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65" yWindow="-60" windowWidth="12525" windowHeight="11760" activeTab="1"/>
  </bookViews>
  <sheets>
    <sheet name="PPM Interni 2016" sheetId="3" r:id="rId1"/>
    <sheet name="PPM Interni 2017" sheetId="2" r:id="rId2"/>
  </sheets>
  <definedNames>
    <definedName name="_xlnm._FilterDatabase" localSheetId="0" hidden="1">'PPM Interni 2016'!$B$7:$F$38</definedName>
    <definedName name="_xlnm._FilterDatabase" localSheetId="1" hidden="1">'PPM Interni 2017'!$B$7:$F$38</definedName>
  </definedNames>
  <calcPr calcId="125725"/>
</workbook>
</file>

<file path=xl/calcChain.xml><?xml version="1.0" encoding="utf-8"?>
<calcChain xmlns="http://schemas.openxmlformats.org/spreadsheetml/2006/main">
  <c r="EM38" i="2"/>
  <c r="EL38"/>
  <c r="EH38"/>
  <c r="EG38"/>
  <c r="EA38"/>
  <c r="DZ38"/>
  <c r="DV38"/>
  <c r="DU38"/>
  <c r="DO38"/>
  <c r="DN38"/>
  <c r="DJ38"/>
  <c r="DI38"/>
  <c r="DC38"/>
  <c r="DB38"/>
  <c r="CX38"/>
  <c r="CW38"/>
  <c r="CQ38"/>
  <c r="CP38"/>
  <c r="CL38"/>
  <c r="CK38"/>
  <c r="CE38"/>
  <c r="CD38"/>
  <c r="BZ38"/>
  <c r="BY38"/>
  <c r="BS38"/>
  <c r="BR38"/>
  <c r="BN38"/>
  <c r="BM38"/>
  <c r="BG38"/>
  <c r="BF38"/>
  <c r="BB38"/>
  <c r="BA38"/>
  <c r="AU38"/>
  <c r="AT38"/>
  <c r="AP38"/>
  <c r="AO38"/>
  <c r="AI38"/>
  <c r="AH38"/>
  <c r="AD38"/>
  <c r="AC38"/>
  <c r="W38"/>
  <c r="V38"/>
  <c r="R38"/>
  <c r="Q38"/>
  <c r="K38"/>
  <c r="J38"/>
  <c r="F38"/>
  <c r="E38"/>
  <c r="EM37"/>
  <c r="EL37"/>
  <c r="EH37"/>
  <c r="EG37"/>
  <c r="EA37"/>
  <c r="DZ37"/>
  <c r="DV37"/>
  <c r="DU37"/>
  <c r="DO37"/>
  <c r="DN37"/>
  <c r="DJ37"/>
  <c r="DI37"/>
  <c r="DC37"/>
  <c r="DB37"/>
  <c r="CX37"/>
  <c r="CW37"/>
  <c r="CQ37"/>
  <c r="CP37"/>
  <c r="CL37"/>
  <c r="CK37"/>
  <c r="CE37"/>
  <c r="CD37"/>
  <c r="BZ37"/>
  <c r="BY37"/>
  <c r="BS37"/>
  <c r="BR37"/>
  <c r="BN37"/>
  <c r="BM37"/>
  <c r="BG37"/>
  <c r="BF37"/>
  <c r="BB37"/>
  <c r="BA37"/>
  <c r="AU37"/>
  <c r="AT37"/>
  <c r="AP37"/>
  <c r="AO37"/>
  <c r="AI37"/>
  <c r="AH37"/>
  <c r="AD37"/>
  <c r="AC37"/>
  <c r="W37"/>
  <c r="V37"/>
  <c r="R37"/>
  <c r="Q37"/>
  <c r="K37"/>
  <c r="J37"/>
  <c r="F37"/>
  <c r="E37"/>
  <c r="EM36"/>
  <c r="EL36"/>
  <c r="EH36"/>
  <c r="EG36"/>
  <c r="EA36"/>
  <c r="DZ36"/>
  <c r="DV36"/>
  <c r="DU36"/>
  <c r="DO36"/>
  <c r="DN36"/>
  <c r="DJ36"/>
  <c r="DI36"/>
  <c r="DC36"/>
  <c r="DB36"/>
  <c r="CX36"/>
  <c r="CW36"/>
  <c r="CQ36"/>
  <c r="CP36"/>
  <c r="CL36"/>
  <c r="CK36"/>
  <c r="CE36"/>
  <c r="CD36"/>
  <c r="BZ36"/>
  <c r="BY36"/>
  <c r="BS36"/>
  <c r="BR36"/>
  <c r="BN36"/>
  <c r="BM36"/>
  <c r="BG36"/>
  <c r="BF36"/>
  <c r="BB36"/>
  <c r="BA36"/>
  <c r="AU36"/>
  <c r="AT36"/>
  <c r="AP36"/>
  <c r="AO36"/>
  <c r="AI36"/>
  <c r="AH36"/>
  <c r="AD36"/>
  <c r="AC36"/>
  <c r="W36"/>
  <c r="V36"/>
  <c r="R36"/>
  <c r="Q36"/>
  <c r="K36"/>
  <c r="J36"/>
  <c r="F36"/>
  <c r="E36"/>
  <c r="EM35"/>
  <c r="EL35"/>
  <c r="EH35"/>
  <c r="EG35"/>
  <c r="EA35"/>
  <c r="DZ35"/>
  <c r="DV35"/>
  <c r="DU35"/>
  <c r="DO35"/>
  <c r="DN35"/>
  <c r="DJ35"/>
  <c r="DI35"/>
  <c r="DC35"/>
  <c r="DB35"/>
  <c r="CX35"/>
  <c r="CW35"/>
  <c r="CQ35"/>
  <c r="CP35"/>
  <c r="CL35"/>
  <c r="CK35"/>
  <c r="CE35"/>
  <c r="CD35"/>
  <c r="BZ35"/>
  <c r="BY35"/>
  <c r="BS35"/>
  <c r="BR35"/>
  <c r="BN35"/>
  <c r="BM35"/>
  <c r="BG35"/>
  <c r="BF35"/>
  <c r="BB35"/>
  <c r="BA35"/>
  <c r="AU35"/>
  <c r="AT35"/>
  <c r="AP35"/>
  <c r="AO35"/>
  <c r="AI35"/>
  <c r="AH35"/>
  <c r="AD35"/>
  <c r="AC35"/>
  <c r="W35"/>
  <c r="V35"/>
  <c r="R35"/>
  <c r="Q35"/>
  <c r="K35"/>
  <c r="J35"/>
  <c r="F35"/>
  <c r="E35"/>
  <c r="EM34"/>
  <c r="EL34"/>
  <c r="EH34"/>
  <c r="EG34"/>
  <c r="EA34"/>
  <c r="DZ34"/>
  <c r="DV34"/>
  <c r="DU34"/>
  <c r="DO34"/>
  <c r="DN34"/>
  <c r="DJ34"/>
  <c r="DI34"/>
  <c r="DC34"/>
  <c r="DB34"/>
  <c r="CX34"/>
  <c r="CW34"/>
  <c r="CQ34"/>
  <c r="CP34"/>
  <c r="CL34"/>
  <c r="CK34"/>
  <c r="CE34"/>
  <c r="CD34"/>
  <c r="BZ34"/>
  <c r="BY34"/>
  <c r="BS34"/>
  <c r="BR34"/>
  <c r="BN34"/>
  <c r="BM34"/>
  <c r="BG34"/>
  <c r="BF34"/>
  <c r="BB34"/>
  <c r="BA34"/>
  <c r="AU34"/>
  <c r="AT34"/>
  <c r="AP34"/>
  <c r="AO34"/>
  <c r="AI34"/>
  <c r="AH34"/>
  <c r="AD34"/>
  <c r="AC34"/>
  <c r="W34"/>
  <c r="V34"/>
  <c r="R34"/>
  <c r="Q34"/>
  <c r="K34"/>
  <c r="J34"/>
  <c r="F34"/>
  <c r="E34"/>
  <c r="EM33"/>
  <c r="EL33"/>
  <c r="EH33"/>
  <c r="EG33"/>
  <c r="EA33"/>
  <c r="DZ33"/>
  <c r="DV33"/>
  <c r="DU33"/>
  <c r="DO33"/>
  <c r="DN33"/>
  <c r="DJ33"/>
  <c r="DI33"/>
  <c r="DC33"/>
  <c r="DB33"/>
  <c r="CX33"/>
  <c r="CW33"/>
  <c r="CQ33"/>
  <c r="CP33"/>
  <c r="CL33"/>
  <c r="CK33"/>
  <c r="CE33"/>
  <c r="CD33"/>
  <c r="BZ33"/>
  <c r="BY33"/>
  <c r="BS33"/>
  <c r="BR33"/>
  <c r="BN33"/>
  <c r="BM33"/>
  <c r="BG33"/>
  <c r="BF33"/>
  <c r="BB33"/>
  <c r="BA33"/>
  <c r="AU33"/>
  <c r="AT33"/>
  <c r="AP33"/>
  <c r="AO33"/>
  <c r="AI33"/>
  <c r="AH33"/>
  <c r="AD33"/>
  <c r="AC33"/>
  <c r="W33"/>
  <c r="V33"/>
  <c r="R33"/>
  <c r="Q33"/>
  <c r="K33"/>
  <c r="J33"/>
  <c r="F33"/>
  <c r="E33"/>
  <c r="EM32"/>
  <c r="EL32"/>
  <c r="EH32"/>
  <c r="EG32"/>
  <c r="EA32"/>
  <c r="DZ32"/>
  <c r="DV32"/>
  <c r="DU32"/>
  <c r="DO32"/>
  <c r="DN32"/>
  <c r="DJ32"/>
  <c r="DI32"/>
  <c r="DC32"/>
  <c r="DB32"/>
  <c r="CX32"/>
  <c r="CW32"/>
  <c r="CQ32"/>
  <c r="CP32"/>
  <c r="CL32"/>
  <c r="CK32"/>
  <c r="CE32"/>
  <c r="CD32"/>
  <c r="BZ32"/>
  <c r="BY32"/>
  <c r="BS32"/>
  <c r="BR32"/>
  <c r="BN32"/>
  <c r="BM32"/>
  <c r="BG32"/>
  <c r="BF32"/>
  <c r="BB32"/>
  <c r="BA32"/>
  <c r="AU32"/>
  <c r="AT32"/>
  <c r="AP32"/>
  <c r="AO32"/>
  <c r="AI32"/>
  <c r="AH32"/>
  <c r="AD32"/>
  <c r="AC32"/>
  <c r="W32"/>
  <c r="V32"/>
  <c r="R32"/>
  <c r="Q32"/>
  <c r="K32"/>
  <c r="J32"/>
  <c r="F32"/>
  <c r="E32"/>
  <c r="EM31"/>
  <c r="EL31"/>
  <c r="EH31"/>
  <c r="EG31"/>
  <c r="EA31"/>
  <c r="DZ31"/>
  <c r="DV31"/>
  <c r="DU31"/>
  <c r="DO31"/>
  <c r="DN31"/>
  <c r="DJ31"/>
  <c r="DI31"/>
  <c r="DC31"/>
  <c r="DB31"/>
  <c r="CX31"/>
  <c r="CW31"/>
  <c r="CQ31"/>
  <c r="CP31"/>
  <c r="CL31"/>
  <c r="CK31"/>
  <c r="CE31"/>
  <c r="CD31"/>
  <c r="BZ31"/>
  <c r="BY31"/>
  <c r="BS31"/>
  <c r="BR31"/>
  <c r="BN31"/>
  <c r="BM31"/>
  <c r="BG31"/>
  <c r="BF31"/>
  <c r="BB31"/>
  <c r="BA31"/>
  <c r="AU31"/>
  <c r="AT31"/>
  <c r="AP31"/>
  <c r="AO31"/>
  <c r="AI31"/>
  <c r="AH31"/>
  <c r="AD31"/>
  <c r="AC31"/>
  <c r="W31"/>
  <c r="V31"/>
  <c r="R31"/>
  <c r="Q31"/>
  <c r="K31"/>
  <c r="J31"/>
  <c r="F31"/>
  <c r="E31"/>
  <c r="EM30"/>
  <c r="EL30"/>
  <c r="EH30"/>
  <c r="EG30"/>
  <c r="EA30"/>
  <c r="DZ30"/>
  <c r="DV30"/>
  <c r="DU30"/>
  <c r="DO30"/>
  <c r="DN30"/>
  <c r="DJ30"/>
  <c r="DI30"/>
  <c r="DC30"/>
  <c r="DB30"/>
  <c r="CX30"/>
  <c r="CW30"/>
  <c r="CQ30"/>
  <c r="CP30"/>
  <c r="CL30"/>
  <c r="CK30"/>
  <c r="CE30"/>
  <c r="CD30"/>
  <c r="BZ30"/>
  <c r="BY30"/>
  <c r="BS30"/>
  <c r="BR30"/>
  <c r="BN30"/>
  <c r="BM30"/>
  <c r="BG30"/>
  <c r="BF30"/>
  <c r="BB30"/>
  <c r="BA30"/>
  <c r="AU30"/>
  <c r="AT30"/>
  <c r="AP30"/>
  <c r="AO30"/>
  <c r="AI30"/>
  <c r="AH30"/>
  <c r="AD30"/>
  <c r="AC30"/>
  <c r="W30"/>
  <c r="V30"/>
  <c r="R30"/>
  <c r="Q30"/>
  <c r="K30"/>
  <c r="J30"/>
  <c r="F30"/>
  <c r="E30"/>
  <c r="EM29"/>
  <c r="EL29"/>
  <c r="EH29"/>
  <c r="EG29"/>
  <c r="EA29"/>
  <c r="DZ29"/>
  <c r="DV29"/>
  <c r="DU29"/>
  <c r="DO29"/>
  <c r="DN29"/>
  <c r="DJ29"/>
  <c r="DI29"/>
  <c r="DC29"/>
  <c r="DB29"/>
  <c r="CX29"/>
  <c r="CW29"/>
  <c r="CQ29"/>
  <c r="CP29"/>
  <c r="CL29"/>
  <c r="CK29"/>
  <c r="CE29"/>
  <c r="CD29"/>
  <c r="BZ29"/>
  <c r="BY29"/>
  <c r="BS29"/>
  <c r="BR29"/>
  <c r="BN29"/>
  <c r="BM29"/>
  <c r="BG29"/>
  <c r="BF29"/>
  <c r="BB29"/>
  <c r="BA29"/>
  <c r="AU29"/>
  <c r="AT29"/>
  <c r="AP29"/>
  <c r="AO29"/>
  <c r="AI29"/>
  <c r="AH29"/>
  <c r="AD29"/>
  <c r="AC29"/>
  <c r="W29"/>
  <c r="V29"/>
  <c r="R29"/>
  <c r="Q29"/>
  <c r="K29"/>
  <c r="J29"/>
  <c r="F29"/>
  <c r="E29"/>
  <c r="EM28"/>
  <c r="EL28"/>
  <c r="EH28"/>
  <c r="EG28"/>
  <c r="EA28"/>
  <c r="DZ28"/>
  <c r="DV28"/>
  <c r="DU28"/>
  <c r="DO28"/>
  <c r="DN28"/>
  <c r="DJ28"/>
  <c r="DI28"/>
  <c r="DC28"/>
  <c r="DB28"/>
  <c r="CX28"/>
  <c r="CW28"/>
  <c r="CQ28"/>
  <c r="CP28"/>
  <c r="CL28"/>
  <c r="CK28"/>
  <c r="CE28"/>
  <c r="CD28"/>
  <c r="BZ28"/>
  <c r="BY28"/>
  <c r="BS28"/>
  <c r="BR28"/>
  <c r="BN28"/>
  <c r="BM28"/>
  <c r="BG28"/>
  <c r="BF28"/>
  <c r="BB28"/>
  <c r="BA28"/>
  <c r="AU28"/>
  <c r="AT28"/>
  <c r="AP28"/>
  <c r="AO28"/>
  <c r="AI28"/>
  <c r="AH28"/>
  <c r="AD28"/>
  <c r="AC28"/>
  <c r="W28"/>
  <c r="V28"/>
  <c r="R28"/>
  <c r="Q28"/>
  <c r="K28"/>
  <c r="J28"/>
  <c r="F28"/>
  <c r="E28"/>
  <c r="EM27"/>
  <c r="EL27"/>
  <c r="EH27"/>
  <c r="EG27"/>
  <c r="EA27"/>
  <c r="DZ27"/>
  <c r="DV27"/>
  <c r="DU27"/>
  <c r="DO27"/>
  <c r="DN27"/>
  <c r="DJ27"/>
  <c r="DI27"/>
  <c r="DC27"/>
  <c r="DB27"/>
  <c r="CX27"/>
  <c r="CW27"/>
  <c r="CQ27"/>
  <c r="CP27"/>
  <c r="CL27"/>
  <c r="CK27"/>
  <c r="CE27"/>
  <c r="CD27"/>
  <c r="BZ27"/>
  <c r="BY27"/>
  <c r="BS27"/>
  <c r="BR27"/>
  <c r="BN27"/>
  <c r="BM27"/>
  <c r="BG27"/>
  <c r="BF27"/>
  <c r="BB27"/>
  <c r="BA27"/>
  <c r="AU27"/>
  <c r="AT27"/>
  <c r="AP27"/>
  <c r="AO27"/>
  <c r="AI27"/>
  <c r="AH27"/>
  <c r="AD27"/>
  <c r="AC27"/>
  <c r="W27"/>
  <c r="V27"/>
  <c r="R27"/>
  <c r="Q27"/>
  <c r="K27"/>
  <c r="J27"/>
  <c r="F27"/>
  <c r="E27"/>
  <c r="EM26"/>
  <c r="EL26"/>
  <c r="EH26"/>
  <c r="EG26"/>
  <c r="EA26"/>
  <c r="DZ26"/>
  <c r="DV26"/>
  <c r="DU26"/>
  <c r="DO26"/>
  <c r="DN26"/>
  <c r="DJ26"/>
  <c r="DI26"/>
  <c r="DC26"/>
  <c r="DB26"/>
  <c r="CX26"/>
  <c r="CW26"/>
  <c r="CQ26"/>
  <c r="CP26"/>
  <c r="CL26"/>
  <c r="CK26"/>
  <c r="CE26"/>
  <c r="CD26"/>
  <c r="BZ26"/>
  <c r="BY26"/>
  <c r="BS26"/>
  <c r="BR26"/>
  <c r="BN26"/>
  <c r="BM26"/>
  <c r="BG26"/>
  <c r="BF26"/>
  <c r="BB26"/>
  <c r="BA26"/>
  <c r="AU26"/>
  <c r="AT26"/>
  <c r="AP26"/>
  <c r="AO26"/>
  <c r="AI26"/>
  <c r="AH26"/>
  <c r="AD26"/>
  <c r="AC26"/>
  <c r="W26"/>
  <c r="V26"/>
  <c r="R26"/>
  <c r="Q26"/>
  <c r="K26"/>
  <c r="J26"/>
  <c r="F26"/>
  <c r="E26"/>
  <c r="EM25"/>
  <c r="EL25"/>
  <c r="EH25"/>
  <c r="EG25"/>
  <c r="EA25"/>
  <c r="DZ25"/>
  <c r="DV25"/>
  <c r="DU25"/>
  <c r="DO25"/>
  <c r="DN25"/>
  <c r="DJ25"/>
  <c r="DI25"/>
  <c r="DC25"/>
  <c r="DB25"/>
  <c r="CX25"/>
  <c r="CW25"/>
  <c r="CQ25"/>
  <c r="CP25"/>
  <c r="CL25"/>
  <c r="CK25"/>
  <c r="CE25"/>
  <c r="CD25"/>
  <c r="BZ25"/>
  <c r="BY25"/>
  <c r="BS25"/>
  <c r="BR25"/>
  <c r="BN25"/>
  <c r="BM25"/>
  <c r="BG25"/>
  <c r="BF25"/>
  <c r="BB25"/>
  <c r="BA25"/>
  <c r="AU25"/>
  <c r="AT25"/>
  <c r="AP25"/>
  <c r="AO25"/>
  <c r="AI25"/>
  <c r="AH25"/>
  <c r="AD25"/>
  <c r="AC25"/>
  <c r="W25"/>
  <c r="V25"/>
  <c r="R25"/>
  <c r="Q25"/>
  <c r="K25"/>
  <c r="J25"/>
  <c r="F25"/>
  <c r="E25"/>
  <c r="EM24"/>
  <c r="EL24"/>
  <c r="EH24"/>
  <c r="EG24"/>
  <c r="EA24"/>
  <c r="DZ24"/>
  <c r="DV24"/>
  <c r="DU24"/>
  <c r="DO24"/>
  <c r="DN24"/>
  <c r="DJ24"/>
  <c r="DI24"/>
  <c r="DC24"/>
  <c r="DB24"/>
  <c r="CX24"/>
  <c r="CW24"/>
  <c r="CQ24"/>
  <c r="CP24"/>
  <c r="CL24"/>
  <c r="CK24"/>
  <c r="CE24"/>
  <c r="CD24"/>
  <c r="BZ24"/>
  <c r="BY24"/>
  <c r="BS24"/>
  <c r="BR24"/>
  <c r="BN24"/>
  <c r="BM24"/>
  <c r="BG24"/>
  <c r="BF24"/>
  <c r="BB24"/>
  <c r="BA24"/>
  <c r="AU24"/>
  <c r="AT24"/>
  <c r="AP24"/>
  <c r="AO24"/>
  <c r="AI24"/>
  <c r="AH24"/>
  <c r="AD24"/>
  <c r="AC24"/>
  <c r="W24"/>
  <c r="V24"/>
  <c r="R24"/>
  <c r="Q24"/>
  <c r="K24"/>
  <c r="J24"/>
  <c r="F24"/>
  <c r="E24"/>
  <c r="EM23"/>
  <c r="EL23"/>
  <c r="EH23"/>
  <c r="EG23"/>
  <c r="EA23"/>
  <c r="DZ23"/>
  <c r="DV23"/>
  <c r="DU23"/>
  <c r="DO23"/>
  <c r="DN23"/>
  <c r="DJ23"/>
  <c r="DI23"/>
  <c r="DC23"/>
  <c r="DB23"/>
  <c r="CX23"/>
  <c r="CW23"/>
  <c r="CQ23"/>
  <c r="CP23"/>
  <c r="CL23"/>
  <c r="CK23"/>
  <c r="CE23"/>
  <c r="CD23"/>
  <c r="BZ23"/>
  <c r="BY23"/>
  <c r="BS23"/>
  <c r="BR23"/>
  <c r="BN23"/>
  <c r="BM23"/>
  <c r="BG23"/>
  <c r="BB23"/>
  <c r="BA23"/>
  <c r="AU23"/>
  <c r="AT23"/>
  <c r="AP23"/>
  <c r="AO23"/>
  <c r="AI23"/>
  <c r="AH23"/>
  <c r="AD23"/>
  <c r="AC23"/>
  <c r="W23"/>
  <c r="V23"/>
  <c r="R23"/>
  <c r="Q23"/>
  <c r="K23"/>
  <c r="J23"/>
  <c r="F23"/>
  <c r="E23"/>
  <c r="EM22"/>
  <c r="EL22"/>
  <c r="EH22"/>
  <c r="EG22"/>
  <c r="EA22"/>
  <c r="DZ22"/>
  <c r="DV22"/>
  <c r="DU22"/>
  <c r="DO22"/>
  <c r="DN22"/>
  <c r="DJ22"/>
  <c r="DI22"/>
  <c r="DC22"/>
  <c r="DB22"/>
  <c r="CX22"/>
  <c r="CW22"/>
  <c r="CQ22"/>
  <c r="CP22"/>
  <c r="CL22"/>
  <c r="CK22"/>
  <c r="CE22"/>
  <c r="CD22"/>
  <c r="BZ22"/>
  <c r="BY22"/>
  <c r="BS22"/>
  <c r="BR22"/>
  <c r="BN22"/>
  <c r="BM22"/>
  <c r="BG22"/>
  <c r="BF22"/>
  <c r="BB22"/>
  <c r="BA22"/>
  <c r="AU22"/>
  <c r="AT22"/>
  <c r="AP22"/>
  <c r="AO22"/>
  <c r="AI22"/>
  <c r="AH22"/>
  <c r="AD22"/>
  <c r="AC22"/>
  <c r="W22"/>
  <c r="V22"/>
  <c r="R22"/>
  <c r="Q22"/>
  <c r="K22"/>
  <c r="J22"/>
  <c r="F22"/>
  <c r="E22"/>
  <c r="EM21"/>
  <c r="EL21"/>
  <c r="EH21"/>
  <c r="EG21"/>
  <c r="EA21"/>
  <c r="DZ21"/>
  <c r="DV21"/>
  <c r="DU21"/>
  <c r="DO21"/>
  <c r="DN21"/>
  <c r="DJ21"/>
  <c r="DI21"/>
  <c r="DC21"/>
  <c r="DB21"/>
  <c r="CX21"/>
  <c r="CW21"/>
  <c r="CQ21"/>
  <c r="CP21"/>
  <c r="CL21"/>
  <c r="CK21"/>
  <c r="CE21"/>
  <c r="CD21"/>
  <c r="BZ21"/>
  <c r="BY21"/>
  <c r="BS21"/>
  <c r="BR21"/>
  <c r="BN21"/>
  <c r="BM21"/>
  <c r="BG21"/>
  <c r="BF21"/>
  <c r="BB21"/>
  <c r="BA21"/>
  <c r="AU21"/>
  <c r="AT21"/>
  <c r="AP21"/>
  <c r="AO21"/>
  <c r="AI21"/>
  <c r="AH21"/>
  <c r="AD21"/>
  <c r="AC21"/>
  <c r="W21"/>
  <c r="V21"/>
  <c r="R21"/>
  <c r="Q21"/>
  <c r="K21"/>
  <c r="J21"/>
  <c r="F21"/>
  <c r="E21"/>
  <c r="EM20"/>
  <c r="EL20"/>
  <c r="EH20"/>
  <c r="EG20"/>
  <c r="EA20"/>
  <c r="DZ20"/>
  <c r="DV20"/>
  <c r="DU20"/>
  <c r="DO20"/>
  <c r="DN20"/>
  <c r="DJ20"/>
  <c r="DI20"/>
  <c r="DC20"/>
  <c r="DB20"/>
  <c r="CX20"/>
  <c r="CW20"/>
  <c r="CQ20"/>
  <c r="CP20"/>
  <c r="CL20"/>
  <c r="CK20"/>
  <c r="CE20"/>
  <c r="CD20"/>
  <c r="BZ20"/>
  <c r="BY20"/>
  <c r="BS20"/>
  <c r="BR20"/>
  <c r="BN20"/>
  <c r="BM20"/>
  <c r="BG20"/>
  <c r="BF20"/>
  <c r="BB20"/>
  <c r="BA20"/>
  <c r="AU20"/>
  <c r="AT20"/>
  <c r="AP20"/>
  <c r="AO20"/>
  <c r="AI20"/>
  <c r="AH20"/>
  <c r="AD20"/>
  <c r="AC20"/>
  <c r="W20"/>
  <c r="V20"/>
  <c r="R20"/>
  <c r="Q20"/>
  <c r="K20"/>
  <c r="J20"/>
  <c r="F20"/>
  <c r="E20"/>
  <c r="EY19"/>
  <c r="EU19"/>
  <c r="EM19"/>
  <c r="EL19"/>
  <c r="EH19"/>
  <c r="EG19"/>
  <c r="EA19"/>
  <c r="DZ19"/>
  <c r="DV19"/>
  <c r="DU19"/>
  <c r="DO19"/>
  <c r="DN19"/>
  <c r="DJ19"/>
  <c r="DI19"/>
  <c r="DC19"/>
  <c r="DB19"/>
  <c r="CX19"/>
  <c r="CW19"/>
  <c r="CQ19"/>
  <c r="CP19"/>
  <c r="CL19"/>
  <c r="CK19"/>
  <c r="CE19"/>
  <c r="CD19"/>
  <c r="BZ19"/>
  <c r="BY19"/>
  <c r="BS19"/>
  <c r="BR19"/>
  <c r="BN19"/>
  <c r="BM19"/>
  <c r="BG19"/>
  <c r="BF19"/>
  <c r="BB19"/>
  <c r="BA19"/>
  <c r="AU19"/>
  <c r="AT19"/>
  <c r="AP19"/>
  <c r="AO19"/>
  <c r="AI19"/>
  <c r="AH19"/>
  <c r="AD19"/>
  <c r="AC19"/>
  <c r="W19"/>
  <c r="V19"/>
  <c r="R19"/>
  <c r="Q19"/>
  <c r="K19"/>
  <c r="J19"/>
  <c r="F19"/>
  <c r="E19"/>
  <c r="EY18"/>
  <c r="EU18"/>
  <c r="EM18"/>
  <c r="EL18"/>
  <c r="EH18"/>
  <c r="EG18"/>
  <c r="EA18"/>
  <c r="DZ18"/>
  <c r="DV18"/>
  <c r="DU18"/>
  <c r="DO18"/>
  <c r="DN18"/>
  <c r="DJ18"/>
  <c r="DI18"/>
  <c r="DC18"/>
  <c r="DB18"/>
  <c r="CX18"/>
  <c r="CW18"/>
  <c r="CQ18"/>
  <c r="CP18"/>
  <c r="CL18"/>
  <c r="CK18"/>
  <c r="CE18"/>
  <c r="CD18"/>
  <c r="BZ18"/>
  <c r="BY18"/>
  <c r="BS18"/>
  <c r="BR18"/>
  <c r="BN18"/>
  <c r="BM18"/>
  <c r="BG18"/>
  <c r="BF18"/>
  <c r="BB18"/>
  <c r="BA18"/>
  <c r="AU18"/>
  <c r="AT18"/>
  <c r="AP18"/>
  <c r="AO18"/>
  <c r="AI18"/>
  <c r="AH18"/>
  <c r="AD18"/>
  <c r="AC18"/>
  <c r="W18"/>
  <c r="V18"/>
  <c r="R18"/>
  <c r="Q18"/>
  <c r="K18"/>
  <c r="J18"/>
  <c r="F18"/>
  <c r="E18"/>
  <c r="EY17"/>
  <c r="EU17"/>
  <c r="EM17"/>
  <c r="EL17"/>
  <c r="EH17"/>
  <c r="EG17"/>
  <c r="EA17"/>
  <c r="DZ17"/>
  <c r="DV17"/>
  <c r="DU17"/>
  <c r="DO17"/>
  <c r="DN17"/>
  <c r="DJ17"/>
  <c r="DI17"/>
  <c r="DC17"/>
  <c r="DB17"/>
  <c r="CX17"/>
  <c r="CW17"/>
  <c r="CQ17"/>
  <c r="CP17"/>
  <c r="CL17"/>
  <c r="CK17"/>
  <c r="CE17"/>
  <c r="CD17"/>
  <c r="BZ17"/>
  <c r="BY17"/>
  <c r="BS17"/>
  <c r="BR17"/>
  <c r="BN17"/>
  <c r="BM17"/>
  <c r="BG17"/>
  <c r="BF17"/>
  <c r="BB17"/>
  <c r="BA17"/>
  <c r="AU17"/>
  <c r="AT17"/>
  <c r="AP17"/>
  <c r="AO17"/>
  <c r="AI17"/>
  <c r="AH17"/>
  <c r="AD17"/>
  <c r="AC17"/>
  <c r="W17"/>
  <c r="V17"/>
  <c r="R17"/>
  <c r="Q17"/>
  <c r="K17"/>
  <c r="J17"/>
  <c r="F17"/>
  <c r="E17"/>
  <c r="EY16"/>
  <c r="EU16"/>
  <c r="EM16"/>
  <c r="EL16"/>
  <c r="EH16"/>
  <c r="EG16"/>
  <c r="EA16"/>
  <c r="DZ16"/>
  <c r="DV16"/>
  <c r="DU16"/>
  <c r="DO16"/>
  <c r="DN16"/>
  <c r="DJ16"/>
  <c r="DI16"/>
  <c r="DC16"/>
  <c r="DB16"/>
  <c r="CX16"/>
  <c r="CW16"/>
  <c r="CQ16"/>
  <c r="CP16"/>
  <c r="CL16"/>
  <c r="CK16"/>
  <c r="CE16"/>
  <c r="CD16"/>
  <c r="BZ16"/>
  <c r="BY16"/>
  <c r="BS16"/>
  <c r="BR16"/>
  <c r="BN16"/>
  <c r="BM16"/>
  <c r="BG16"/>
  <c r="BF16"/>
  <c r="BB16"/>
  <c r="BA16"/>
  <c r="AU16"/>
  <c r="AT16"/>
  <c r="AP16"/>
  <c r="AO16"/>
  <c r="AI16"/>
  <c r="AH16"/>
  <c r="AD16"/>
  <c r="AC16"/>
  <c r="W16"/>
  <c r="V16"/>
  <c r="R16"/>
  <c r="Q16"/>
  <c r="K16"/>
  <c r="J16"/>
  <c r="F16"/>
  <c r="E16"/>
  <c r="EY15"/>
  <c r="EU15"/>
  <c r="EM15"/>
  <c r="EL15"/>
  <c r="EH15"/>
  <c r="EG15"/>
  <c r="EA15"/>
  <c r="DZ15"/>
  <c r="DV15"/>
  <c r="DU15"/>
  <c r="DO15"/>
  <c r="DN15"/>
  <c r="DJ15"/>
  <c r="DI15"/>
  <c r="DC15"/>
  <c r="DB15"/>
  <c r="CX15"/>
  <c r="CW15"/>
  <c r="CQ15"/>
  <c r="CP15"/>
  <c r="CL15"/>
  <c r="CK15"/>
  <c r="CE15"/>
  <c r="CD15"/>
  <c r="BZ15"/>
  <c r="BY15"/>
  <c r="BS15"/>
  <c r="BR15"/>
  <c r="BN15"/>
  <c r="BM15"/>
  <c r="BG15"/>
  <c r="BF15"/>
  <c r="BB15"/>
  <c r="BA15"/>
  <c r="AU15"/>
  <c r="AT15"/>
  <c r="AP15"/>
  <c r="AO15"/>
  <c r="AI15"/>
  <c r="AH15"/>
  <c r="AD15"/>
  <c r="AC15"/>
  <c r="W15"/>
  <c r="V15"/>
  <c r="R15"/>
  <c r="Q15"/>
  <c r="K15"/>
  <c r="J15"/>
  <c r="F15"/>
  <c r="E15"/>
  <c r="EY14"/>
  <c r="EU14"/>
  <c r="EM14"/>
  <c r="EL14"/>
  <c r="EH14"/>
  <c r="EG14"/>
  <c r="EA14"/>
  <c r="DZ14"/>
  <c r="DV14"/>
  <c r="DU14"/>
  <c r="DO14"/>
  <c r="DN14"/>
  <c r="DJ14"/>
  <c r="DI14"/>
  <c r="DC14"/>
  <c r="DB14"/>
  <c r="CX14"/>
  <c r="CW14"/>
  <c r="CQ14"/>
  <c r="CP14"/>
  <c r="CL14"/>
  <c r="CK14"/>
  <c r="CE14"/>
  <c r="CD14"/>
  <c r="BZ14"/>
  <c r="BY14"/>
  <c r="BS14"/>
  <c r="BR14"/>
  <c r="BN14"/>
  <c r="BM14"/>
  <c r="BG14"/>
  <c r="BF14"/>
  <c r="BB14"/>
  <c r="BA14"/>
  <c r="AU14"/>
  <c r="AT14"/>
  <c r="AP14"/>
  <c r="AO14"/>
  <c r="AI14"/>
  <c r="AH14"/>
  <c r="AD14"/>
  <c r="AC14"/>
  <c r="W14"/>
  <c r="V14"/>
  <c r="R14"/>
  <c r="Q14"/>
  <c r="K14"/>
  <c r="J14"/>
  <c r="F14"/>
  <c r="E14"/>
  <c r="EY13"/>
  <c r="EU13"/>
  <c r="EM13"/>
  <c r="EL13"/>
  <c r="EH13"/>
  <c r="EG13"/>
  <c r="EA13"/>
  <c r="DZ13"/>
  <c r="DV13"/>
  <c r="DU13"/>
  <c r="DO13"/>
  <c r="DN13"/>
  <c r="DJ13"/>
  <c r="DI13"/>
  <c r="DC13"/>
  <c r="DB13"/>
  <c r="CX13"/>
  <c r="CW13"/>
  <c r="CQ13"/>
  <c r="CP13"/>
  <c r="CL13"/>
  <c r="CK13"/>
  <c r="CE13"/>
  <c r="CD13"/>
  <c r="BZ13"/>
  <c r="BY13"/>
  <c r="BS13"/>
  <c r="BR13"/>
  <c r="BN13"/>
  <c r="BM13"/>
  <c r="BG13"/>
  <c r="BF13"/>
  <c r="BB13"/>
  <c r="BA13"/>
  <c r="AU13"/>
  <c r="AT13"/>
  <c r="AP13"/>
  <c r="AO13"/>
  <c r="AI13"/>
  <c r="AH13"/>
  <c r="AD13"/>
  <c r="AC13"/>
  <c r="W13"/>
  <c r="V13"/>
  <c r="R13"/>
  <c r="Q13"/>
  <c r="K13"/>
  <c r="J13"/>
  <c r="F13"/>
  <c r="E13"/>
  <c r="EY12"/>
  <c r="EU12"/>
  <c r="EM12"/>
  <c r="EL12"/>
  <c r="EH12"/>
  <c r="EG12"/>
  <c r="EA12"/>
  <c r="DZ12"/>
  <c r="DV12"/>
  <c r="DU12"/>
  <c r="DO12"/>
  <c r="DN12"/>
  <c r="DJ12"/>
  <c r="DI12"/>
  <c r="DC12"/>
  <c r="DB12"/>
  <c r="CX12"/>
  <c r="CW12"/>
  <c r="CQ12"/>
  <c r="CP12"/>
  <c r="CL12"/>
  <c r="CK12"/>
  <c r="CE12"/>
  <c r="CD12"/>
  <c r="BZ12"/>
  <c r="BY12"/>
  <c r="BS12"/>
  <c r="BR12"/>
  <c r="BN12"/>
  <c r="BM12"/>
  <c r="BG12"/>
  <c r="BF12"/>
  <c r="BB12"/>
  <c r="BA12"/>
  <c r="AU12"/>
  <c r="AT12"/>
  <c r="AP12"/>
  <c r="AO12"/>
  <c r="AI12"/>
  <c r="AH12"/>
  <c r="AD12"/>
  <c r="AC12"/>
  <c r="W12"/>
  <c r="V12"/>
  <c r="R12"/>
  <c r="Q12"/>
  <c r="K12"/>
  <c r="J12"/>
  <c r="F12"/>
  <c r="E12"/>
  <c r="EY11"/>
  <c r="EU11"/>
  <c r="EM11"/>
  <c r="EL11"/>
  <c r="EH11"/>
  <c r="EG11"/>
  <c r="EA11"/>
  <c r="DZ11"/>
  <c r="DV11"/>
  <c r="DU11"/>
  <c r="DO11"/>
  <c r="DN11"/>
  <c r="DJ11"/>
  <c r="DI11"/>
  <c r="DC11"/>
  <c r="DB11"/>
  <c r="CX11"/>
  <c r="CW11"/>
  <c r="CQ11"/>
  <c r="CP11"/>
  <c r="CL11"/>
  <c r="CK11"/>
  <c r="CE11"/>
  <c r="CD11"/>
  <c r="BZ11"/>
  <c r="BY11"/>
  <c r="BS11"/>
  <c r="BR11"/>
  <c r="BN11"/>
  <c r="BM11"/>
  <c r="BG11"/>
  <c r="BF11"/>
  <c r="BB11"/>
  <c r="BA11"/>
  <c r="AU11"/>
  <c r="AT11"/>
  <c r="AP11"/>
  <c r="AO11"/>
  <c r="AI11"/>
  <c r="AH11"/>
  <c r="AD11"/>
  <c r="AC11"/>
  <c r="W11"/>
  <c r="V11"/>
  <c r="R11"/>
  <c r="Q11"/>
  <c r="K11"/>
  <c r="J11"/>
  <c r="F11"/>
  <c r="E11"/>
  <c r="EY10"/>
  <c r="EU10"/>
  <c r="EM10"/>
  <c r="EL10"/>
  <c r="EH10"/>
  <c r="EG10"/>
  <c r="EA10"/>
  <c r="DZ10"/>
  <c r="DV10"/>
  <c r="DU10"/>
  <c r="DO10"/>
  <c r="DN10"/>
  <c r="DJ10"/>
  <c r="DI10"/>
  <c r="DC10"/>
  <c r="DB10"/>
  <c r="CX10"/>
  <c r="CW10"/>
  <c r="CQ10"/>
  <c r="CP10"/>
  <c r="CL10"/>
  <c r="CK10"/>
  <c r="CE10"/>
  <c r="CD10"/>
  <c r="BZ10"/>
  <c r="BY10"/>
  <c r="BS10"/>
  <c r="BR10"/>
  <c r="BN10"/>
  <c r="BM10"/>
  <c r="BG10"/>
  <c r="BF10"/>
  <c r="BB10"/>
  <c r="BA10"/>
  <c r="AU10"/>
  <c r="AT10"/>
  <c r="AP10"/>
  <c r="AO10"/>
  <c r="AI10"/>
  <c r="AH10"/>
  <c r="AD10"/>
  <c r="AC10"/>
  <c r="W10"/>
  <c r="V10"/>
  <c r="R10"/>
  <c r="Q10"/>
  <c r="K10"/>
  <c r="J10"/>
  <c r="F10"/>
  <c r="E10"/>
  <c r="EY9"/>
  <c r="EU9"/>
  <c r="EM9"/>
  <c r="EL9"/>
  <c r="EH9"/>
  <c r="EG9"/>
  <c r="EA9"/>
  <c r="DZ9"/>
  <c r="DV9"/>
  <c r="DU9"/>
  <c r="DO9"/>
  <c r="DN9"/>
  <c r="DJ9"/>
  <c r="DI9"/>
  <c r="DC9"/>
  <c r="DB9"/>
  <c r="CX9"/>
  <c r="CW9"/>
  <c r="CQ9"/>
  <c r="CP9"/>
  <c r="CL9"/>
  <c r="CK9"/>
  <c r="CE9"/>
  <c r="CD9"/>
  <c r="BZ9"/>
  <c r="BY9"/>
  <c r="BS9"/>
  <c r="BR9"/>
  <c r="BN9"/>
  <c r="BM9"/>
  <c r="BG9"/>
  <c r="BF9"/>
  <c r="BB9"/>
  <c r="BA9"/>
  <c r="AU9"/>
  <c r="AT9"/>
  <c r="AP9"/>
  <c r="AO9"/>
  <c r="AI9"/>
  <c r="AH9"/>
  <c r="AD9"/>
  <c r="AC9"/>
  <c r="W9"/>
  <c r="V9"/>
  <c r="R9"/>
  <c r="Q9"/>
  <c r="K9"/>
  <c r="J9"/>
  <c r="F9"/>
  <c r="E9"/>
  <c r="EY8"/>
  <c r="EU8"/>
  <c r="EM8"/>
  <c r="EL8"/>
  <c r="EH8"/>
  <c r="EG8"/>
  <c r="EA8"/>
  <c r="DZ8"/>
  <c r="DV8"/>
  <c r="DU8"/>
  <c r="DO8"/>
  <c r="DN8"/>
  <c r="DJ8"/>
  <c r="DI8"/>
  <c r="DC8"/>
  <c r="DB8"/>
  <c r="CX8"/>
  <c r="CW8"/>
  <c r="CQ8"/>
  <c r="CP8"/>
  <c r="CL8"/>
  <c r="CK8"/>
  <c r="CE8"/>
  <c r="CD8"/>
  <c r="BZ8"/>
  <c r="BY8"/>
  <c r="BS8"/>
  <c r="BR8"/>
  <c r="BN8"/>
  <c r="BM8"/>
  <c r="BG8"/>
  <c r="BF8"/>
  <c r="BB8"/>
  <c r="BA8"/>
  <c r="AU8"/>
  <c r="AT8"/>
  <c r="AP8"/>
  <c r="AO8"/>
  <c r="AI8"/>
  <c r="AH8"/>
  <c r="AD8"/>
  <c r="AC8"/>
  <c r="W8"/>
  <c r="V8"/>
  <c r="R8"/>
  <c r="Q8"/>
  <c r="K8"/>
  <c r="J8"/>
  <c r="F8"/>
  <c r="E8"/>
  <c r="EK5"/>
  <c r="EW19" s="1"/>
  <c r="EX19" s="1"/>
  <c r="EJ5"/>
  <c r="EV19" s="1"/>
  <c r="EF5"/>
  <c r="ES19" s="1"/>
  <c r="EE5"/>
  <c r="ER19" s="1"/>
  <c r="ED5"/>
  <c r="DY5"/>
  <c r="EW18" s="1"/>
  <c r="DX5"/>
  <c r="EV18" s="1"/>
  <c r="DT5"/>
  <c r="ES18" s="1"/>
  <c r="DS5"/>
  <c r="ER18" s="1"/>
  <c r="DR5"/>
  <c r="DM5"/>
  <c r="EW17" s="1"/>
  <c r="DL5"/>
  <c r="EV17" s="1"/>
  <c r="DH5"/>
  <c r="ES17" s="1"/>
  <c r="DG5"/>
  <c r="ER17" s="1"/>
  <c r="DF5"/>
  <c r="DA5"/>
  <c r="EW16" s="1"/>
  <c r="CZ5"/>
  <c r="EV16" s="1"/>
  <c r="CV5"/>
  <c r="ES16" s="1"/>
  <c r="CU5"/>
  <c r="ER16" s="1"/>
  <c r="CT5"/>
  <c r="CO5"/>
  <c r="EW15" s="1"/>
  <c r="CN5"/>
  <c r="EV15" s="1"/>
  <c r="CJ5"/>
  <c r="ES15" s="1"/>
  <c r="CI5"/>
  <c r="ER15" s="1"/>
  <c r="CH5"/>
  <c r="CC5"/>
  <c r="EW14" s="1"/>
  <c r="CB5"/>
  <c r="EV14" s="1"/>
  <c r="BX5"/>
  <c r="ES14" s="1"/>
  <c r="BW5"/>
  <c r="ER14" s="1"/>
  <c r="DZ5"/>
  <c r="DB5"/>
  <c r="BV5"/>
  <c r="BQ5"/>
  <c r="EW13" s="1"/>
  <c r="BP5"/>
  <c r="EV13" s="1"/>
  <c r="BL5"/>
  <c r="ES13" s="1"/>
  <c r="BK5"/>
  <c r="ER13" s="1"/>
  <c r="BJ5"/>
  <c r="BE5"/>
  <c r="EW12" s="1"/>
  <c r="BD5"/>
  <c r="EV12" s="1"/>
  <c r="AZ5"/>
  <c r="ES12" s="1"/>
  <c r="AY5"/>
  <c r="ER12" s="1"/>
  <c r="AX5"/>
  <c r="AS5"/>
  <c r="EW11" s="1"/>
  <c r="AR5"/>
  <c r="EV11" s="1"/>
  <c r="AN5"/>
  <c r="ES11" s="1"/>
  <c r="AM5"/>
  <c r="ER11" s="1"/>
  <c r="AL5"/>
  <c r="AG5"/>
  <c r="EW10" s="1"/>
  <c r="AF5"/>
  <c r="EV10" s="1"/>
  <c r="AB5"/>
  <c r="ES10" s="1"/>
  <c r="AA5"/>
  <c r="Z5"/>
  <c r="U5"/>
  <c r="EW9" s="1"/>
  <c r="T5"/>
  <c r="V5" s="1"/>
  <c r="P5"/>
  <c r="ES9" s="1"/>
  <c r="O5"/>
  <c r="ER9" s="1"/>
  <c r="N5"/>
  <c r="I5"/>
  <c r="EW8" s="1"/>
  <c r="H5"/>
  <c r="EV8" s="1"/>
  <c r="D5"/>
  <c r="ES8" s="1"/>
  <c r="C5"/>
  <c r="ER8" s="1"/>
  <c r="B5"/>
  <c r="EM38" i="3"/>
  <c r="EL38"/>
  <c r="EH38"/>
  <c r="EG38"/>
  <c r="EA38"/>
  <c r="DZ38"/>
  <c r="DV38"/>
  <c r="DU38"/>
  <c r="DO38"/>
  <c r="DN38"/>
  <c r="DJ38"/>
  <c r="DI38"/>
  <c r="DC38"/>
  <c r="DB38"/>
  <c r="CX38"/>
  <c r="CW38"/>
  <c r="CQ38"/>
  <c r="CP38"/>
  <c r="CL38"/>
  <c r="CK38"/>
  <c r="CE38"/>
  <c r="CD38"/>
  <c r="BZ38"/>
  <c r="BY38"/>
  <c r="BS38"/>
  <c r="BR38"/>
  <c r="BN38"/>
  <c r="BM38"/>
  <c r="BG38"/>
  <c r="BF38"/>
  <c r="BB38"/>
  <c r="BA38"/>
  <c r="AU38"/>
  <c r="AT38"/>
  <c r="AP38"/>
  <c r="AO38"/>
  <c r="AI38"/>
  <c r="AH38"/>
  <c r="AD38"/>
  <c r="AC38"/>
  <c r="W38"/>
  <c r="V38"/>
  <c r="R38"/>
  <c r="Q38"/>
  <c r="K38"/>
  <c r="J38"/>
  <c r="F38"/>
  <c r="E38"/>
  <c r="EM37"/>
  <c r="EL37"/>
  <c r="EH37"/>
  <c r="EG37"/>
  <c r="EA37"/>
  <c r="DZ37"/>
  <c r="DV37"/>
  <c r="DU37"/>
  <c r="DO37"/>
  <c r="DN37"/>
  <c r="DJ37"/>
  <c r="DI37"/>
  <c r="DC37"/>
  <c r="DB37"/>
  <c r="CX37"/>
  <c r="CW37"/>
  <c r="CQ37"/>
  <c r="CP37"/>
  <c r="CL37"/>
  <c r="CK37"/>
  <c r="CE37"/>
  <c r="CD37"/>
  <c r="BZ37"/>
  <c r="BY37"/>
  <c r="BS37"/>
  <c r="BR37"/>
  <c r="BN37"/>
  <c r="BM37"/>
  <c r="BG37"/>
  <c r="BF37"/>
  <c r="BB37"/>
  <c r="BA37"/>
  <c r="AU37"/>
  <c r="AT37"/>
  <c r="AP37"/>
  <c r="AO37"/>
  <c r="AI37"/>
  <c r="AH37"/>
  <c r="AD37"/>
  <c r="AC37"/>
  <c r="W37"/>
  <c r="V37"/>
  <c r="R37"/>
  <c r="Q37"/>
  <c r="K37"/>
  <c r="J37"/>
  <c r="F37"/>
  <c r="E37"/>
  <c r="EM36"/>
  <c r="EL36"/>
  <c r="EH36"/>
  <c r="EG36"/>
  <c r="EA36"/>
  <c r="DZ36"/>
  <c r="DV36"/>
  <c r="DU36"/>
  <c r="DO36"/>
  <c r="DN36"/>
  <c r="DJ36"/>
  <c r="DI36"/>
  <c r="DC36"/>
  <c r="DB36"/>
  <c r="CX36"/>
  <c r="CW36"/>
  <c r="CQ36"/>
  <c r="CP36"/>
  <c r="CL36"/>
  <c r="CK36"/>
  <c r="CE36"/>
  <c r="CD36"/>
  <c r="BZ36"/>
  <c r="BY36"/>
  <c r="BS36"/>
  <c r="BR36"/>
  <c r="BN36"/>
  <c r="BM36"/>
  <c r="BG36"/>
  <c r="BF36"/>
  <c r="BB36"/>
  <c r="BA36"/>
  <c r="AU36"/>
  <c r="AT36"/>
  <c r="AP36"/>
  <c r="AO36"/>
  <c r="AI36"/>
  <c r="AH36"/>
  <c r="AD36"/>
  <c r="AC36"/>
  <c r="W36"/>
  <c r="V36"/>
  <c r="R36"/>
  <c r="Q36"/>
  <c r="K36"/>
  <c r="J36"/>
  <c r="F36"/>
  <c r="E36"/>
  <c r="EM35"/>
  <c r="EL35"/>
  <c r="EH35"/>
  <c r="EG35"/>
  <c r="EA35"/>
  <c r="DZ35"/>
  <c r="DV35"/>
  <c r="DU35"/>
  <c r="DO35"/>
  <c r="DN35"/>
  <c r="DJ35"/>
  <c r="DI35"/>
  <c r="DC35"/>
  <c r="DB35"/>
  <c r="CX35"/>
  <c r="CW35"/>
  <c r="CQ35"/>
  <c r="CP35"/>
  <c r="CL35"/>
  <c r="CK35"/>
  <c r="CE35"/>
  <c r="CD35"/>
  <c r="BZ35"/>
  <c r="BY35"/>
  <c r="BS35"/>
  <c r="BR35"/>
  <c r="BN35"/>
  <c r="BM35"/>
  <c r="BG35"/>
  <c r="BF35"/>
  <c r="BB35"/>
  <c r="BA35"/>
  <c r="AU35"/>
  <c r="AT35"/>
  <c r="AP35"/>
  <c r="AO35"/>
  <c r="AI35"/>
  <c r="AH35"/>
  <c r="AD35"/>
  <c r="AC35"/>
  <c r="W35"/>
  <c r="V35"/>
  <c r="R35"/>
  <c r="Q35"/>
  <c r="K35"/>
  <c r="J35"/>
  <c r="F35"/>
  <c r="E35"/>
  <c r="EM34"/>
  <c r="EL34"/>
  <c r="EH34"/>
  <c r="EG34"/>
  <c r="EA34"/>
  <c r="DZ34"/>
  <c r="DV34"/>
  <c r="DU34"/>
  <c r="DO34"/>
  <c r="DN34"/>
  <c r="DJ34"/>
  <c r="DI34"/>
  <c r="DC34"/>
  <c r="DB34"/>
  <c r="CX34"/>
  <c r="CW34"/>
  <c r="CQ34"/>
  <c r="CP34"/>
  <c r="CL34"/>
  <c r="CK34"/>
  <c r="CE34"/>
  <c r="CD34"/>
  <c r="BZ34"/>
  <c r="BY34"/>
  <c r="BS34"/>
  <c r="BR34"/>
  <c r="BN34"/>
  <c r="BM34"/>
  <c r="BG34"/>
  <c r="BF34"/>
  <c r="BB34"/>
  <c r="BA34"/>
  <c r="AU34"/>
  <c r="AT34"/>
  <c r="AP34"/>
  <c r="AO34"/>
  <c r="AI34"/>
  <c r="AH34"/>
  <c r="AD34"/>
  <c r="AC34"/>
  <c r="W34"/>
  <c r="V34"/>
  <c r="R34"/>
  <c r="Q34"/>
  <c r="K34"/>
  <c r="J34"/>
  <c r="F34"/>
  <c r="E34"/>
  <c r="EM33"/>
  <c r="EL33"/>
  <c r="EH33"/>
  <c r="EG33"/>
  <c r="EA33"/>
  <c r="DZ33"/>
  <c r="DV33"/>
  <c r="DU33"/>
  <c r="DO33"/>
  <c r="DN33"/>
  <c r="DJ33"/>
  <c r="DI33"/>
  <c r="DC33"/>
  <c r="DB33"/>
  <c r="CX33"/>
  <c r="CW33"/>
  <c r="CQ33"/>
  <c r="CP33"/>
  <c r="CL33"/>
  <c r="CK33"/>
  <c r="CE33"/>
  <c r="CD33"/>
  <c r="BZ33"/>
  <c r="BY33"/>
  <c r="BS33"/>
  <c r="BR33"/>
  <c r="BN33"/>
  <c r="BM33"/>
  <c r="BG33"/>
  <c r="BF33"/>
  <c r="BB33"/>
  <c r="BA33"/>
  <c r="AU33"/>
  <c r="AT33"/>
  <c r="AP33"/>
  <c r="AO33"/>
  <c r="AI33"/>
  <c r="AH33"/>
  <c r="AD33"/>
  <c r="AC33"/>
  <c r="W33"/>
  <c r="V33"/>
  <c r="R33"/>
  <c r="Q33"/>
  <c r="K33"/>
  <c r="J33"/>
  <c r="F33"/>
  <c r="E33"/>
  <c r="EM32"/>
  <c r="EL32"/>
  <c r="EH32"/>
  <c r="EG32"/>
  <c r="EA32"/>
  <c r="DZ32"/>
  <c r="DV32"/>
  <c r="DU32"/>
  <c r="DO32"/>
  <c r="DN32"/>
  <c r="DJ32"/>
  <c r="DI32"/>
  <c r="DC32"/>
  <c r="DB32"/>
  <c r="CX32"/>
  <c r="CW32"/>
  <c r="CQ32"/>
  <c r="CP32"/>
  <c r="CL32"/>
  <c r="CK32"/>
  <c r="CE32"/>
  <c r="CD32"/>
  <c r="BZ32"/>
  <c r="BY32"/>
  <c r="BS32"/>
  <c r="BR32"/>
  <c r="BN32"/>
  <c r="BM32"/>
  <c r="BG32"/>
  <c r="BF32"/>
  <c r="BB32"/>
  <c r="BA32"/>
  <c r="AU32"/>
  <c r="AT32"/>
  <c r="AP32"/>
  <c r="AO32"/>
  <c r="AI32"/>
  <c r="AH32"/>
  <c r="AD32"/>
  <c r="AC32"/>
  <c r="W32"/>
  <c r="V32"/>
  <c r="R32"/>
  <c r="Q32"/>
  <c r="K32"/>
  <c r="J32"/>
  <c r="F32"/>
  <c r="E32"/>
  <c r="EM31"/>
  <c r="EL31"/>
  <c r="EH31"/>
  <c r="EG31"/>
  <c r="EA31"/>
  <c r="DZ31"/>
  <c r="DV31"/>
  <c r="DU31"/>
  <c r="DO31"/>
  <c r="DN31"/>
  <c r="DJ31"/>
  <c r="DI31"/>
  <c r="DC31"/>
  <c r="DB31"/>
  <c r="CX31"/>
  <c r="CW31"/>
  <c r="CQ31"/>
  <c r="CP31"/>
  <c r="CL31"/>
  <c r="CK31"/>
  <c r="CE31"/>
  <c r="CD31"/>
  <c r="BZ31"/>
  <c r="BY31"/>
  <c r="BS31"/>
  <c r="BR31"/>
  <c r="BN31"/>
  <c r="BM31"/>
  <c r="BG31"/>
  <c r="BF31"/>
  <c r="BB31"/>
  <c r="BA31"/>
  <c r="AU31"/>
  <c r="AT31"/>
  <c r="AP31"/>
  <c r="AO31"/>
  <c r="AI31"/>
  <c r="AH31"/>
  <c r="AD31"/>
  <c r="AC31"/>
  <c r="W31"/>
  <c r="V31"/>
  <c r="R31"/>
  <c r="Q31"/>
  <c r="K31"/>
  <c r="J31"/>
  <c r="F31"/>
  <c r="E31"/>
  <c r="EM30"/>
  <c r="EL30"/>
  <c r="EH30"/>
  <c r="EG30"/>
  <c r="EA30"/>
  <c r="DZ30"/>
  <c r="DV30"/>
  <c r="DU30"/>
  <c r="DO30"/>
  <c r="DN30"/>
  <c r="DJ30"/>
  <c r="DI30"/>
  <c r="DC30"/>
  <c r="DB30"/>
  <c r="CX30"/>
  <c r="CW30"/>
  <c r="CQ30"/>
  <c r="CP30"/>
  <c r="CL30"/>
  <c r="CK30"/>
  <c r="CE30"/>
  <c r="CD30"/>
  <c r="BZ30"/>
  <c r="BY30"/>
  <c r="BS30"/>
  <c r="BR30"/>
  <c r="BN30"/>
  <c r="BM30"/>
  <c r="BG30"/>
  <c r="BF30"/>
  <c r="BB30"/>
  <c r="BA30"/>
  <c r="AU30"/>
  <c r="AT30"/>
  <c r="AP30"/>
  <c r="AO30"/>
  <c r="AI30"/>
  <c r="AH30"/>
  <c r="AD30"/>
  <c r="AC30"/>
  <c r="W30"/>
  <c r="V30"/>
  <c r="R30"/>
  <c r="Q30"/>
  <c r="K30"/>
  <c r="J30"/>
  <c r="F30"/>
  <c r="E30"/>
  <c r="EM29"/>
  <c r="EL29"/>
  <c r="EH29"/>
  <c r="EG29"/>
  <c r="EA29"/>
  <c r="DZ29"/>
  <c r="DV29"/>
  <c r="DU29"/>
  <c r="DO29"/>
  <c r="DN29"/>
  <c r="DJ29"/>
  <c r="DI29"/>
  <c r="DC29"/>
  <c r="DB29"/>
  <c r="CX29"/>
  <c r="CW29"/>
  <c r="CQ29"/>
  <c r="CP29"/>
  <c r="CL29"/>
  <c r="CK29"/>
  <c r="CE29"/>
  <c r="CD29"/>
  <c r="BZ29"/>
  <c r="BY29"/>
  <c r="BS29"/>
  <c r="BR29"/>
  <c r="BN29"/>
  <c r="BM29"/>
  <c r="BG29"/>
  <c r="BF29"/>
  <c r="BB29"/>
  <c r="BA29"/>
  <c r="AU29"/>
  <c r="AT29"/>
  <c r="AP29"/>
  <c r="AO29"/>
  <c r="AI29"/>
  <c r="AH29"/>
  <c r="AD29"/>
  <c r="AC29"/>
  <c r="W29"/>
  <c r="V29"/>
  <c r="R29"/>
  <c r="Q29"/>
  <c r="K29"/>
  <c r="J29"/>
  <c r="F29"/>
  <c r="E29"/>
  <c r="EM28"/>
  <c r="EL28"/>
  <c r="EH28"/>
  <c r="EG28"/>
  <c r="EA28"/>
  <c r="DZ28"/>
  <c r="DV28"/>
  <c r="DU28"/>
  <c r="DO28"/>
  <c r="DN28"/>
  <c r="DJ28"/>
  <c r="DI28"/>
  <c r="DC28"/>
  <c r="DB28"/>
  <c r="CX28"/>
  <c r="CW28"/>
  <c r="CQ28"/>
  <c r="CP28"/>
  <c r="CL28"/>
  <c r="CK28"/>
  <c r="CE28"/>
  <c r="CD28"/>
  <c r="BZ28"/>
  <c r="BY28"/>
  <c r="BS28"/>
  <c r="BR28"/>
  <c r="BN28"/>
  <c r="BM28"/>
  <c r="BG28"/>
  <c r="BF28"/>
  <c r="BB28"/>
  <c r="BA28"/>
  <c r="AU28"/>
  <c r="AT28"/>
  <c r="AP28"/>
  <c r="AO28"/>
  <c r="AI28"/>
  <c r="AH28"/>
  <c r="AD28"/>
  <c r="AC28"/>
  <c r="W28"/>
  <c r="V28"/>
  <c r="R28"/>
  <c r="Q28"/>
  <c r="K28"/>
  <c r="J28"/>
  <c r="F28"/>
  <c r="E28"/>
  <c r="EM27"/>
  <c r="EL27"/>
  <c r="EH27"/>
  <c r="EG27"/>
  <c r="EA27"/>
  <c r="DZ27"/>
  <c r="DV27"/>
  <c r="DU27"/>
  <c r="DO27"/>
  <c r="DN27"/>
  <c r="DJ27"/>
  <c r="DI27"/>
  <c r="DC27"/>
  <c r="DB27"/>
  <c r="CX27"/>
  <c r="CW27"/>
  <c r="CQ27"/>
  <c r="CP27"/>
  <c r="CL27"/>
  <c r="CK27"/>
  <c r="CE27"/>
  <c r="CD27"/>
  <c r="BZ27"/>
  <c r="BY27"/>
  <c r="BS27"/>
  <c r="BR27"/>
  <c r="BN27"/>
  <c r="BM27"/>
  <c r="BG27"/>
  <c r="BF27"/>
  <c r="BB27"/>
  <c r="BA27"/>
  <c r="AU27"/>
  <c r="AT27"/>
  <c r="AP27"/>
  <c r="AO27"/>
  <c r="AI27"/>
  <c r="AH27"/>
  <c r="AD27"/>
  <c r="AC27"/>
  <c r="W27"/>
  <c r="V27"/>
  <c r="R27"/>
  <c r="Q27"/>
  <c r="K27"/>
  <c r="J27"/>
  <c r="F27"/>
  <c r="E27"/>
  <c r="EM26"/>
  <c r="EL26"/>
  <c r="EH26"/>
  <c r="EG26"/>
  <c r="EA26"/>
  <c r="DZ26"/>
  <c r="DV26"/>
  <c r="DU26"/>
  <c r="DO26"/>
  <c r="DN26"/>
  <c r="DJ26"/>
  <c r="DI26"/>
  <c r="DC26"/>
  <c r="DB26"/>
  <c r="CX26"/>
  <c r="CW26"/>
  <c r="CQ26"/>
  <c r="CP26"/>
  <c r="CL26"/>
  <c r="CK26"/>
  <c r="CE26"/>
  <c r="CD26"/>
  <c r="BZ26"/>
  <c r="BY26"/>
  <c r="BS26"/>
  <c r="BR26"/>
  <c r="BN26"/>
  <c r="BM26"/>
  <c r="BG26"/>
  <c r="BF26"/>
  <c r="BB26"/>
  <c r="BA26"/>
  <c r="AU26"/>
  <c r="AT26"/>
  <c r="AP26"/>
  <c r="AO26"/>
  <c r="AI26"/>
  <c r="AH26"/>
  <c r="AD26"/>
  <c r="AC26"/>
  <c r="W26"/>
  <c r="V26"/>
  <c r="R26"/>
  <c r="Q26"/>
  <c r="K26"/>
  <c r="J26"/>
  <c r="F26"/>
  <c r="E26"/>
  <c r="EM25"/>
  <c r="EL25"/>
  <c r="EH25"/>
  <c r="EG25"/>
  <c r="EA25"/>
  <c r="DZ25"/>
  <c r="DV25"/>
  <c r="DU25"/>
  <c r="DO25"/>
  <c r="DN25"/>
  <c r="DJ25"/>
  <c r="DI25"/>
  <c r="DC25"/>
  <c r="DB25"/>
  <c r="CX25"/>
  <c r="CW25"/>
  <c r="CQ25"/>
  <c r="CP25"/>
  <c r="CL25"/>
  <c r="CK25"/>
  <c r="CE25"/>
  <c r="CD25"/>
  <c r="BZ25"/>
  <c r="BY25"/>
  <c r="BS25"/>
  <c r="BR25"/>
  <c r="BN25"/>
  <c r="BM25"/>
  <c r="BG25"/>
  <c r="BF25"/>
  <c r="BB25"/>
  <c r="BA25"/>
  <c r="AU25"/>
  <c r="AT25"/>
  <c r="AP25"/>
  <c r="AO25"/>
  <c r="AI25"/>
  <c r="AH25"/>
  <c r="AD25"/>
  <c r="AC25"/>
  <c r="W25"/>
  <c r="V25"/>
  <c r="R25"/>
  <c r="Q25"/>
  <c r="K25"/>
  <c r="J25"/>
  <c r="F25"/>
  <c r="E25"/>
  <c r="EM24"/>
  <c r="EL24"/>
  <c r="EH24"/>
  <c r="EG24"/>
  <c r="EA24"/>
  <c r="DZ24"/>
  <c r="DV24"/>
  <c r="DU24"/>
  <c r="DO24"/>
  <c r="DN24"/>
  <c r="DJ24"/>
  <c r="DI24"/>
  <c r="DC24"/>
  <c r="DB24"/>
  <c r="CX24"/>
  <c r="CW24"/>
  <c r="CQ24"/>
  <c r="CP24"/>
  <c r="CL24"/>
  <c r="CK24"/>
  <c r="CE24"/>
  <c r="CD24"/>
  <c r="BZ24"/>
  <c r="BY24"/>
  <c r="BS24"/>
  <c r="BR24"/>
  <c r="BN24"/>
  <c r="BM24"/>
  <c r="BG24"/>
  <c r="BF24"/>
  <c r="BB24"/>
  <c r="BA24"/>
  <c r="AU24"/>
  <c r="AT24"/>
  <c r="AP24"/>
  <c r="AO24"/>
  <c r="AI24"/>
  <c r="AH24"/>
  <c r="AD24"/>
  <c r="AC24"/>
  <c r="W24"/>
  <c r="V24"/>
  <c r="R24"/>
  <c r="Q24"/>
  <c r="K24"/>
  <c r="J24"/>
  <c r="F24"/>
  <c r="E24"/>
  <c r="EM23"/>
  <c r="EL23"/>
  <c r="EH23"/>
  <c r="EG23"/>
  <c r="EA23"/>
  <c r="DZ23"/>
  <c r="DV23"/>
  <c r="DU23"/>
  <c r="DO23"/>
  <c r="DN23"/>
  <c r="DJ23"/>
  <c r="DI23"/>
  <c r="DC23"/>
  <c r="DB23"/>
  <c r="CX23"/>
  <c r="CW23"/>
  <c r="CQ23"/>
  <c r="CP23"/>
  <c r="CL23"/>
  <c r="CK23"/>
  <c r="CE23"/>
  <c r="CD23"/>
  <c r="BZ23"/>
  <c r="BY23"/>
  <c r="BS23"/>
  <c r="BR23"/>
  <c r="BN23"/>
  <c r="BM23"/>
  <c r="BG23"/>
  <c r="BF23"/>
  <c r="BB23"/>
  <c r="BA23"/>
  <c r="AU23"/>
  <c r="AT23"/>
  <c r="AP23"/>
  <c r="AO23"/>
  <c r="AI23"/>
  <c r="AH23"/>
  <c r="AD23"/>
  <c r="AC23"/>
  <c r="W23"/>
  <c r="V23"/>
  <c r="R23"/>
  <c r="Q23"/>
  <c r="K23"/>
  <c r="J23"/>
  <c r="F23"/>
  <c r="E23"/>
  <c r="EM22"/>
  <c r="EL22"/>
  <c r="EH22"/>
  <c r="EG22"/>
  <c r="EA22"/>
  <c r="DZ22"/>
  <c r="DV22"/>
  <c r="DU22"/>
  <c r="DO22"/>
  <c r="DN22"/>
  <c r="DJ22"/>
  <c r="DI22"/>
  <c r="DC22"/>
  <c r="DB22"/>
  <c r="CX22"/>
  <c r="CW22"/>
  <c r="CQ22"/>
  <c r="CP22"/>
  <c r="CL22"/>
  <c r="CK22"/>
  <c r="CE22"/>
  <c r="CD22"/>
  <c r="BZ22"/>
  <c r="BY22"/>
  <c r="BS22"/>
  <c r="BR22"/>
  <c r="BN22"/>
  <c r="BM22"/>
  <c r="BG22"/>
  <c r="BF22"/>
  <c r="BB22"/>
  <c r="BA22"/>
  <c r="AU22"/>
  <c r="AT22"/>
  <c r="AP22"/>
  <c r="AO22"/>
  <c r="AI22"/>
  <c r="AH22"/>
  <c r="AD22"/>
  <c r="AC22"/>
  <c r="W22"/>
  <c r="V22"/>
  <c r="R22"/>
  <c r="Q22"/>
  <c r="K22"/>
  <c r="J22"/>
  <c r="F22"/>
  <c r="E22"/>
  <c r="EM21"/>
  <c r="EL21"/>
  <c r="EH21"/>
  <c r="EG21"/>
  <c r="EA21"/>
  <c r="DZ21"/>
  <c r="DV21"/>
  <c r="DU21"/>
  <c r="DO21"/>
  <c r="DN21"/>
  <c r="DJ21"/>
  <c r="DI21"/>
  <c r="DC21"/>
  <c r="DB21"/>
  <c r="CX21"/>
  <c r="CW21"/>
  <c r="CQ21"/>
  <c r="CP21"/>
  <c r="CL21"/>
  <c r="CK21"/>
  <c r="CE21"/>
  <c r="CD21"/>
  <c r="BZ21"/>
  <c r="BY21"/>
  <c r="BS21"/>
  <c r="BR21"/>
  <c r="BN21"/>
  <c r="BM21"/>
  <c r="BG21"/>
  <c r="BF21"/>
  <c r="BB21"/>
  <c r="BA21"/>
  <c r="AU21"/>
  <c r="AT21"/>
  <c r="AP21"/>
  <c r="AO21"/>
  <c r="AI21"/>
  <c r="AH21"/>
  <c r="AD21"/>
  <c r="AC21"/>
  <c r="W21"/>
  <c r="V21"/>
  <c r="R21"/>
  <c r="Q21"/>
  <c r="K21"/>
  <c r="J21"/>
  <c r="F21"/>
  <c r="E21"/>
  <c r="EM20"/>
  <c r="EL20"/>
  <c r="EH20"/>
  <c r="EG20"/>
  <c r="EA20"/>
  <c r="DZ20"/>
  <c r="DV20"/>
  <c r="DU20"/>
  <c r="DO20"/>
  <c r="DN20"/>
  <c r="DJ20"/>
  <c r="DI20"/>
  <c r="DC20"/>
  <c r="DB20"/>
  <c r="CX20"/>
  <c r="CW20"/>
  <c r="CQ20"/>
  <c r="CP20"/>
  <c r="CL20"/>
  <c r="CK20"/>
  <c r="CE20"/>
  <c r="CD20"/>
  <c r="BZ20"/>
  <c r="BY20"/>
  <c r="BS20"/>
  <c r="BR20"/>
  <c r="BN20"/>
  <c r="BM20"/>
  <c r="BG20"/>
  <c r="BF20"/>
  <c r="BB20"/>
  <c r="BA20"/>
  <c r="AU20"/>
  <c r="AT20"/>
  <c r="AP20"/>
  <c r="AO20"/>
  <c r="AI20"/>
  <c r="AH20"/>
  <c r="AD20"/>
  <c r="AC20"/>
  <c r="W20"/>
  <c r="V20"/>
  <c r="R20"/>
  <c r="Q20"/>
  <c r="K20"/>
  <c r="J20"/>
  <c r="F20"/>
  <c r="E20"/>
  <c r="EY19"/>
  <c r="EU19"/>
  <c r="EM19"/>
  <c r="EL19"/>
  <c r="EH19"/>
  <c r="EG19"/>
  <c r="EA19"/>
  <c r="DZ19"/>
  <c r="DV19"/>
  <c r="DU19"/>
  <c r="DO19"/>
  <c r="DN19"/>
  <c r="DJ19"/>
  <c r="DI19"/>
  <c r="DC19"/>
  <c r="DB19"/>
  <c r="CX19"/>
  <c r="CW19"/>
  <c r="CQ19"/>
  <c r="CP19"/>
  <c r="CL19"/>
  <c r="CK19"/>
  <c r="CE19"/>
  <c r="CD19"/>
  <c r="BZ19"/>
  <c r="BY19"/>
  <c r="BS19"/>
  <c r="BR19"/>
  <c r="BN19"/>
  <c r="BM19"/>
  <c r="BG19"/>
  <c r="BF19"/>
  <c r="BB19"/>
  <c r="BA19"/>
  <c r="AU19"/>
  <c r="AT19"/>
  <c r="AP19"/>
  <c r="AO19"/>
  <c r="AI19"/>
  <c r="AH19"/>
  <c r="AD19"/>
  <c r="AC19"/>
  <c r="W19"/>
  <c r="V19"/>
  <c r="R19"/>
  <c r="Q19"/>
  <c r="K19"/>
  <c r="J19"/>
  <c r="F19"/>
  <c r="E19"/>
  <c r="EY18"/>
  <c r="EU18"/>
  <c r="EM18"/>
  <c r="EL18"/>
  <c r="EH18"/>
  <c r="EG18"/>
  <c r="EA18"/>
  <c r="DZ18"/>
  <c r="DV18"/>
  <c r="DU18"/>
  <c r="DO18"/>
  <c r="DN18"/>
  <c r="DJ18"/>
  <c r="DI18"/>
  <c r="DC18"/>
  <c r="DB18"/>
  <c r="CX18"/>
  <c r="CW18"/>
  <c r="CQ18"/>
  <c r="CP18"/>
  <c r="CL18"/>
  <c r="CK18"/>
  <c r="CE18"/>
  <c r="CD18"/>
  <c r="BZ18"/>
  <c r="BY18"/>
  <c r="BS18"/>
  <c r="BR18"/>
  <c r="BN18"/>
  <c r="BM18"/>
  <c r="BG18"/>
  <c r="BF18"/>
  <c r="BB18"/>
  <c r="BA18"/>
  <c r="AU18"/>
  <c r="AT18"/>
  <c r="AP18"/>
  <c r="AO18"/>
  <c r="AI18"/>
  <c r="AH18"/>
  <c r="AD18"/>
  <c r="AC18"/>
  <c r="W18"/>
  <c r="V18"/>
  <c r="R18"/>
  <c r="Q18"/>
  <c r="K18"/>
  <c r="J18"/>
  <c r="F18"/>
  <c r="E18"/>
  <c r="EY17"/>
  <c r="EU17"/>
  <c r="EM17"/>
  <c r="EL17"/>
  <c r="EH17"/>
  <c r="EG17"/>
  <c r="EA17"/>
  <c r="DZ17"/>
  <c r="DV17"/>
  <c r="DU17"/>
  <c r="DO17"/>
  <c r="DN17"/>
  <c r="DJ17"/>
  <c r="DI17"/>
  <c r="DC17"/>
  <c r="DB17"/>
  <c r="CX17"/>
  <c r="CW17"/>
  <c r="CQ17"/>
  <c r="CP17"/>
  <c r="CL17"/>
  <c r="CK17"/>
  <c r="CE17"/>
  <c r="CD17"/>
  <c r="BZ17"/>
  <c r="BY17"/>
  <c r="BS17"/>
  <c r="BR17"/>
  <c r="BN17"/>
  <c r="BM17"/>
  <c r="BG17"/>
  <c r="BF17"/>
  <c r="BB17"/>
  <c r="BA17"/>
  <c r="AU17"/>
  <c r="AT17"/>
  <c r="AP17"/>
  <c r="AO17"/>
  <c r="AI17"/>
  <c r="AH17"/>
  <c r="AD17"/>
  <c r="AC17"/>
  <c r="W17"/>
  <c r="V17"/>
  <c r="R17"/>
  <c r="Q17"/>
  <c r="K17"/>
  <c r="J17"/>
  <c r="F17"/>
  <c r="E17"/>
  <c r="EY16"/>
  <c r="EU16"/>
  <c r="EM16"/>
  <c r="EL16"/>
  <c r="EH16"/>
  <c r="EG16"/>
  <c r="EA16"/>
  <c r="DZ16"/>
  <c r="DV16"/>
  <c r="DU16"/>
  <c r="DO16"/>
  <c r="DN16"/>
  <c r="DJ16"/>
  <c r="DI16"/>
  <c r="DC16"/>
  <c r="DB16"/>
  <c r="CX16"/>
  <c r="CW16"/>
  <c r="CQ16"/>
  <c r="CP16"/>
  <c r="CL16"/>
  <c r="CK16"/>
  <c r="CE16"/>
  <c r="CD16"/>
  <c r="BZ16"/>
  <c r="BY16"/>
  <c r="BS16"/>
  <c r="BR16"/>
  <c r="BN16"/>
  <c r="BM16"/>
  <c r="BG16"/>
  <c r="BF16"/>
  <c r="BB16"/>
  <c r="BA16"/>
  <c r="AU16"/>
  <c r="AT16"/>
  <c r="AP16"/>
  <c r="AO16"/>
  <c r="AI16"/>
  <c r="AH16"/>
  <c r="AD16"/>
  <c r="AC16"/>
  <c r="W16"/>
  <c r="V16"/>
  <c r="R16"/>
  <c r="Q16"/>
  <c r="K16"/>
  <c r="J16"/>
  <c r="F16"/>
  <c r="E16"/>
  <c r="EY15"/>
  <c r="EU15"/>
  <c r="EM15"/>
  <c r="EL15"/>
  <c r="EH15"/>
  <c r="EG15"/>
  <c r="EA15"/>
  <c r="DZ15"/>
  <c r="DV15"/>
  <c r="DU15"/>
  <c r="DO15"/>
  <c r="DN15"/>
  <c r="DJ15"/>
  <c r="DI15"/>
  <c r="DC15"/>
  <c r="DB15"/>
  <c r="CX15"/>
  <c r="CW15"/>
  <c r="CQ15"/>
  <c r="CP15"/>
  <c r="CL15"/>
  <c r="CK15"/>
  <c r="CE15"/>
  <c r="CD15"/>
  <c r="BZ15"/>
  <c r="BY15"/>
  <c r="BS15"/>
  <c r="BR15"/>
  <c r="BN15"/>
  <c r="BM15"/>
  <c r="BG15"/>
  <c r="BF15"/>
  <c r="BB15"/>
  <c r="BA15"/>
  <c r="AU15"/>
  <c r="AT15"/>
  <c r="AP15"/>
  <c r="AO15"/>
  <c r="AI15"/>
  <c r="AH15"/>
  <c r="AD15"/>
  <c r="AC15"/>
  <c r="W15"/>
  <c r="V15"/>
  <c r="R15"/>
  <c r="Q15"/>
  <c r="K15"/>
  <c r="J15"/>
  <c r="F15"/>
  <c r="E15"/>
  <c r="EY14"/>
  <c r="EU14"/>
  <c r="EM14"/>
  <c r="EL14"/>
  <c r="EH14"/>
  <c r="EG14"/>
  <c r="EA14"/>
  <c r="DZ14"/>
  <c r="DV14"/>
  <c r="DU14"/>
  <c r="DO14"/>
  <c r="DN14"/>
  <c r="DJ14"/>
  <c r="DI14"/>
  <c r="DC14"/>
  <c r="DB14"/>
  <c r="CX14"/>
  <c r="CW14"/>
  <c r="CQ14"/>
  <c r="CP14"/>
  <c r="CL14"/>
  <c r="CK14"/>
  <c r="CE14"/>
  <c r="CD14"/>
  <c r="BZ14"/>
  <c r="BY14"/>
  <c r="BS14"/>
  <c r="BR14"/>
  <c r="BN14"/>
  <c r="BM14"/>
  <c r="BG14"/>
  <c r="BF14"/>
  <c r="BB14"/>
  <c r="BA14"/>
  <c r="AU14"/>
  <c r="AT14"/>
  <c r="AP14"/>
  <c r="AO14"/>
  <c r="AI14"/>
  <c r="AH14"/>
  <c r="AD14"/>
  <c r="AC14"/>
  <c r="W14"/>
  <c r="V14"/>
  <c r="R14"/>
  <c r="Q14"/>
  <c r="K14"/>
  <c r="J14"/>
  <c r="F14"/>
  <c r="E14"/>
  <c r="EY13"/>
  <c r="EU13"/>
  <c r="EM13"/>
  <c r="EL13"/>
  <c r="EH13"/>
  <c r="EG13"/>
  <c r="EA13"/>
  <c r="DZ13"/>
  <c r="DV13"/>
  <c r="DU13"/>
  <c r="DO13"/>
  <c r="DN13"/>
  <c r="DJ13"/>
  <c r="DI13"/>
  <c r="DC13"/>
  <c r="DB13"/>
  <c r="CX13"/>
  <c r="CW13"/>
  <c r="CQ13"/>
  <c r="CP13"/>
  <c r="CL13"/>
  <c r="CK13"/>
  <c r="CE13"/>
  <c r="CD13"/>
  <c r="BZ13"/>
  <c r="BY13"/>
  <c r="BS13"/>
  <c r="BR13"/>
  <c r="BN13"/>
  <c r="BM13"/>
  <c r="BG13"/>
  <c r="BF13"/>
  <c r="BB13"/>
  <c r="BA13"/>
  <c r="AU13"/>
  <c r="AT13"/>
  <c r="AP13"/>
  <c r="AO13"/>
  <c r="AI13"/>
  <c r="AH13"/>
  <c r="AD13"/>
  <c r="AC13"/>
  <c r="W13"/>
  <c r="V13"/>
  <c r="R13"/>
  <c r="Q13"/>
  <c r="K13"/>
  <c r="J13"/>
  <c r="F13"/>
  <c r="E13"/>
  <c r="EY12"/>
  <c r="EU12"/>
  <c r="EM12"/>
  <c r="EL12"/>
  <c r="EH12"/>
  <c r="EG12"/>
  <c r="EA12"/>
  <c r="DZ12"/>
  <c r="DV12"/>
  <c r="DU12"/>
  <c r="DO12"/>
  <c r="DN12"/>
  <c r="DJ12"/>
  <c r="DI12"/>
  <c r="DC12"/>
  <c r="DB12"/>
  <c r="CX12"/>
  <c r="CW12"/>
  <c r="CQ12"/>
  <c r="CP12"/>
  <c r="CL12"/>
  <c r="CK12"/>
  <c r="CE12"/>
  <c r="CD12"/>
  <c r="BZ12"/>
  <c r="BY12"/>
  <c r="BS12"/>
  <c r="BR12"/>
  <c r="BN12"/>
  <c r="BM12"/>
  <c r="BG12"/>
  <c r="BF12"/>
  <c r="BB12"/>
  <c r="BA12"/>
  <c r="AU12"/>
  <c r="AT12"/>
  <c r="AP12"/>
  <c r="AO12"/>
  <c r="AI12"/>
  <c r="AH12"/>
  <c r="AD12"/>
  <c r="AC12"/>
  <c r="W12"/>
  <c r="V12"/>
  <c r="R12"/>
  <c r="Q12"/>
  <c r="K12"/>
  <c r="J12"/>
  <c r="F12"/>
  <c r="E12"/>
  <c r="EY11"/>
  <c r="EU11"/>
  <c r="EM11"/>
  <c r="EL11"/>
  <c r="EH11"/>
  <c r="EG11"/>
  <c r="EA11"/>
  <c r="DZ11"/>
  <c r="DV11"/>
  <c r="DU11"/>
  <c r="DO11"/>
  <c r="DN11"/>
  <c r="DJ11"/>
  <c r="DI11"/>
  <c r="DC11"/>
  <c r="DB11"/>
  <c r="CX11"/>
  <c r="CW11"/>
  <c r="CQ11"/>
  <c r="CP11"/>
  <c r="CL11"/>
  <c r="CK11"/>
  <c r="CE11"/>
  <c r="CD11"/>
  <c r="BZ11"/>
  <c r="BY11"/>
  <c r="BS11"/>
  <c r="BR11"/>
  <c r="BN11"/>
  <c r="BM11"/>
  <c r="BG11"/>
  <c r="BF11"/>
  <c r="BB11"/>
  <c r="BA11"/>
  <c r="AU11"/>
  <c r="AT11"/>
  <c r="AP11"/>
  <c r="AO11"/>
  <c r="AI11"/>
  <c r="AH11"/>
  <c r="AD11"/>
  <c r="AC11"/>
  <c r="W11"/>
  <c r="V11"/>
  <c r="R11"/>
  <c r="Q11"/>
  <c r="K11"/>
  <c r="J11"/>
  <c r="F11"/>
  <c r="E11"/>
  <c r="EY10"/>
  <c r="EU10"/>
  <c r="EM10"/>
  <c r="EL10"/>
  <c r="EH10"/>
  <c r="EG10"/>
  <c r="EA10"/>
  <c r="DZ10"/>
  <c r="DV10"/>
  <c r="DU10"/>
  <c r="DO10"/>
  <c r="DN10"/>
  <c r="DJ10"/>
  <c r="DI10"/>
  <c r="DC10"/>
  <c r="DB10"/>
  <c r="CX10"/>
  <c r="CW10"/>
  <c r="CQ10"/>
  <c r="CP10"/>
  <c r="CL10"/>
  <c r="CK10"/>
  <c r="CE10"/>
  <c r="CD10"/>
  <c r="BZ10"/>
  <c r="BY10"/>
  <c r="BS10"/>
  <c r="BR10"/>
  <c r="BN10"/>
  <c r="BM10"/>
  <c r="BG10"/>
  <c r="BF10"/>
  <c r="BB10"/>
  <c r="BA10"/>
  <c r="AU10"/>
  <c r="AT10"/>
  <c r="AP10"/>
  <c r="AO10"/>
  <c r="AI10"/>
  <c r="AH10"/>
  <c r="AD10"/>
  <c r="AC10"/>
  <c r="W10"/>
  <c r="V10"/>
  <c r="R10"/>
  <c r="Q10"/>
  <c r="K10"/>
  <c r="J10"/>
  <c r="F10"/>
  <c r="E10"/>
  <c r="EY9"/>
  <c r="EU9"/>
  <c r="EM9"/>
  <c r="EL9"/>
  <c r="EH9"/>
  <c r="EG9"/>
  <c r="EA9"/>
  <c r="DZ9"/>
  <c r="DV9"/>
  <c r="DU9"/>
  <c r="DO9"/>
  <c r="DN9"/>
  <c r="DJ9"/>
  <c r="DI9"/>
  <c r="DC9"/>
  <c r="DB9"/>
  <c r="CX9"/>
  <c r="CW9"/>
  <c r="CQ9"/>
  <c r="CP9"/>
  <c r="CL9"/>
  <c r="CK9"/>
  <c r="CE9"/>
  <c r="CD9"/>
  <c r="BZ9"/>
  <c r="BY9"/>
  <c r="BS9"/>
  <c r="BR9"/>
  <c r="BN9"/>
  <c r="BM9"/>
  <c r="BG9"/>
  <c r="BF9"/>
  <c r="BB9"/>
  <c r="BA9"/>
  <c r="AU9"/>
  <c r="AT9"/>
  <c r="AP9"/>
  <c r="AO9"/>
  <c r="AI9"/>
  <c r="AH9"/>
  <c r="AD9"/>
  <c r="AC9"/>
  <c r="W9"/>
  <c r="V9"/>
  <c r="R9"/>
  <c r="Q9"/>
  <c r="K9"/>
  <c r="J9"/>
  <c r="F9"/>
  <c r="E9"/>
  <c r="EY8"/>
  <c r="EU8"/>
  <c r="EM8"/>
  <c r="EL8"/>
  <c r="EH8"/>
  <c r="EG8"/>
  <c r="EA8"/>
  <c r="DZ8"/>
  <c r="DV8"/>
  <c r="DU8"/>
  <c r="DO8"/>
  <c r="DN8"/>
  <c r="DJ8"/>
  <c r="DI8"/>
  <c r="DC8"/>
  <c r="DB8"/>
  <c r="CX8"/>
  <c r="CW8"/>
  <c r="CQ8"/>
  <c r="CP8"/>
  <c r="CL8"/>
  <c r="CK8"/>
  <c r="CE8"/>
  <c r="CD8"/>
  <c r="BZ8"/>
  <c r="BY8"/>
  <c r="BS8"/>
  <c r="BR8"/>
  <c r="BN8"/>
  <c r="BM8"/>
  <c r="BG8"/>
  <c r="BF8"/>
  <c r="BB8"/>
  <c r="BA8"/>
  <c r="AU8"/>
  <c r="AT8"/>
  <c r="AP8"/>
  <c r="AO8"/>
  <c r="AI8"/>
  <c r="AH8"/>
  <c r="AD8"/>
  <c r="AC8"/>
  <c r="W8"/>
  <c r="V8"/>
  <c r="R8"/>
  <c r="Q8"/>
  <c r="K8"/>
  <c r="J8"/>
  <c r="F8"/>
  <c r="E8"/>
  <c r="EK5"/>
  <c r="EW19" s="1"/>
  <c r="EJ5"/>
  <c r="EV19" s="1"/>
  <c r="EF5"/>
  <c r="ES19" s="1"/>
  <c r="EE5"/>
  <c r="ER19" s="1"/>
  <c r="ED5"/>
  <c r="DY5"/>
  <c r="EW18" s="1"/>
  <c r="DX5"/>
  <c r="EV18" s="1"/>
  <c r="DT5"/>
  <c r="ES18" s="1"/>
  <c r="DS5"/>
  <c r="ER18" s="1"/>
  <c r="DR5"/>
  <c r="DM5"/>
  <c r="EW17" s="1"/>
  <c r="DL5"/>
  <c r="EV17" s="1"/>
  <c r="DH5"/>
  <c r="ES17" s="1"/>
  <c r="DG5"/>
  <c r="DN5" s="1"/>
  <c r="DF5"/>
  <c r="DA5"/>
  <c r="EW16" s="1"/>
  <c r="CZ5"/>
  <c r="EV16" s="1"/>
  <c r="CV5"/>
  <c r="ES16" s="1"/>
  <c r="CU5"/>
  <c r="ER16" s="1"/>
  <c r="CT5"/>
  <c r="CO5"/>
  <c r="EW15" s="1"/>
  <c r="CN5"/>
  <c r="EV15" s="1"/>
  <c r="CJ5"/>
  <c r="ES15" s="1"/>
  <c r="CI5"/>
  <c r="ER15" s="1"/>
  <c r="CH5"/>
  <c r="CC5"/>
  <c r="EW14" s="1"/>
  <c r="CB5"/>
  <c r="EV14" s="1"/>
  <c r="BX5"/>
  <c r="ES14" s="1"/>
  <c r="BW5"/>
  <c r="ER14" s="1"/>
  <c r="BV5"/>
  <c r="BQ5"/>
  <c r="EW13" s="1"/>
  <c r="BP5"/>
  <c r="EV13" s="1"/>
  <c r="BL5"/>
  <c r="ES13" s="1"/>
  <c r="BK5"/>
  <c r="BR5" s="1"/>
  <c r="BJ5"/>
  <c r="BE5"/>
  <c r="EW12" s="1"/>
  <c r="EX12" s="1"/>
  <c r="BD5"/>
  <c r="EV12" s="1"/>
  <c r="AZ5"/>
  <c r="ES12" s="1"/>
  <c r="AY5"/>
  <c r="ER12" s="1"/>
  <c r="AX5"/>
  <c r="AS5"/>
  <c r="EW11" s="1"/>
  <c r="AR5"/>
  <c r="EV11" s="1"/>
  <c r="AN5"/>
  <c r="ES11" s="1"/>
  <c r="AM5"/>
  <c r="ER11" s="1"/>
  <c r="AL5"/>
  <c r="AG5"/>
  <c r="EW10" s="1"/>
  <c r="EX10" s="1"/>
  <c r="AF5"/>
  <c r="EV10" s="1"/>
  <c r="AB5"/>
  <c r="ES10" s="1"/>
  <c r="AA5"/>
  <c r="ER10" s="1"/>
  <c r="Z5"/>
  <c r="U5"/>
  <c r="EW9" s="1"/>
  <c r="T5"/>
  <c r="EV9" s="1"/>
  <c r="P5"/>
  <c r="ES9" s="1"/>
  <c r="O5"/>
  <c r="ER9" s="1"/>
  <c r="N5"/>
  <c r="I5"/>
  <c r="EW8" s="1"/>
  <c r="H5"/>
  <c r="EV8" s="1"/>
  <c r="D5"/>
  <c r="ES8" s="1"/>
  <c r="ES5" s="1"/>
  <c r="C5"/>
  <c r="ER8" s="1"/>
  <c r="B5"/>
  <c r="EX15" l="1"/>
  <c r="EX9"/>
  <c r="EX11"/>
  <c r="CP5"/>
  <c r="EL5"/>
  <c r="ER13"/>
  <c r="EX13" s="1"/>
  <c r="ER17"/>
  <c r="EX17" s="1"/>
  <c r="AC5" i="2"/>
  <c r="ET10" s="1"/>
  <c r="EX11"/>
  <c r="CP5"/>
  <c r="DN5"/>
  <c r="EL5"/>
  <c r="EX15"/>
  <c r="EX16"/>
  <c r="EX17"/>
  <c r="EX18"/>
  <c r="EX19" i="3"/>
  <c r="EX10" i="2"/>
  <c r="EQ5" i="3"/>
  <c r="ER5"/>
  <c r="ET5"/>
  <c r="EX14"/>
  <c r="EX18"/>
  <c r="EV5"/>
  <c r="EX8"/>
  <c r="EW5"/>
  <c r="EX5" s="1"/>
  <c r="EX16"/>
  <c r="EX8" i="2"/>
  <c r="EX12"/>
  <c r="E5" i="3"/>
  <c r="ET8" s="1"/>
  <c r="V5"/>
  <c r="AC5"/>
  <c r="ET10" s="1"/>
  <c r="AT5"/>
  <c r="BA5"/>
  <c r="ET12" s="1"/>
  <c r="BY5"/>
  <c r="ET14" s="1"/>
  <c r="CW5"/>
  <c r="ET16" s="1"/>
  <c r="DU5"/>
  <c r="ET18" s="1"/>
  <c r="J5" i="2"/>
  <c r="Q5"/>
  <c r="ET9" s="1"/>
  <c r="AH5"/>
  <c r="AO5"/>
  <c r="ET11" s="1"/>
  <c r="BF5"/>
  <c r="BM5"/>
  <c r="ET13" s="1"/>
  <c r="EX13"/>
  <c r="CK5"/>
  <c r="ET15" s="1"/>
  <c r="CW5"/>
  <c r="ET16" s="1"/>
  <c r="DI5"/>
  <c r="ET17" s="1"/>
  <c r="DU5"/>
  <c r="ET18" s="1"/>
  <c r="EG5"/>
  <c r="ET19" s="1"/>
  <c r="EV9"/>
  <c r="EX9" s="1"/>
  <c r="EV5"/>
  <c r="ER10"/>
  <c r="ER5" s="1"/>
  <c r="J5" i="3"/>
  <c r="Q5"/>
  <c r="ET9" s="1"/>
  <c r="AH5"/>
  <c r="AO5"/>
  <c r="ET11" s="1"/>
  <c r="BF5"/>
  <c r="BM5"/>
  <c r="ET13" s="1"/>
  <c r="CD5"/>
  <c r="CK5"/>
  <c r="ET15" s="1"/>
  <c r="DB5"/>
  <c r="DI5"/>
  <c r="ET17" s="1"/>
  <c r="DZ5"/>
  <c r="EG5"/>
  <c r="ET19" s="1"/>
  <c r="E5" i="2"/>
  <c r="ET8" s="1"/>
  <c r="AT5"/>
  <c r="BA5"/>
  <c r="ET12" s="1"/>
  <c r="ES5"/>
  <c r="BR5"/>
  <c r="EW5"/>
  <c r="EX14"/>
  <c r="EQ5"/>
  <c r="BY5"/>
  <c r="ET14" s="1"/>
  <c r="CD5"/>
  <c r="ET5" l="1"/>
  <c r="EX5"/>
</calcChain>
</file>

<file path=xl/sharedStrings.xml><?xml version="1.0" encoding="utf-8"?>
<sst xmlns="http://schemas.openxmlformats.org/spreadsheetml/2006/main" count="564" uniqueCount="67">
  <si>
    <t>Pz Prodotti</t>
  </si>
  <si>
    <t>Pz SCARTO</t>
  </si>
  <si>
    <t>Giorno</t>
  </si>
  <si>
    <t>Gennaio</t>
  </si>
  <si>
    <t>Giorni lavorati</t>
  </si>
  <si>
    <t>Febbraio</t>
  </si>
  <si>
    <t>Febbraio 2017</t>
  </si>
  <si>
    <t>Gennaio 2017</t>
  </si>
  <si>
    <t>Marzo 2017</t>
  </si>
  <si>
    <t>Aprile 2017</t>
  </si>
  <si>
    <t>Maggio 2017</t>
  </si>
  <si>
    <t>Giugno 2017</t>
  </si>
  <si>
    <t>Luglio 2017</t>
  </si>
  <si>
    <t>Agosto 2017</t>
  </si>
  <si>
    <t>Settembre 2017</t>
  </si>
  <si>
    <t>Novembre 2017</t>
  </si>
  <si>
    <t>Dicembre 2017</t>
  </si>
  <si>
    <t>Totale per ANNO 2017</t>
  </si>
  <si>
    <t>Mese</t>
  </si>
  <si>
    <t>Mesi in calcolo</t>
  </si>
  <si>
    <t>Marzo</t>
  </si>
  <si>
    <t>Aprile</t>
  </si>
  <si>
    <t>Maggio</t>
  </si>
  <si>
    <t>Giugno</t>
  </si>
  <si>
    <t>Luglio</t>
  </si>
  <si>
    <t>Agosto</t>
  </si>
  <si>
    <t>Settembre</t>
  </si>
  <si>
    <t>Novembre</t>
  </si>
  <si>
    <t>Ottobre</t>
  </si>
  <si>
    <t>Dicembre</t>
  </si>
  <si>
    <t>CALCOLLO  PPM INTERNI</t>
  </si>
  <si>
    <t>CALCOLLO  PPM CLIENTE</t>
  </si>
  <si>
    <t>Target PPM INTERNI</t>
  </si>
  <si>
    <t>PPM INTERNI mensile</t>
  </si>
  <si>
    <t>Totale INTERNO Scarto</t>
  </si>
  <si>
    <t>Totale Scarto
CLIENTE</t>
  </si>
  <si>
    <t>PPM CLIENTE mensile</t>
  </si>
  <si>
    <t>Target PPM CLIENTE</t>
  </si>
  <si>
    <t>PPM INTERNI</t>
  </si>
  <si>
    <t xml:space="preserve">Target PPM INTERNI </t>
  </si>
  <si>
    <t xml:space="preserve">Target PPM CLIENTI </t>
  </si>
  <si>
    <t>Target PPM CLIENTI</t>
  </si>
  <si>
    <t>PPM CLIENTE</t>
  </si>
  <si>
    <t>PPM CLIENTI</t>
  </si>
  <si>
    <t>PPM INTERN</t>
  </si>
  <si>
    <t>Ottobre 2017</t>
  </si>
  <si>
    <t>PPM Anuale INTERNI</t>
  </si>
  <si>
    <t>PPM Anuale CLIENTI</t>
  </si>
  <si>
    <t>Pz SCARTO INTERNI</t>
  </si>
  <si>
    <t>Pz SCARTO CLIENTE</t>
  </si>
  <si>
    <t>Totale Collaudato</t>
  </si>
  <si>
    <t>Totale Assemblato</t>
  </si>
  <si>
    <t>Pz Collaudati</t>
  </si>
  <si>
    <t>Pz Assemblati</t>
  </si>
  <si>
    <t>Gennaio 2016</t>
  </si>
  <si>
    <t>Febbraio 2016</t>
  </si>
  <si>
    <t>Marzo 2016</t>
  </si>
  <si>
    <t>Aprile 2016</t>
  </si>
  <si>
    <t>Maggio 2016</t>
  </si>
  <si>
    <t>Giugno 2016</t>
  </si>
  <si>
    <t>Luglio 2016</t>
  </si>
  <si>
    <t>Agosto 2016</t>
  </si>
  <si>
    <t>Settembre 2016</t>
  </si>
  <si>
    <t>Ottobre 2016</t>
  </si>
  <si>
    <t>Novembre 2016</t>
  </si>
  <si>
    <t>Dicembre 2016</t>
  </si>
  <si>
    <t>Totale per ANNO 2016</t>
  </si>
</sst>
</file>

<file path=xl/styles.xml><?xml version="1.0" encoding="utf-8"?>
<styleSheet xmlns="http://schemas.openxmlformats.org/spreadsheetml/2006/main">
  <numFmts count="2">
    <numFmt numFmtId="43" formatCode="_-* #,##0.00_L_-;\-* #,##0.00_L_-;_-* &quot;-&quot;??_L_-;_-@_-"/>
    <numFmt numFmtId="164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medium">
        <color rgb="FF00B05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Protection="1">
      <protection hidden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/>
      <protection hidden="1"/>
    </xf>
    <xf numFmtId="3" fontId="4" fillId="0" borderId="1" xfId="0" applyNumberFormat="1" applyFont="1" applyBorder="1" applyAlignment="1" applyProtection="1">
      <alignment horizontal="center"/>
      <protection hidden="1"/>
    </xf>
    <xf numFmtId="3" fontId="5" fillId="0" borderId="1" xfId="0" applyNumberFormat="1" applyFont="1" applyBorder="1" applyAlignment="1" applyProtection="1">
      <alignment horizontal="center"/>
      <protection hidden="1"/>
    </xf>
    <xf numFmtId="3" fontId="0" fillId="0" borderId="1" xfId="0" applyNumberFormat="1" applyBorder="1" applyAlignment="1" applyProtection="1">
      <alignment horizontal="center"/>
      <protection hidden="1"/>
    </xf>
    <xf numFmtId="0" fontId="4" fillId="0" borderId="0" xfId="0" applyFont="1" applyBorder="1" applyAlignment="1">
      <alignment horizontal="center" vertical="center" wrapText="1"/>
    </xf>
    <xf numFmtId="3" fontId="4" fillId="0" borderId="0" xfId="0" applyNumberFormat="1" applyFont="1" applyBorder="1" applyAlignment="1" applyProtection="1">
      <alignment horizontal="center"/>
      <protection hidden="1"/>
    </xf>
    <xf numFmtId="3" fontId="0" fillId="0" borderId="0" xfId="0" applyNumberFormat="1" applyBorder="1" applyAlignment="1" applyProtection="1">
      <alignment horizontal="center"/>
      <protection hidden="1"/>
    </xf>
    <xf numFmtId="3" fontId="1" fillId="5" borderId="1" xfId="0" applyNumberFormat="1" applyFont="1" applyFill="1" applyBorder="1" applyAlignment="1" applyProtection="1">
      <alignment horizontal="center" vertical="center"/>
      <protection hidden="1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 vertical="center"/>
      <protection hidden="1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 applyProtection="1">
      <alignment horizontal="center"/>
      <protection locked="0" hidden="1"/>
    </xf>
    <xf numFmtId="3" fontId="4" fillId="0" borderId="0" xfId="0" applyNumberFormat="1" applyFont="1" applyBorder="1" applyAlignment="1" applyProtection="1">
      <alignment horizontal="center"/>
      <protection locked="0" hidden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1" fillId="5" borderId="1" xfId="0" applyNumberFormat="1" applyFont="1" applyFill="1" applyBorder="1" applyAlignment="1" applyProtection="1">
      <alignment horizontal="center" vertical="center" wrapText="1"/>
      <protection hidden="1"/>
    </xf>
    <xf numFmtId="3" fontId="0" fillId="0" borderId="0" xfId="0" applyNumberFormat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  <protection hidden="1"/>
    </xf>
    <xf numFmtId="3" fontId="2" fillId="0" borderId="1" xfId="0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0" fontId="0" fillId="0" borderId="0" xfId="0" applyBorder="1"/>
    <xf numFmtId="0" fontId="4" fillId="4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 applyProtection="1">
      <alignment horizontal="center"/>
      <protection hidden="1"/>
    </xf>
    <xf numFmtId="0" fontId="0" fillId="0" borderId="14" xfId="0" applyBorder="1"/>
    <xf numFmtId="0" fontId="3" fillId="3" borderId="13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Protection="1">
      <protection hidden="1"/>
    </xf>
    <xf numFmtId="0" fontId="0" fillId="0" borderId="15" xfId="0" applyBorder="1" applyProtection="1">
      <protection hidden="1"/>
    </xf>
    <xf numFmtId="3" fontId="2" fillId="0" borderId="2" xfId="0" applyNumberFormat="1" applyFont="1" applyBorder="1" applyAlignment="1" applyProtection="1">
      <alignment horizontal="center" vertical="center"/>
      <protection hidden="1"/>
    </xf>
    <xf numFmtId="3" fontId="0" fillId="0" borderId="2" xfId="0" applyNumberForma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3" fontId="0" fillId="0" borderId="3" xfId="0" applyNumberFormat="1" applyBorder="1" applyAlignment="1" applyProtection="1">
      <alignment horizontal="center" vertical="center"/>
      <protection hidden="1"/>
    </xf>
    <xf numFmtId="3" fontId="0" fillId="0" borderId="16" xfId="0" applyNumberFormat="1" applyBorder="1" applyAlignment="1" applyProtection="1">
      <alignment horizontal="center" vertical="center"/>
      <protection hidden="1"/>
    </xf>
    <xf numFmtId="0" fontId="4" fillId="4" borderId="18" xfId="0" applyFont="1" applyFill="1" applyBorder="1" applyAlignment="1">
      <alignment horizontal="center" vertical="center" wrapText="1"/>
    </xf>
    <xf numFmtId="3" fontId="5" fillId="0" borderId="19" xfId="0" applyNumberFormat="1" applyFont="1" applyBorder="1" applyAlignment="1" applyProtection="1">
      <alignment horizontal="center"/>
      <protection hidden="1"/>
    </xf>
    <xf numFmtId="0" fontId="0" fillId="0" borderId="9" xfId="0" applyBorder="1"/>
    <xf numFmtId="0" fontId="3" fillId="3" borderId="9" xfId="0" applyFont="1" applyFill="1" applyBorder="1" applyAlignment="1" applyProtection="1">
      <alignment horizontal="center" vertical="center" wrapText="1"/>
      <protection hidden="1"/>
    </xf>
    <xf numFmtId="0" fontId="1" fillId="6" borderId="20" xfId="0" applyFont="1" applyFill="1" applyBorder="1" applyAlignment="1">
      <alignment horizontal="center" vertical="center" wrapText="1"/>
    </xf>
    <xf numFmtId="3" fontId="1" fillId="6" borderId="9" xfId="0" applyNumberFormat="1" applyFont="1" applyFill="1" applyBorder="1" applyAlignment="1" applyProtection="1">
      <alignment horizontal="center"/>
      <protection locked="0" hidden="1"/>
    </xf>
    <xf numFmtId="0" fontId="1" fillId="5" borderId="1" xfId="0" applyFont="1" applyFill="1" applyBorder="1" applyAlignment="1" applyProtection="1">
      <alignment horizontal="center" vertical="center" wrapText="1"/>
      <protection hidden="1"/>
    </xf>
    <xf numFmtId="0" fontId="1" fillId="6" borderId="6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3" fontId="5" fillId="0" borderId="1" xfId="0" applyNumberFormat="1" applyFont="1" applyBorder="1" applyAlignment="1" applyProtection="1">
      <alignment horizontal="center" vertical="center"/>
      <protection hidden="1"/>
    </xf>
    <xf numFmtId="3" fontId="1" fillId="6" borderId="1" xfId="0" applyNumberFormat="1" applyFont="1" applyFill="1" applyBorder="1" applyAlignment="1" applyProtection="1">
      <alignment horizontal="center" vertical="center"/>
      <protection locked="0" hidden="1"/>
    </xf>
    <xf numFmtId="164" fontId="4" fillId="0" borderId="1" xfId="0" applyNumberFormat="1" applyFont="1" applyBorder="1" applyAlignment="1" applyProtection="1">
      <alignment horizontal="center" vertical="center"/>
      <protection hidden="1"/>
    </xf>
    <xf numFmtId="164" fontId="0" fillId="0" borderId="1" xfId="0" applyNumberFormat="1" applyBorder="1" applyAlignment="1" applyProtection="1">
      <alignment horizontal="center"/>
      <protection hidden="1"/>
    </xf>
    <xf numFmtId="3" fontId="0" fillId="0" borderId="1" xfId="0" applyNumberForma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4" borderId="2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3" fontId="2" fillId="0" borderId="4" xfId="0" applyNumberFormat="1" applyFont="1" applyBorder="1" applyAlignment="1" applyProtection="1">
      <alignment horizontal="center" vertical="center"/>
      <protection hidden="1"/>
    </xf>
    <xf numFmtId="3" fontId="2" fillId="0" borderId="2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3" fontId="4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9" borderId="1" xfId="0" applyFill="1" applyBorder="1"/>
    <xf numFmtId="0" fontId="0" fillId="9" borderId="13" xfId="0" applyFill="1" applyBorder="1" applyProtection="1">
      <protection hidden="1"/>
    </xf>
    <xf numFmtId="0" fontId="0" fillId="9" borderId="15" xfId="0" applyFill="1" applyBorder="1" applyProtection="1">
      <protection hidden="1"/>
    </xf>
    <xf numFmtId="0" fontId="8" fillId="0" borderId="0" xfId="0" applyFont="1" applyAlignment="1">
      <alignment horizontal="center" vertical="center"/>
    </xf>
    <xf numFmtId="43" fontId="0" fillId="0" borderId="1" xfId="1" applyFont="1" applyBorder="1" applyAlignment="1" applyProtection="1">
      <alignment horizontal="center"/>
      <protection hidden="1"/>
    </xf>
    <xf numFmtId="1" fontId="0" fillId="0" borderId="1" xfId="0" applyNumberFormat="1" applyBorder="1" applyAlignment="1" applyProtection="1">
      <alignment horizontal="center" vertical="center"/>
      <protection hidden="1"/>
    </xf>
    <xf numFmtId="3" fontId="5" fillId="0" borderId="4" xfId="0" applyNumberFormat="1" applyFont="1" applyBorder="1" applyAlignment="1" applyProtection="1">
      <alignment horizontal="center"/>
      <protection hidden="1"/>
    </xf>
    <xf numFmtId="0" fontId="0" fillId="0" borderId="24" xfId="0" applyBorder="1"/>
    <xf numFmtId="0" fontId="0" fillId="0" borderId="4" xfId="0" applyBorder="1"/>
    <xf numFmtId="0" fontId="0" fillId="0" borderId="19" xfId="0" applyBorder="1"/>
    <xf numFmtId="0" fontId="0" fillId="0" borderId="25" xfId="0" applyBorder="1"/>
    <xf numFmtId="0" fontId="5" fillId="4" borderId="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3" fontId="1" fillId="6" borderId="25" xfId="0" applyNumberFormat="1" applyFont="1" applyFill="1" applyBorder="1" applyAlignment="1" applyProtection="1">
      <alignment horizontal="center"/>
      <protection locked="0" hidden="1"/>
    </xf>
    <xf numFmtId="0" fontId="3" fillId="3" borderId="2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3" fontId="2" fillId="0" borderId="26" xfId="0" applyNumberFormat="1" applyFont="1" applyBorder="1" applyAlignment="1" applyProtection="1">
      <alignment horizontal="center" vertical="center"/>
      <protection hidden="1"/>
    </xf>
    <xf numFmtId="1" fontId="0" fillId="0" borderId="2" xfId="0" applyNumberFormat="1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3" fontId="6" fillId="8" borderId="17" xfId="0" applyNumberFormat="1" applyFont="1" applyFill="1" applyBorder="1" applyAlignment="1" applyProtection="1">
      <alignment horizontal="center"/>
      <protection hidden="1"/>
    </xf>
    <xf numFmtId="3" fontId="6" fillId="8" borderId="21" xfId="0" applyNumberFormat="1" applyFont="1" applyFill="1" applyBorder="1" applyAlignment="1" applyProtection="1">
      <alignment horizontal="center"/>
      <protection hidden="1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3" fontId="6" fillId="8" borderId="1" xfId="0" applyNumberFormat="1" applyFont="1" applyFill="1" applyBorder="1" applyAlignment="1" applyProtection="1">
      <alignment horizontal="center"/>
      <protection hidden="1"/>
    </xf>
    <xf numFmtId="0" fontId="1" fillId="6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5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193030689576071E-2"/>
          <c:y val="0.15847729119135079"/>
          <c:w val="0.8750625345900287"/>
          <c:h val="0.7366352003929606"/>
        </c:manualLayout>
      </c:layout>
      <c:lineChart>
        <c:grouping val="standard"/>
        <c:ser>
          <c:idx val="0"/>
          <c:order val="0"/>
          <c:tx>
            <c:strRef>
              <c:f>'PPM Interni 2016'!$F$7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2016'!$B$8:$B$38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2016'!$F$8:$F$38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2016'!$E$7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2016'!$B$8:$B$38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2016'!$E$8:$E$38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534016"/>
        <c:axId val="126535936"/>
      </c:lineChart>
      <c:catAx>
        <c:axId val="1265340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535936"/>
        <c:crosses val="autoZero"/>
        <c:auto val="1"/>
        <c:lblAlgn val="ctr"/>
        <c:lblOffset val="100"/>
      </c:catAx>
      <c:valAx>
        <c:axId val="12653593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534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2223145528809356E-2"/>
          <c:y val="7.8659790939088442E-4"/>
          <c:w val="0.90953808738774256"/>
          <c:h val="0.10843637960049755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 w="12700"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98992596181694E-2"/>
          <c:y val="0.15779440207880119"/>
          <c:w val="0.88136789834044948"/>
          <c:h val="0.72278838347460572"/>
        </c:manualLayout>
      </c:layout>
      <c:lineChart>
        <c:grouping val="standard"/>
        <c:ser>
          <c:idx val="0"/>
          <c:order val="0"/>
          <c:tx>
            <c:strRef>
              <c:f>'PPM Interni 2016'!$EH$7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2016'!$ED$8:$ED$38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2016'!$EH$8:$EH$38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2016'!$EG$7</c:f>
              <c:strCache>
                <c:ptCount val="1"/>
                <c:pt idx="0">
                  <c:v>PPM INTERN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2016'!$ED$8:$ED$38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2016'!$EG$8:$EG$38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974592"/>
        <c:axId val="127001344"/>
      </c:lineChart>
      <c:catAx>
        <c:axId val="1269745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7001344"/>
        <c:crosses val="autoZero"/>
        <c:auto val="1"/>
        <c:lblAlgn val="ctr"/>
        <c:lblOffset val="100"/>
      </c:catAx>
      <c:valAx>
        <c:axId val="12700134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97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321993954153064"/>
          <c:y val="2.7687455967727016E-2"/>
          <c:w val="0.59694406195242256"/>
          <c:h val="0.1008941014676271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802217631687912E-2"/>
          <c:y val="0.11622500272390066"/>
          <c:w val="0.88619894726635851"/>
          <c:h val="0.67865583782658201"/>
        </c:manualLayout>
      </c:layout>
      <c:lineChart>
        <c:grouping val="standard"/>
        <c:ser>
          <c:idx val="1"/>
          <c:order val="0"/>
          <c:tx>
            <c:strRef>
              <c:f>'PPM Interni 2016'!$EU$7</c:f>
              <c:strCache>
                <c:ptCount val="1"/>
                <c:pt idx="0">
                  <c:v>Target PPM INTERNI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'PPM Interni 2016'!$EU$8:$EU$19</c:f>
              <c:numCache>
                <c:formatCode># ##0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</c:numCache>
            </c:numRef>
          </c:val>
        </c:ser>
        <c:ser>
          <c:idx val="0"/>
          <c:order val="1"/>
          <c:tx>
            <c:strRef>
              <c:f>'PPM Interni 2016'!$ET$7</c:f>
              <c:strCache>
                <c:ptCount val="1"/>
                <c:pt idx="0">
                  <c:v>PPM INTERNI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'PPM Interni 2016'!$ET$8:$ET$19</c:f>
              <c:numCache>
                <c:formatCode># 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27046016"/>
        <c:axId val="127047936"/>
      </c:lineChart>
      <c:catAx>
        <c:axId val="1270460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7047936"/>
        <c:crosses val="autoZero"/>
        <c:auto val="1"/>
        <c:lblAlgn val="ctr"/>
        <c:lblOffset val="100"/>
      </c:catAx>
      <c:valAx>
        <c:axId val="12704793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704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857782501983283"/>
          <c:y val="2.0990791755868158E-2"/>
          <c:w val="0.78142217498014732"/>
          <c:h val="0.1103530529681102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8715914327503"/>
          <c:y val="0.14437659321361149"/>
          <c:w val="0.81933161026627765"/>
          <c:h val="0.73547159123095229"/>
        </c:manualLayout>
      </c:layout>
      <c:lineChart>
        <c:grouping val="standard"/>
        <c:ser>
          <c:idx val="0"/>
          <c:order val="0"/>
          <c:tx>
            <c:strRef>
              <c:f>'PPM Interni 2016'!$K$7</c:f>
              <c:strCache>
                <c:ptCount val="1"/>
                <c:pt idx="0">
                  <c:v>Target PPM CLIENTI </c:v>
                </c:pt>
              </c:strCache>
            </c:strRef>
          </c:tx>
          <c:marker>
            <c:symbol val="none"/>
          </c:marker>
          <c:val>
            <c:numRef>
              <c:f>'PPM Interni 2016'!$K$8:$K$38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2016'!$J$7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</c:spPr>
          </c:marker>
          <c:val>
            <c:numRef>
              <c:f>'PPM Interni 2016'!$J$8:$J$38</c:f>
              <c:numCache>
                <c:formatCode>#\,##0.0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7072128"/>
        <c:axId val="131792896"/>
      </c:lineChart>
      <c:catAx>
        <c:axId val="1270721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1792896"/>
        <c:crosses val="autoZero"/>
        <c:auto val="1"/>
        <c:lblAlgn val="ctr"/>
        <c:lblOffset val="100"/>
      </c:catAx>
      <c:valAx>
        <c:axId val="13179289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707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911811480789619E-2"/>
          <c:y val="9.4488188976378003E-3"/>
          <c:w val="0.85401169900652463"/>
          <c:h val="9.7513925867180273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7433748200828"/>
          <c:y val="0.13534341915125794"/>
          <c:w val="0.84171535009736687"/>
          <c:h val="0.73955469049515365"/>
        </c:manualLayout>
      </c:layout>
      <c:lineChart>
        <c:grouping val="standard"/>
        <c:ser>
          <c:idx val="0"/>
          <c:order val="0"/>
          <c:tx>
            <c:strRef>
              <c:f>'PPM Interni 2016'!$V$7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none"/>
          </c:marker>
          <c:cat>
            <c:numRef>
              <c:f>'PPM Interni 2016'!$N$8:$N$38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2016'!$V$8:$V$38</c:f>
              <c:numCache>
                <c:formatCode>#\,##0.0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'PPM Interni 2016'!$U$7</c:f>
              <c:strCache>
                <c:ptCount val="1"/>
                <c:pt idx="0">
                  <c:v>Pz SCARTO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2016'!$N$8:$N$38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2016'!$U$8:$U$38</c:f>
              <c:numCache>
                <c:formatCode># ##0</c:formatCode>
                <c:ptCount val="31"/>
              </c:numCache>
            </c:numRef>
          </c:val>
        </c:ser>
        <c:marker val="1"/>
        <c:axId val="131816832"/>
        <c:axId val="131819008"/>
      </c:lineChart>
      <c:catAx>
        <c:axId val="131816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1819008"/>
        <c:crosses val="autoZero"/>
        <c:auto val="1"/>
        <c:lblAlgn val="ctr"/>
        <c:lblOffset val="100"/>
      </c:catAx>
      <c:valAx>
        <c:axId val="131819008"/>
        <c:scaling>
          <c:orientation val="minMax"/>
        </c:scaling>
        <c:axPos val="l"/>
        <c:majorGridlines/>
        <c:numFmt formatCode="#\,##0.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1816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321017565112096E-2"/>
          <c:y val="1.477719779409596E-2"/>
          <c:w val="0.95695618816878669"/>
          <c:h val="9.1543837919136492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71058095350388"/>
          <c:y val="0.14988016792867917"/>
          <c:w val="0.84918243428526652"/>
          <c:h val="0.7325109637841315"/>
        </c:manualLayout>
      </c:layout>
      <c:lineChart>
        <c:grouping val="standard"/>
        <c:ser>
          <c:idx val="0"/>
          <c:order val="0"/>
          <c:tx>
            <c:strRef>
              <c:f>'PPM Interni 2016'!$AI$7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2016'!$AI$8:$AI$38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2016'!$AH$7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2016'!$AH$8:$AH$38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1847296"/>
        <c:axId val="131849216"/>
      </c:lineChart>
      <c:catAx>
        <c:axId val="1318472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1849216"/>
        <c:crosses val="autoZero"/>
        <c:auto val="1"/>
        <c:lblAlgn val="ctr"/>
        <c:lblOffset val="100"/>
      </c:catAx>
      <c:valAx>
        <c:axId val="13184921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184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199004975124504E-3"/>
          <c:y val="1.3339638147879564E-2"/>
          <c:w val="0.9201413812321716"/>
          <c:h val="0.11958052454670109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524226738117767E-2"/>
          <c:y val="0.12693871599383411"/>
          <c:w val="0.8573246765207303"/>
          <c:h val="0.71987260485719962"/>
        </c:manualLayout>
      </c:layout>
      <c:lineChart>
        <c:grouping val="standard"/>
        <c:ser>
          <c:idx val="0"/>
          <c:order val="0"/>
          <c:tx>
            <c:strRef>
              <c:f>'PPM Interni 2016'!$AU$7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2016'!$AU$8:$AU$38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2016'!$AT$7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2016'!$AT$8:$AT$38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2262912"/>
        <c:axId val="132293760"/>
      </c:lineChart>
      <c:catAx>
        <c:axId val="1322629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293760"/>
        <c:crosses val="autoZero"/>
        <c:auto val="1"/>
        <c:lblAlgn val="ctr"/>
        <c:lblOffset val="100"/>
      </c:catAx>
      <c:valAx>
        <c:axId val="13229376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26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695906432748241E-3"/>
          <c:y val="2.9650700777027496E-2"/>
          <c:w val="0.95346729741492686"/>
          <c:h val="8.7288255634712181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034555283238728E-2"/>
          <c:y val="0.15739879573876794"/>
          <c:w val="0.86274704072586961"/>
          <c:h val="0.71161216612629308"/>
        </c:manualLayout>
      </c:layout>
      <c:lineChart>
        <c:grouping val="standard"/>
        <c:ser>
          <c:idx val="0"/>
          <c:order val="0"/>
          <c:tx>
            <c:strRef>
              <c:f>'PPM Interni 2016'!$BG$7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2016'!$BG$8:$BG$38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2016'!$BF$7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2016'!$BF$8:$BF$38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2309760"/>
        <c:axId val="132311680"/>
      </c:lineChart>
      <c:catAx>
        <c:axId val="1323097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311680"/>
        <c:crosses val="autoZero"/>
        <c:auto val="1"/>
        <c:lblAlgn val="ctr"/>
        <c:lblOffset val="100"/>
      </c:catAx>
      <c:valAx>
        <c:axId val="13231168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230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247240618101589E-3"/>
          <c:y val="7.6294580824455933E-3"/>
          <c:w val="0.96584049079754664"/>
          <c:h val="0.14959307251948309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608563242571779"/>
          <c:y val="0.13865880310777889"/>
          <c:w val="0.8433840235619402"/>
          <c:h val="0.72826468404596756"/>
        </c:manualLayout>
      </c:layout>
      <c:lineChart>
        <c:grouping val="standard"/>
        <c:ser>
          <c:idx val="0"/>
          <c:order val="0"/>
          <c:tx>
            <c:strRef>
              <c:f>'PPM Interni 2016'!$BS$7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2016'!$BS$8:$BS$38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2016'!$BR$7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2016'!$BR$8:$BR$38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9540736"/>
        <c:axId val="139551104"/>
      </c:lineChart>
      <c:catAx>
        <c:axId val="1395407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551104"/>
        <c:crosses val="autoZero"/>
        <c:auto val="1"/>
        <c:lblAlgn val="ctr"/>
        <c:lblOffset val="100"/>
      </c:catAx>
      <c:valAx>
        <c:axId val="13955110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54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13231552163049E-3"/>
          <c:y val="2.0590812602607991E-2"/>
          <c:w val="0.98077634891580656"/>
          <c:h val="0.1039865616797900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99778704132572"/>
          <c:y val="0.13229259386055003"/>
          <c:w val="0.84065832947354391"/>
          <c:h val="0.74622306599026456"/>
        </c:manualLayout>
      </c:layout>
      <c:lineChart>
        <c:grouping val="standard"/>
        <c:ser>
          <c:idx val="0"/>
          <c:order val="0"/>
          <c:tx>
            <c:strRef>
              <c:f>'PPM Interni 2016'!$CE$7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2016'!$CE$8:$CE$38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2016'!$CD$7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2016'!$CD$8:$CD$38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9657216"/>
        <c:axId val="139659136"/>
      </c:lineChart>
      <c:catAx>
        <c:axId val="1396572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659136"/>
        <c:crosses val="autoZero"/>
        <c:auto val="1"/>
        <c:lblAlgn val="ctr"/>
        <c:lblOffset val="100"/>
      </c:catAx>
      <c:valAx>
        <c:axId val="13965913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65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194740614261742E-2"/>
          <c:y val="8.5701787276590436E-3"/>
          <c:w val="0.95974433463304676"/>
          <c:h val="0.1084522767987335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73037091294176"/>
          <c:y val="0.13756268608717026"/>
          <c:w val="0.83553765081690357"/>
          <c:h val="0.73041278931040721"/>
        </c:manualLayout>
      </c:layout>
      <c:lineChart>
        <c:grouping val="standard"/>
        <c:ser>
          <c:idx val="0"/>
          <c:order val="0"/>
          <c:tx>
            <c:strRef>
              <c:f>'PPM Interni 2016'!$CQ$7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2016'!$CQ$8:$CQ$38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2016'!$CP$7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2016'!$CP$8:$CP$38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9699328"/>
        <c:axId val="139701248"/>
      </c:lineChart>
      <c:catAx>
        <c:axId val="1396993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701248"/>
        <c:crosses val="autoZero"/>
        <c:auto val="1"/>
        <c:lblAlgn val="ctr"/>
        <c:lblOffset val="100"/>
      </c:catAx>
      <c:valAx>
        <c:axId val="13970124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69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005167958656372E-2"/>
          <c:y val="1.3840424097186424E-2"/>
          <c:w val="0.98599475065616793"/>
          <c:h val="8.1997250343707015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922460475719325E-2"/>
          <c:y val="0.16690613436523152"/>
          <c:w val="0.85809715253470853"/>
          <c:h val="0.71727716672157371"/>
        </c:manualLayout>
      </c:layout>
      <c:lineChart>
        <c:grouping val="standard"/>
        <c:ser>
          <c:idx val="0"/>
          <c:order val="0"/>
          <c:tx>
            <c:strRef>
              <c:f>'PPM Interni 2016'!$AD$7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2016'!$Z$8:$Z$38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2016'!$AD$8:$AD$38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2016'!$AC$7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2016'!$Z$8:$Z$38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2016'!$AC$8:$AC$38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703488"/>
        <c:axId val="126705664"/>
      </c:lineChart>
      <c:catAx>
        <c:axId val="1267034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705664"/>
        <c:crosses val="autoZero"/>
        <c:auto val="1"/>
        <c:lblAlgn val="ctr"/>
        <c:lblOffset val="100"/>
      </c:catAx>
      <c:valAx>
        <c:axId val="12670566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70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498970398257594E-3"/>
          <c:y val="2.3435557586006718E-2"/>
          <c:w val="0.96326145411894615"/>
          <c:h val="9.322895526680474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117190643140412"/>
          <c:y val="0.13177175687684708"/>
          <c:w val="0.84311167308466062"/>
          <c:h val="0.76297021927381337"/>
        </c:manualLayout>
      </c:layout>
      <c:lineChart>
        <c:grouping val="standard"/>
        <c:ser>
          <c:idx val="0"/>
          <c:order val="0"/>
          <c:tx>
            <c:strRef>
              <c:f>'PPM Interni 2016'!$DC$7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2016'!$DC$8:$DC$38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2016'!$DB$7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2016'!$DB$8:$DB$38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39713536"/>
        <c:axId val="140121216"/>
      </c:lineChart>
      <c:catAx>
        <c:axId val="1397135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121216"/>
        <c:crosses val="autoZero"/>
        <c:auto val="1"/>
        <c:lblAlgn val="ctr"/>
        <c:lblOffset val="100"/>
      </c:catAx>
      <c:valAx>
        <c:axId val="14012121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39713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4549878345498481E-3"/>
          <c:y val="1.0505301010602515E-2"/>
          <c:w val="0.98242985962579465"/>
          <c:h val="8.167315053997696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85942962663264"/>
          <c:y val="0.12602624671916021"/>
          <c:w val="0.83196871142095352"/>
          <c:h val="0.74298471514590092"/>
        </c:manualLayout>
      </c:layout>
      <c:lineChart>
        <c:grouping val="standard"/>
        <c:ser>
          <c:idx val="0"/>
          <c:order val="0"/>
          <c:tx>
            <c:strRef>
              <c:f>'PPM Interni 2016'!$EA$7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2016'!$EA$8:$EA$38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2016'!$DZ$7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2016'!$DZ$8:$DZ$38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0157696"/>
        <c:axId val="140159616"/>
      </c:lineChart>
      <c:catAx>
        <c:axId val="1401576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159616"/>
        <c:crosses val="autoZero"/>
        <c:auto val="1"/>
        <c:lblAlgn val="ctr"/>
        <c:lblOffset val="100"/>
      </c:catAx>
      <c:valAx>
        <c:axId val="14015961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15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869565217391306E-2"/>
          <c:y val="1.2424682208841522E-2"/>
          <c:w val="0.93850187609264502"/>
          <c:h val="0.1032299723596525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409901009564815"/>
          <c:y val="0.148102870540397"/>
          <c:w val="0.8466188917396561"/>
          <c:h val="0.71987260485719962"/>
        </c:manualLayout>
      </c:layout>
      <c:lineChart>
        <c:grouping val="standard"/>
        <c:ser>
          <c:idx val="0"/>
          <c:order val="0"/>
          <c:tx>
            <c:strRef>
              <c:f>'PPM Interni 2016'!$EM$7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2016'!$EM$8:$EM$38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2016'!$EL$7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2016'!$EL$8:$EL$38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0180096"/>
        <c:axId val="140444416"/>
      </c:lineChart>
      <c:catAx>
        <c:axId val="1401800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444416"/>
        <c:crosses val="autoZero"/>
        <c:auto val="1"/>
        <c:lblAlgn val="ctr"/>
        <c:lblOffset val="100"/>
      </c:catAx>
      <c:valAx>
        <c:axId val="14044441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180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7265917602997753E-2"/>
          <c:y val="1.9110516323799447E-2"/>
          <c:w val="0.97273421880906763"/>
          <c:h val="0.1268287924186466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390026246719162"/>
          <c:y val="0.1044878481098917"/>
          <c:w val="0.86179339121071463"/>
          <c:h val="0.75091386303984764"/>
        </c:manualLayout>
      </c:layout>
      <c:lineChart>
        <c:grouping val="standard"/>
        <c:ser>
          <c:idx val="0"/>
          <c:order val="0"/>
          <c:tx>
            <c:strRef>
              <c:f>'PPM Interni 2016'!$DJ$7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2016'!$DF$8:$DF$38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2016'!$DJ$8:$DJ$38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2016'!$DI$7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2016'!$DF$8:$DF$38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2016'!$DI$8:$DI$38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0476800"/>
        <c:axId val="140478720"/>
      </c:lineChart>
      <c:catAx>
        <c:axId val="1404768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478720"/>
        <c:crosses val="autoZero"/>
        <c:auto val="1"/>
        <c:lblAlgn val="ctr"/>
        <c:lblOffset val="100"/>
      </c:catAx>
      <c:valAx>
        <c:axId val="14047872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476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427350427350423E-2"/>
          <c:y val="1.4194134824056102E-2"/>
          <c:w val="0.97189743589743582"/>
          <c:h val="8.849439274636748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70447715774658"/>
          <c:y val="0.16060752405949255"/>
          <c:w val="0.85214652516261558"/>
          <c:h val="0.69093823272090993"/>
        </c:manualLayout>
      </c:layout>
      <c:lineChart>
        <c:grouping val="standard"/>
        <c:ser>
          <c:idx val="0"/>
          <c:order val="0"/>
          <c:tx>
            <c:strRef>
              <c:f>'PPM Interni 2016'!$DO$7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2016'!$DO$8:$DO$38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2016'!$DN$7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2016'!$DN$8:$DN$38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0977664"/>
        <c:axId val="140979584"/>
      </c:lineChart>
      <c:catAx>
        <c:axId val="1409776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979584"/>
        <c:crosses val="autoZero"/>
        <c:auto val="1"/>
        <c:lblAlgn val="ctr"/>
        <c:lblOffset val="100"/>
      </c:catAx>
      <c:valAx>
        <c:axId val="14097958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977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0676328502415429E-2"/>
          <c:y val="1.2599825021872247E-2"/>
          <c:w val="0.97245901639347876"/>
          <c:h val="0.11554062408865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456127025192934E-2"/>
          <c:y val="0.15351890384227451"/>
          <c:w val="0.92489733159990062"/>
          <c:h val="0.60603088329916865"/>
        </c:manualLayout>
      </c:layout>
      <c:lineChart>
        <c:grouping val="standard"/>
        <c:ser>
          <c:idx val="0"/>
          <c:order val="0"/>
          <c:tx>
            <c:strRef>
              <c:f>'PPM Interni 2016'!$EY$7</c:f>
              <c:strCache>
                <c:ptCount val="1"/>
                <c:pt idx="0">
                  <c:v>Target PPM CLIENTE</c:v>
                </c:pt>
              </c:strCache>
            </c:strRef>
          </c:tx>
          <c:marker>
            <c:symbol val="none"/>
          </c:marker>
          <c:cat>
            <c:strRef>
              <c:f>'PPM Interni 2016'!$EQ$8:$EQ$19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'PPM Interni 2016'!$EY$8:$EY$19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2016'!$EX$7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rgbClr val="F79646">
                  <a:lumMod val="75000"/>
                </a:srgbClr>
              </a:solidFill>
            </c:spPr>
          </c:marker>
          <c:cat>
            <c:strRef>
              <c:f>'PPM Interni 2016'!$EQ$8:$EQ$19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'PPM Interni 2016'!$EX$8:$EX$19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40987392"/>
        <c:axId val="141022336"/>
      </c:lineChart>
      <c:catAx>
        <c:axId val="1409873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022336"/>
        <c:crosses val="autoZero"/>
        <c:auto val="1"/>
        <c:lblAlgn val="ctr"/>
        <c:lblOffset val="100"/>
      </c:catAx>
      <c:valAx>
        <c:axId val="1410223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98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9424307734938743E-2"/>
          <c:y val="1.7296721707776509E-2"/>
          <c:w val="0.79138379203311982"/>
          <c:h val="9.3522657807114815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24750614158608"/>
          <c:y val="0.15847719420711606"/>
          <c:w val="0.8750625345900287"/>
          <c:h val="0.7366352003929606"/>
        </c:manualLayout>
      </c:layout>
      <c:lineChart>
        <c:grouping val="standard"/>
        <c:ser>
          <c:idx val="0"/>
          <c:order val="0"/>
          <c:tx>
            <c:strRef>
              <c:f>'PPM Interni 2016'!$R$7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val>
            <c:numRef>
              <c:f>'PPM Interni 2016'!$R$8:$R$38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2016'!$Q$7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'PPM Interni 2016'!$Q$8:$Q$38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0874496"/>
        <c:axId val="140876416"/>
      </c:lineChart>
      <c:catAx>
        <c:axId val="1408744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876416"/>
        <c:crosses val="autoZero"/>
        <c:auto val="1"/>
        <c:lblAlgn val="ctr"/>
        <c:lblOffset val="100"/>
      </c:catAx>
      <c:valAx>
        <c:axId val="14087641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87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5982492446419133E-2"/>
          <c:y val="7.8643554603232411E-4"/>
          <c:w val="0.91458673689738157"/>
          <c:h val="0.13200327047829474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 w="12700"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8715914327503"/>
          <c:y val="0.14437659321361138"/>
          <c:w val="0.81933161026627765"/>
          <c:h val="0.73547159123095229"/>
        </c:manualLayout>
      </c:layout>
      <c:lineChart>
        <c:grouping val="standard"/>
        <c:ser>
          <c:idx val="0"/>
          <c:order val="0"/>
          <c:tx>
            <c:strRef>
              <c:f>'PPM Interni 2016'!$W$7</c:f>
              <c:strCache>
                <c:ptCount val="1"/>
                <c:pt idx="0">
                  <c:v>Target PPM CLIENTI </c:v>
                </c:pt>
              </c:strCache>
            </c:strRef>
          </c:tx>
          <c:marker>
            <c:symbol val="none"/>
          </c:marker>
          <c:val>
            <c:numRef>
              <c:f>'PPM Interni 2016'!$W$8:$W$38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2016'!$V$7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2016'!$V$8:$V$38</c:f>
              <c:numCache>
                <c:formatCode>#\,##0.0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0889088"/>
        <c:axId val="140899456"/>
      </c:lineChart>
      <c:catAx>
        <c:axId val="1408890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899456"/>
        <c:crosses val="autoZero"/>
        <c:auto val="1"/>
        <c:lblAlgn val="ctr"/>
        <c:lblOffset val="100"/>
      </c:catAx>
      <c:valAx>
        <c:axId val="14089945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0889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417535123206801E-2"/>
          <c:y val="9.4488188976378003E-3"/>
          <c:w val="0.97562468858619489"/>
          <c:h val="0.1046914484526672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193030689576071E-2"/>
          <c:y val="0.15847729119135065"/>
          <c:w val="0.8750625345900287"/>
          <c:h val="0.7366352003929606"/>
        </c:manualLayout>
      </c:layout>
      <c:lineChart>
        <c:grouping val="standard"/>
        <c:ser>
          <c:idx val="0"/>
          <c:order val="0"/>
          <c:tx>
            <c:strRef>
              <c:f>'PPM Interni 2017'!$F$7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2017'!$B$8:$B$38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2017'!$F$8:$F$38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2017'!$E$7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2017'!$B$8:$B$38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2017'!$E$8:$E$38</c:f>
              <c:numCache>
                <c:formatCode># ##0</c:formatCode>
                <c:ptCount val="31"/>
                <c:pt idx="0">
                  <c:v>0</c:v>
                </c:pt>
                <c:pt idx="1">
                  <c:v>2840.6174064820834</c:v>
                </c:pt>
                <c:pt idx="2">
                  <c:v>3162.8246457028163</c:v>
                </c:pt>
                <c:pt idx="3">
                  <c:v>3075.2181742623629</c:v>
                </c:pt>
                <c:pt idx="4">
                  <c:v>2983.4455157358557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2981.3960884083322</c:v>
                </c:pt>
                <c:pt idx="9">
                  <c:v>3090.0529723366685</c:v>
                </c:pt>
                <c:pt idx="10">
                  <c:v>2731.049710915483</c:v>
                </c:pt>
                <c:pt idx="11">
                  <c:v>2823.616543615618</c:v>
                </c:pt>
                <c:pt idx="12">
                  <c:v>2750.7096245573989</c:v>
                </c:pt>
                <c:pt idx="13">
                  <c:v>0</c:v>
                </c:pt>
                <c:pt idx="14">
                  <c:v>0</c:v>
                </c:pt>
                <c:pt idx="15">
                  <c:v>2919.3275120552585</c:v>
                </c:pt>
                <c:pt idx="16">
                  <c:v>3057.8184449475971</c:v>
                </c:pt>
                <c:pt idx="17">
                  <c:v>2930.2963547944637</c:v>
                </c:pt>
                <c:pt idx="18">
                  <c:v>3155.7093425605535</c:v>
                </c:pt>
                <c:pt idx="19">
                  <c:v>2984.234234234234</c:v>
                </c:pt>
                <c:pt idx="20">
                  <c:v>0</c:v>
                </c:pt>
                <c:pt idx="21">
                  <c:v>0</c:v>
                </c:pt>
                <c:pt idx="22">
                  <c:v>2844.9946851747641</c:v>
                </c:pt>
                <c:pt idx="23">
                  <c:v>3005.3573761923431</c:v>
                </c:pt>
                <c:pt idx="24">
                  <c:v>2976.9815533464466</c:v>
                </c:pt>
                <c:pt idx="25">
                  <c:v>3069.9260943718023</c:v>
                </c:pt>
                <c:pt idx="26">
                  <c:v>2876.7175139104434</c:v>
                </c:pt>
                <c:pt idx="27">
                  <c:v>0</c:v>
                </c:pt>
                <c:pt idx="28">
                  <c:v>0</c:v>
                </c:pt>
                <c:pt idx="29">
                  <c:v>2918.9040341456698</c:v>
                </c:pt>
                <c:pt idx="30">
                  <c:v>2820.147375443491</c:v>
                </c:pt>
              </c:numCache>
            </c:numRef>
          </c:val>
        </c:ser>
        <c:marker val="1"/>
        <c:axId val="141223040"/>
        <c:axId val="141224960"/>
      </c:lineChart>
      <c:catAx>
        <c:axId val="1412230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224960"/>
        <c:crosses val="autoZero"/>
        <c:auto val="1"/>
        <c:lblAlgn val="ctr"/>
        <c:lblOffset val="100"/>
      </c:catAx>
      <c:valAx>
        <c:axId val="14122496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22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2223145528809356E-2"/>
          <c:y val="7.8659790939088409E-4"/>
          <c:w val="0.90953808738774256"/>
          <c:h val="0.10843637960049755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 w="12700"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922460475719325E-2"/>
          <c:y val="0.16690613436523144"/>
          <c:w val="0.85809715253470809"/>
          <c:h val="0.71727716672157371"/>
        </c:manualLayout>
      </c:layout>
      <c:lineChart>
        <c:grouping val="standard"/>
        <c:ser>
          <c:idx val="0"/>
          <c:order val="0"/>
          <c:tx>
            <c:strRef>
              <c:f>'PPM Interni 2017'!$AD$7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2017'!$Z$8:$Z$38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2017'!$AD$8:$AD$38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2017'!$AC$7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2017'!$Z$8:$Z$38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2017'!$AC$8:$AC$38</c:f>
              <c:numCache>
                <c:formatCode># ##0</c:formatCode>
                <c:ptCount val="31"/>
                <c:pt idx="0">
                  <c:v>2980.5506441020457</c:v>
                </c:pt>
                <c:pt idx="1">
                  <c:v>3216.8986819255842</c:v>
                </c:pt>
                <c:pt idx="2">
                  <c:v>2381.8782811588567</c:v>
                </c:pt>
                <c:pt idx="3">
                  <c:v>2419.3548387096776</c:v>
                </c:pt>
                <c:pt idx="4">
                  <c:v>0</c:v>
                </c:pt>
                <c:pt idx="5">
                  <c:v>2817.6121788132386</c:v>
                </c:pt>
                <c:pt idx="6">
                  <c:v>3132.193667685573</c:v>
                </c:pt>
                <c:pt idx="7">
                  <c:v>0</c:v>
                </c:pt>
                <c:pt idx="8">
                  <c:v>3026.6187236464289</c:v>
                </c:pt>
                <c:pt idx="9">
                  <c:v>3265.1472559788954</c:v>
                </c:pt>
                <c:pt idx="10">
                  <c:v>2947.2764981988867</c:v>
                </c:pt>
                <c:pt idx="11">
                  <c:v>0</c:v>
                </c:pt>
                <c:pt idx="12">
                  <c:v>3314.5434047350618</c:v>
                </c:pt>
                <c:pt idx="13">
                  <c:v>3037.8765027793338</c:v>
                </c:pt>
                <c:pt idx="14">
                  <c:v>2924.3483788938338</c:v>
                </c:pt>
                <c:pt idx="15">
                  <c:v>2952.7559055118109</c:v>
                </c:pt>
                <c:pt idx="16">
                  <c:v>3145.3605931251404</c:v>
                </c:pt>
                <c:pt idx="17">
                  <c:v>2916.6154979737194</c:v>
                </c:pt>
                <c:pt idx="18">
                  <c:v>0</c:v>
                </c:pt>
                <c:pt idx="19">
                  <c:v>2907.2529310049972</c:v>
                </c:pt>
                <c:pt idx="20">
                  <c:v>3147.0244601062827</c:v>
                </c:pt>
                <c:pt idx="21">
                  <c:v>3113.6293694900528</c:v>
                </c:pt>
                <c:pt idx="22">
                  <c:v>3119.9652200598421</c:v>
                </c:pt>
                <c:pt idx="23">
                  <c:v>3141.9334274395519</c:v>
                </c:pt>
                <c:pt idx="24">
                  <c:v>3222.5451788196638</c:v>
                </c:pt>
                <c:pt idx="25">
                  <c:v>0</c:v>
                </c:pt>
                <c:pt idx="26">
                  <c:v>3193.6259177559014</c:v>
                </c:pt>
                <c:pt idx="27">
                  <c:v>3324.8160576301448</c:v>
                </c:pt>
                <c:pt idx="28">
                  <c:v>3146.9781857193948</c:v>
                </c:pt>
                <c:pt idx="29">
                  <c:v>3041.4197472799674</c:v>
                </c:pt>
                <c:pt idx="30">
                  <c:v>3185.7720649343455</c:v>
                </c:pt>
              </c:numCache>
            </c:numRef>
          </c:val>
        </c:ser>
        <c:marker val="1"/>
        <c:axId val="142031488"/>
        <c:axId val="142037760"/>
      </c:lineChart>
      <c:catAx>
        <c:axId val="1420314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037760"/>
        <c:crosses val="autoZero"/>
        <c:auto val="1"/>
        <c:lblAlgn val="ctr"/>
        <c:lblOffset val="100"/>
      </c:catAx>
      <c:valAx>
        <c:axId val="14203776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0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498970398257594E-3"/>
          <c:y val="2.3435557586006701E-2"/>
          <c:w val="0.96326145411894615"/>
          <c:h val="9.322895526680474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21148999473009"/>
          <c:y val="0.13115755759866668"/>
          <c:w val="0.87440749956020003"/>
          <c:h val="0.7265233986090609"/>
        </c:manualLayout>
      </c:layout>
      <c:lineChart>
        <c:grouping val="standard"/>
        <c:ser>
          <c:idx val="0"/>
          <c:order val="0"/>
          <c:tx>
            <c:strRef>
              <c:f>'PPM Interni 2016'!$AP$7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2016'!$AL$8:$AL$38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2016'!$AP$8:$AP$38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2016'!$AO$7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2016'!$AL$8:$AL$38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2016'!$AO$8:$AO$38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733696"/>
        <c:axId val="126744064"/>
      </c:lineChart>
      <c:catAx>
        <c:axId val="1267336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744064"/>
        <c:crosses val="autoZero"/>
        <c:auto val="1"/>
        <c:lblAlgn val="ctr"/>
        <c:lblOffset val="100"/>
      </c:catAx>
      <c:valAx>
        <c:axId val="12674406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73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4.6551137304723399E-2"/>
          <c:w val="0.97783313830890062"/>
          <c:h val="6.086714366059775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21148999473004"/>
          <c:y val="0.13115755759866668"/>
          <c:w val="0.87440749956020003"/>
          <c:h val="0.7265233986090609"/>
        </c:manualLayout>
      </c:layout>
      <c:lineChart>
        <c:grouping val="standard"/>
        <c:ser>
          <c:idx val="0"/>
          <c:order val="0"/>
          <c:tx>
            <c:strRef>
              <c:f>'PPM Interni 2017'!$AP$7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2017'!$AL$8:$AL$38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2017'!$AP$8:$AP$38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2017'!$AO$7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2017'!$AL$8:$AL$38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2017'!$AO$8:$AO$38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3139.1164535640455</c:v>
                </c:pt>
                <c:pt idx="3">
                  <c:v>2959.7474348855562</c:v>
                </c:pt>
                <c:pt idx="4">
                  <c:v>3405.7782780615926</c:v>
                </c:pt>
                <c:pt idx="5">
                  <c:v>3283.6938675576803</c:v>
                </c:pt>
                <c:pt idx="6">
                  <c:v>2975.2583777012214</c:v>
                </c:pt>
                <c:pt idx="7">
                  <c:v>3031.689738016245</c:v>
                </c:pt>
                <c:pt idx="8">
                  <c:v>0</c:v>
                </c:pt>
                <c:pt idx="9">
                  <c:v>3207.5725629177696</c:v>
                </c:pt>
                <c:pt idx="10">
                  <c:v>3192.2611850060462</c:v>
                </c:pt>
                <c:pt idx="11">
                  <c:v>3103.1634407161837</c:v>
                </c:pt>
                <c:pt idx="12">
                  <c:v>3272.5821471331651</c:v>
                </c:pt>
                <c:pt idx="13">
                  <c:v>3685.897435897436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3175.9069130732378</c:v>
                </c:pt>
                <c:pt idx="18">
                  <c:v>2916.9681620839365</c:v>
                </c:pt>
                <c:pt idx="19">
                  <c:v>3022.6945859639718</c:v>
                </c:pt>
                <c:pt idx="20">
                  <c:v>3052.1869464504703</c:v>
                </c:pt>
                <c:pt idx="21">
                  <c:v>2899.5394849053387</c:v>
                </c:pt>
                <c:pt idx="22">
                  <c:v>0</c:v>
                </c:pt>
                <c:pt idx="23">
                  <c:v>0</c:v>
                </c:pt>
                <c:pt idx="24">
                  <c:v>3147.1702139008908</c:v>
                </c:pt>
                <c:pt idx="25">
                  <c:v>3011.7026158788435</c:v>
                </c:pt>
                <c:pt idx="26">
                  <c:v>3099.9320190346702</c:v>
                </c:pt>
                <c:pt idx="27">
                  <c:v>3080.448065173116</c:v>
                </c:pt>
                <c:pt idx="28">
                  <c:v>2123.8359745139683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061952"/>
        <c:axId val="142063872"/>
      </c:lineChart>
      <c:catAx>
        <c:axId val="1420619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063872"/>
        <c:crosses val="autoZero"/>
        <c:auto val="1"/>
        <c:lblAlgn val="ctr"/>
        <c:lblOffset val="100"/>
      </c:catAx>
      <c:valAx>
        <c:axId val="142063872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06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4.6551137304723399E-2"/>
          <c:w val="0.97783313830890062"/>
          <c:h val="6.086714366059775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416920516176665E-2"/>
          <c:y val="0.1664655989398407"/>
          <c:w val="0.87645226141483767"/>
          <c:h val="0.71473273580745256"/>
        </c:manualLayout>
      </c:layout>
      <c:lineChart>
        <c:grouping val="standard"/>
        <c:ser>
          <c:idx val="0"/>
          <c:order val="0"/>
          <c:tx>
            <c:strRef>
              <c:f>'PPM Interni 2017'!$BB$7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2017'!$AX$8:$AX$38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2017'!$BB$8:$BB$38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2017'!$BA$7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2017'!$AX$8:$AX$38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2017'!$BA$8:$BA$38</c:f>
              <c:numCache>
                <c:formatCode># ##0</c:formatCode>
                <c:ptCount val="31"/>
                <c:pt idx="0">
                  <c:v>0</c:v>
                </c:pt>
                <c:pt idx="1">
                  <c:v>2944.5190618865586</c:v>
                </c:pt>
                <c:pt idx="2">
                  <c:v>3136.1522655996541</c:v>
                </c:pt>
                <c:pt idx="3">
                  <c:v>2925.938850562371</c:v>
                </c:pt>
                <c:pt idx="4">
                  <c:v>3026.893817636344</c:v>
                </c:pt>
                <c:pt idx="5">
                  <c:v>0</c:v>
                </c:pt>
                <c:pt idx="6">
                  <c:v>0</c:v>
                </c:pt>
                <c:pt idx="7">
                  <c:v>3083.5095945567136</c:v>
                </c:pt>
                <c:pt idx="8">
                  <c:v>0</c:v>
                </c:pt>
                <c:pt idx="9">
                  <c:v>3138.0521977414865</c:v>
                </c:pt>
                <c:pt idx="10">
                  <c:v>3159.8513011152418</c:v>
                </c:pt>
                <c:pt idx="11">
                  <c:v>3114.7125854646747</c:v>
                </c:pt>
                <c:pt idx="12">
                  <c:v>2991.4354792443555</c:v>
                </c:pt>
                <c:pt idx="13">
                  <c:v>0</c:v>
                </c:pt>
                <c:pt idx="14">
                  <c:v>3344.4816053511704</c:v>
                </c:pt>
                <c:pt idx="15">
                  <c:v>3246.5993648988106</c:v>
                </c:pt>
                <c:pt idx="16">
                  <c:v>2973.9262742928281</c:v>
                </c:pt>
                <c:pt idx="17">
                  <c:v>3098.9527676854032</c:v>
                </c:pt>
                <c:pt idx="18">
                  <c:v>3257.328990228013</c:v>
                </c:pt>
                <c:pt idx="19">
                  <c:v>3154.8803572295296</c:v>
                </c:pt>
                <c:pt idx="20">
                  <c:v>0</c:v>
                </c:pt>
                <c:pt idx="21">
                  <c:v>3219.7023187505297</c:v>
                </c:pt>
                <c:pt idx="22">
                  <c:v>3157.972043379275</c:v>
                </c:pt>
                <c:pt idx="23">
                  <c:v>3001.2137261392477</c:v>
                </c:pt>
                <c:pt idx="24">
                  <c:v>3174.031470184364</c:v>
                </c:pt>
                <c:pt idx="25">
                  <c:v>3160.7905878680276</c:v>
                </c:pt>
                <c:pt idx="26">
                  <c:v>3474.7544077903135</c:v>
                </c:pt>
                <c:pt idx="27">
                  <c:v>0</c:v>
                </c:pt>
                <c:pt idx="28">
                  <c:v>3172.7043403635607</c:v>
                </c:pt>
                <c:pt idx="29">
                  <c:v>3331.7746083703532</c:v>
                </c:pt>
                <c:pt idx="30">
                  <c:v>0</c:v>
                </c:pt>
              </c:numCache>
            </c:numRef>
          </c:val>
        </c:ser>
        <c:marker val="1"/>
        <c:axId val="141920512"/>
        <c:axId val="141926784"/>
      </c:lineChart>
      <c:catAx>
        <c:axId val="1419205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926784"/>
        <c:crosses val="autoZero"/>
        <c:auto val="1"/>
        <c:lblAlgn val="ctr"/>
        <c:lblOffset val="100"/>
      </c:catAx>
      <c:valAx>
        <c:axId val="14192678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92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81648492570502"/>
          <c:y val="2.5379726912525352E-2"/>
          <c:w val="0.65510086055060845"/>
          <c:h val="0.1051163106791041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165394121399E-2"/>
          <c:y val="0.14749645636890907"/>
          <c:w val="0.88191777395302928"/>
          <c:h val="0.73370191079760005"/>
        </c:manualLayout>
      </c:layout>
      <c:lineChart>
        <c:grouping val="standard"/>
        <c:ser>
          <c:idx val="0"/>
          <c:order val="0"/>
          <c:tx>
            <c:strRef>
              <c:f>'PPM Interni 2017'!$BN$7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2017'!$BJ$8:$BJ$38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2017'!$BN$8:$BN$38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2017'!$BM$7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2017'!$BJ$8:$BJ$38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2017'!$BM$8:$BM$38</c:f>
              <c:numCache>
                <c:formatCode># ##0</c:formatCode>
                <c:ptCount val="31"/>
                <c:pt idx="0">
                  <c:v>3014.6425495262706</c:v>
                </c:pt>
                <c:pt idx="1">
                  <c:v>3004.3648319256276</c:v>
                </c:pt>
                <c:pt idx="2">
                  <c:v>0</c:v>
                </c:pt>
                <c:pt idx="3">
                  <c:v>0</c:v>
                </c:pt>
                <c:pt idx="4">
                  <c:v>2921.9457284506502</c:v>
                </c:pt>
                <c:pt idx="5">
                  <c:v>2940.3617923422748</c:v>
                </c:pt>
                <c:pt idx="6">
                  <c:v>3027.8232405891981</c:v>
                </c:pt>
                <c:pt idx="7">
                  <c:v>3105.2219878161518</c:v>
                </c:pt>
                <c:pt idx="8">
                  <c:v>2976.957877218068</c:v>
                </c:pt>
                <c:pt idx="9">
                  <c:v>3099.9741668819429</c:v>
                </c:pt>
                <c:pt idx="10">
                  <c:v>0</c:v>
                </c:pt>
                <c:pt idx="11">
                  <c:v>3020.2087497224074</c:v>
                </c:pt>
                <c:pt idx="12">
                  <c:v>2975.5232641082603</c:v>
                </c:pt>
                <c:pt idx="13">
                  <c:v>3046.9470392494891</c:v>
                </c:pt>
                <c:pt idx="14">
                  <c:v>3133.9164600776462</c:v>
                </c:pt>
                <c:pt idx="15">
                  <c:v>3049.6106300713391</c:v>
                </c:pt>
                <c:pt idx="16">
                  <c:v>2978.0152404309365</c:v>
                </c:pt>
                <c:pt idx="17">
                  <c:v>0</c:v>
                </c:pt>
                <c:pt idx="18">
                  <c:v>3099.7034096737507</c:v>
                </c:pt>
                <c:pt idx="19">
                  <c:v>3113.4878193701725</c:v>
                </c:pt>
                <c:pt idx="20">
                  <c:v>3038.4875084402429</c:v>
                </c:pt>
                <c:pt idx="21">
                  <c:v>3212.8281571101911</c:v>
                </c:pt>
                <c:pt idx="22">
                  <c:v>3620.6250780307128</c:v>
                </c:pt>
                <c:pt idx="23">
                  <c:v>3174.4130330618113</c:v>
                </c:pt>
                <c:pt idx="24">
                  <c:v>0</c:v>
                </c:pt>
                <c:pt idx="25">
                  <c:v>3060.1273674634026</c:v>
                </c:pt>
                <c:pt idx="26">
                  <c:v>3131.9673001380188</c:v>
                </c:pt>
                <c:pt idx="27">
                  <c:v>3092.3953963644185</c:v>
                </c:pt>
                <c:pt idx="28">
                  <c:v>3086.1674296926094</c:v>
                </c:pt>
                <c:pt idx="29">
                  <c:v>3046.9615614079949</c:v>
                </c:pt>
                <c:pt idx="30">
                  <c:v>0</c:v>
                </c:pt>
              </c:numCache>
            </c:numRef>
          </c:val>
        </c:ser>
        <c:marker val="1"/>
        <c:axId val="142093696"/>
        <c:axId val="142104064"/>
      </c:lineChart>
      <c:catAx>
        <c:axId val="1420936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104064"/>
        <c:crosses val="autoZero"/>
        <c:auto val="1"/>
        <c:lblAlgn val="ctr"/>
        <c:lblOffset val="100"/>
      </c:catAx>
      <c:valAx>
        <c:axId val="14210406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09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88045387628845"/>
          <c:y val="1.5895556607733181E-2"/>
          <c:w val="0.72969104396812412"/>
          <c:h val="9.5631737193264968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4749656652137091"/>
          <c:w val="0.88916830397993962"/>
          <c:h val="0.73370171192236722"/>
        </c:manualLayout>
      </c:layout>
      <c:lineChart>
        <c:grouping val="standard"/>
        <c:ser>
          <c:idx val="0"/>
          <c:order val="0"/>
          <c:tx>
            <c:strRef>
              <c:f>'PPM Interni 2017'!$BZ$7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2017'!$BV$8:$BV$38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2017'!$BZ$8:$BZ$38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2017'!$BY$7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2017'!$BV$8:$BV$38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2017'!$BY$8:$BY$38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3164.8864180565101</c:v>
                </c:pt>
                <c:pt idx="3">
                  <c:v>3045.1288089486184</c:v>
                </c:pt>
                <c:pt idx="4">
                  <c:v>3278.1623951217275</c:v>
                </c:pt>
                <c:pt idx="5">
                  <c:v>3163.7069094165049</c:v>
                </c:pt>
                <c:pt idx="6">
                  <c:v>3008.0078045607906</c:v>
                </c:pt>
                <c:pt idx="7">
                  <c:v>0</c:v>
                </c:pt>
                <c:pt idx="8">
                  <c:v>0</c:v>
                </c:pt>
                <c:pt idx="9">
                  <c:v>3404.7919293820933</c:v>
                </c:pt>
                <c:pt idx="10">
                  <c:v>3095.0095969289828</c:v>
                </c:pt>
                <c:pt idx="11">
                  <c:v>3006.7775723967961</c:v>
                </c:pt>
                <c:pt idx="12">
                  <c:v>3033.0316098763092</c:v>
                </c:pt>
                <c:pt idx="13">
                  <c:v>2893.8505675439692</c:v>
                </c:pt>
                <c:pt idx="14">
                  <c:v>0</c:v>
                </c:pt>
                <c:pt idx="15">
                  <c:v>0</c:v>
                </c:pt>
                <c:pt idx="16">
                  <c:v>3165.5145124874894</c:v>
                </c:pt>
                <c:pt idx="17">
                  <c:v>3129.1209405243512</c:v>
                </c:pt>
                <c:pt idx="18">
                  <c:v>3156.2999747496001</c:v>
                </c:pt>
                <c:pt idx="19">
                  <c:v>3184.1339155749633</c:v>
                </c:pt>
                <c:pt idx="20">
                  <c:v>3158.7186224632414</c:v>
                </c:pt>
                <c:pt idx="21">
                  <c:v>3877.5510204081634</c:v>
                </c:pt>
                <c:pt idx="22">
                  <c:v>0</c:v>
                </c:pt>
                <c:pt idx="23">
                  <c:v>3197.2325593584569</c:v>
                </c:pt>
                <c:pt idx="24">
                  <c:v>3076.4758605653933</c:v>
                </c:pt>
                <c:pt idx="25">
                  <c:v>3042.5701982827527</c:v>
                </c:pt>
                <c:pt idx="26">
                  <c:v>3219.6424364578697</c:v>
                </c:pt>
                <c:pt idx="27">
                  <c:v>3134.3008402033342</c:v>
                </c:pt>
                <c:pt idx="28">
                  <c:v>3475.0742402224046</c:v>
                </c:pt>
                <c:pt idx="29">
                  <c:v>0</c:v>
                </c:pt>
                <c:pt idx="30">
                  <c:v>3150.3396888012271</c:v>
                </c:pt>
              </c:numCache>
            </c:numRef>
          </c:val>
        </c:ser>
        <c:marker val="1"/>
        <c:axId val="142120064"/>
        <c:axId val="142121984"/>
      </c:lineChart>
      <c:catAx>
        <c:axId val="1421200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121984"/>
        <c:crosses val="autoZero"/>
        <c:auto val="1"/>
        <c:lblAlgn val="ctr"/>
        <c:lblOffset val="100"/>
      </c:catAx>
      <c:valAx>
        <c:axId val="14212198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120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145137659979924"/>
          <c:y val="2.0637465730559891E-2"/>
          <c:w val="0.53067105451851126"/>
          <c:h val="8.140499663560167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3465794658535171"/>
          <c:w val="0.87816260184234141"/>
          <c:h val="0.74530284474163411"/>
        </c:manualLayout>
      </c:layout>
      <c:lineChart>
        <c:grouping val="standard"/>
        <c:ser>
          <c:idx val="0"/>
          <c:order val="0"/>
          <c:tx>
            <c:strRef>
              <c:f>'PPM Interni 2017'!$CL$7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2017'!$CH$8:$CH$38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2017'!$CL$8:$CL$38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2017'!$CK$7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2017'!$CH$8:$CH$38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2017'!$CK$8:$CK$38</c:f>
              <c:numCache>
                <c:formatCode># ##0</c:formatCode>
                <c:ptCount val="31"/>
                <c:pt idx="0">
                  <c:v>3712.8712871287125</c:v>
                </c:pt>
                <c:pt idx="1">
                  <c:v>3072.3136299004668</c:v>
                </c:pt>
                <c:pt idx="2">
                  <c:v>3201.0888743257551</c:v>
                </c:pt>
                <c:pt idx="3">
                  <c:v>3502.1242392926856</c:v>
                </c:pt>
                <c:pt idx="4">
                  <c:v>0</c:v>
                </c:pt>
                <c:pt idx="5">
                  <c:v>0</c:v>
                </c:pt>
                <c:pt idx="6">
                  <c:v>3089.7367006985492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154368"/>
        <c:axId val="142160640"/>
      </c:lineChart>
      <c:catAx>
        <c:axId val="1421543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160640"/>
        <c:crosses val="autoZero"/>
        <c:auto val="1"/>
        <c:lblAlgn val="ctr"/>
        <c:lblOffset val="100"/>
      </c:catAx>
      <c:valAx>
        <c:axId val="14216064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15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92076290668567"/>
          <c:y val="2.5227566504202742E-2"/>
          <c:w val="0.65458942983059165"/>
          <c:h val="9.662794847938632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99039266564918E-2"/>
          <c:y val="0.13872704363234944"/>
          <c:w val="0.87382684234592101"/>
          <c:h val="0.74185574192105141"/>
        </c:manualLayout>
      </c:layout>
      <c:lineChart>
        <c:grouping val="standard"/>
        <c:ser>
          <c:idx val="0"/>
          <c:order val="0"/>
          <c:tx>
            <c:strRef>
              <c:f>'PPM Interni 2017'!$CX$7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2017'!$CT$8:$CT$38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2017'!$CX$8:$CX$38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2017'!$CW$7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2017'!$CT$8:$CT$38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2017'!$CW$8:$CW$38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209408"/>
        <c:axId val="142211328"/>
      </c:lineChart>
      <c:catAx>
        <c:axId val="1422094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11328"/>
        <c:crosses val="autoZero"/>
        <c:auto val="1"/>
        <c:lblAlgn val="ctr"/>
        <c:lblOffset val="100"/>
      </c:catAx>
      <c:valAx>
        <c:axId val="14221132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09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6353312888637024E-3"/>
          <c:y val="2.2920616356115215E-2"/>
          <c:w val="0.98940742225924228"/>
          <c:h val="7.7059903409566491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3396025430160521"/>
          <c:w val="0.88567280640673673"/>
          <c:h val="0.74662248642955265"/>
        </c:manualLayout>
      </c:layout>
      <c:lineChart>
        <c:grouping val="standard"/>
        <c:ser>
          <c:idx val="0"/>
          <c:order val="0"/>
          <c:tx>
            <c:strRef>
              <c:f>'PPM Interni 2017'!$DV$7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2017'!$DR$8:$DR$38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2017'!$DV$8:$DV$38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2017'!$DU$7</c:f>
              <c:strCache>
                <c:ptCount val="1"/>
                <c:pt idx="0">
                  <c:v>PPM INTERN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2017'!$DR$8:$DR$38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2017'!$DU$8:$DU$38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313344"/>
        <c:axId val="142319616"/>
      </c:lineChart>
      <c:catAx>
        <c:axId val="1423133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319616"/>
        <c:crosses val="autoZero"/>
        <c:auto val="1"/>
        <c:lblAlgn val="ctr"/>
        <c:lblOffset val="100"/>
      </c:catAx>
      <c:valAx>
        <c:axId val="14231961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3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16566062449997"/>
          <c:y val="2.2920624959181523E-2"/>
          <c:w val="0.73344657775648903"/>
          <c:h val="9.6127297936595732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98992596181694E-2"/>
          <c:y val="0.15779440207880108"/>
          <c:w val="0.88136789834044948"/>
          <c:h val="0.72278838347460572"/>
        </c:manualLayout>
      </c:layout>
      <c:lineChart>
        <c:grouping val="standard"/>
        <c:ser>
          <c:idx val="0"/>
          <c:order val="0"/>
          <c:tx>
            <c:strRef>
              <c:f>'PPM Interni 2017'!$EH$7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2017'!$ED$8:$ED$38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2017'!$EH$8:$EH$38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2017'!$EG$7</c:f>
              <c:strCache>
                <c:ptCount val="1"/>
                <c:pt idx="0">
                  <c:v>PPM INTERN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2017'!$ED$8:$ED$38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2017'!$EG$8:$EG$38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335360"/>
        <c:axId val="142411264"/>
      </c:lineChart>
      <c:catAx>
        <c:axId val="1423353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411264"/>
        <c:crosses val="autoZero"/>
        <c:auto val="1"/>
        <c:lblAlgn val="ctr"/>
        <c:lblOffset val="100"/>
      </c:catAx>
      <c:valAx>
        <c:axId val="14241126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33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321993954153053"/>
          <c:y val="2.7687455967727016E-2"/>
          <c:w val="0.59694406195242256"/>
          <c:h val="0.10089410146762708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802217631687912E-2"/>
          <c:y val="0.1162250027239006"/>
          <c:w val="0.88619894726635851"/>
          <c:h val="0.67865583782658134"/>
        </c:manualLayout>
      </c:layout>
      <c:lineChart>
        <c:grouping val="standard"/>
        <c:ser>
          <c:idx val="1"/>
          <c:order val="0"/>
          <c:tx>
            <c:strRef>
              <c:f>'PPM Interni 2017'!$EU$7</c:f>
              <c:strCache>
                <c:ptCount val="1"/>
                <c:pt idx="0">
                  <c:v>Target PPM INTERNI 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'PPM Interni 2017'!$EU$8:$EU$19</c:f>
              <c:numCache>
                <c:formatCode># 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</c:ser>
        <c:ser>
          <c:idx val="0"/>
          <c:order val="1"/>
          <c:tx>
            <c:strRef>
              <c:f>'PPM Interni 2017'!$ET$7</c:f>
              <c:strCache>
                <c:ptCount val="1"/>
                <c:pt idx="0">
                  <c:v>PPM INTERNI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'PPM Interni 2017'!$ET$8:$ET$19</c:f>
              <c:numCache>
                <c:formatCode># ##0</c:formatCode>
                <c:ptCount val="12"/>
                <c:pt idx="0">
                  <c:v>2950.3671646829703</c:v>
                </c:pt>
                <c:pt idx="1">
                  <c:v>2942.4280709181389</c:v>
                </c:pt>
                <c:pt idx="2">
                  <c:v>3073.8384649973095</c:v>
                </c:pt>
                <c:pt idx="3">
                  <c:v>3111.2073665265152</c:v>
                </c:pt>
                <c:pt idx="4">
                  <c:v>3137.7969221410376</c:v>
                </c:pt>
                <c:pt idx="5">
                  <c:v>3066.0115608135511</c:v>
                </c:pt>
                <c:pt idx="6">
                  <c:v>3142.7058420409589</c:v>
                </c:pt>
                <c:pt idx="7">
                  <c:v>3334.672070295861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42451840"/>
        <c:axId val="142453760"/>
      </c:lineChart>
      <c:catAx>
        <c:axId val="1424518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453760"/>
        <c:crosses val="autoZero"/>
        <c:auto val="1"/>
        <c:lblAlgn val="ctr"/>
        <c:lblOffset val="100"/>
      </c:catAx>
      <c:valAx>
        <c:axId val="14245376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451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857782501983283"/>
          <c:y val="2.0990791755868158E-2"/>
          <c:w val="0.78142217498014765"/>
          <c:h val="0.1103530529681102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8715914327503"/>
          <c:y val="0.14437659321361157"/>
          <c:w val="0.81933161026627765"/>
          <c:h val="0.73547159123095229"/>
        </c:manualLayout>
      </c:layout>
      <c:lineChart>
        <c:grouping val="standard"/>
        <c:ser>
          <c:idx val="0"/>
          <c:order val="0"/>
          <c:tx>
            <c:strRef>
              <c:f>'PPM Interni 2017'!$K$7</c:f>
              <c:strCache>
                <c:ptCount val="1"/>
                <c:pt idx="0">
                  <c:v>Target PPM CLIENTI </c:v>
                </c:pt>
              </c:strCache>
            </c:strRef>
          </c:tx>
          <c:marker>
            <c:symbol val="none"/>
          </c:marker>
          <c:val>
            <c:numRef>
              <c:f>'PPM Interni 2017'!$K$8:$K$38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2017'!$J$7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</c:spPr>
          </c:marker>
          <c:val>
            <c:numRef>
              <c:f>'PPM Interni 2017'!$J$8:$J$38</c:f>
              <c:numCache>
                <c:formatCode>#\,##0.0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2.7390956601768361</c:v>
                </c:pt>
                <c:pt idx="20">
                  <c:v>0</c:v>
                </c:pt>
                <c:pt idx="21">
                  <c:v>0</c:v>
                </c:pt>
                <c:pt idx="22">
                  <c:v>2.5471217524197658</c:v>
                </c:pt>
                <c:pt idx="23">
                  <c:v>2.3603517553542614</c:v>
                </c:pt>
                <c:pt idx="24">
                  <c:v>2.1939463170588831</c:v>
                </c:pt>
                <c:pt idx="25">
                  <c:v>2.055263289503702</c:v>
                </c:pt>
                <c:pt idx="26">
                  <c:v>1.9506764946083301</c:v>
                </c:pt>
                <c:pt idx="27">
                  <c:v>0</c:v>
                </c:pt>
                <c:pt idx="28">
                  <c:v>0</c:v>
                </c:pt>
                <c:pt idx="29">
                  <c:v>1.8445181841825189</c:v>
                </c:pt>
                <c:pt idx="30">
                  <c:v>1.7548559789698059</c:v>
                </c:pt>
              </c:numCache>
            </c:numRef>
          </c:val>
        </c:ser>
        <c:marker val="1"/>
        <c:axId val="142473856"/>
        <c:axId val="142611200"/>
      </c:lineChart>
      <c:catAx>
        <c:axId val="1424738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611200"/>
        <c:crosses val="autoZero"/>
        <c:auto val="1"/>
        <c:lblAlgn val="ctr"/>
        <c:lblOffset val="100"/>
      </c:catAx>
      <c:valAx>
        <c:axId val="14261120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47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911811480789619E-2"/>
          <c:y val="9.4488188976378003E-3"/>
          <c:w val="0.85401169900652463"/>
          <c:h val="9.7513925867180273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416920516176665E-2"/>
          <c:y val="0.1664655989398407"/>
          <c:w val="0.87645226141483767"/>
          <c:h val="0.71473273580745256"/>
        </c:manualLayout>
      </c:layout>
      <c:lineChart>
        <c:grouping val="standard"/>
        <c:ser>
          <c:idx val="0"/>
          <c:order val="0"/>
          <c:tx>
            <c:strRef>
              <c:f>'PPM Interni 2016'!$BB$7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2016'!$AX$8:$AX$38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2016'!$BB$8:$BB$38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2016'!$BA$7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2016'!$AX$8:$AX$38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2016'!$BA$8:$BA$38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772736"/>
        <c:axId val="126774656"/>
      </c:lineChart>
      <c:catAx>
        <c:axId val="1267727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774656"/>
        <c:crosses val="autoZero"/>
        <c:auto val="1"/>
        <c:lblAlgn val="ctr"/>
        <c:lblOffset val="100"/>
      </c:catAx>
      <c:valAx>
        <c:axId val="12677465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77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481648492570513"/>
          <c:y val="2.5379726912525352E-2"/>
          <c:w val="0.65510086055060879"/>
          <c:h val="0.1051163106791041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7433748200828"/>
          <c:y val="0.13534341915125794"/>
          <c:w val="0.84171535009736687"/>
          <c:h val="0.73955469049515365"/>
        </c:manualLayout>
      </c:layout>
      <c:lineChart>
        <c:grouping val="standard"/>
        <c:ser>
          <c:idx val="0"/>
          <c:order val="0"/>
          <c:tx>
            <c:strRef>
              <c:f>'PPM Interni 2017'!$V$7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none"/>
          </c:marker>
          <c:cat>
            <c:numRef>
              <c:f>'PPM Interni 2017'!$N$8:$N$38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2017'!$V$8:$V$38</c:f>
              <c:numCache>
                <c:formatCode>#\,##0.0</c:formatCode>
                <c:ptCount val="31"/>
                <c:pt idx="0">
                  <c:v>0</c:v>
                </c:pt>
                <c:pt idx="1">
                  <c:v>9.1445292853550377</c:v>
                </c:pt>
                <c:pt idx="2">
                  <c:v>6.0682189170656526</c:v>
                </c:pt>
                <c:pt idx="3">
                  <c:v>5.0707367780538517</c:v>
                </c:pt>
                <c:pt idx="4">
                  <c:v>0</c:v>
                </c:pt>
                <c:pt idx="5">
                  <c:v>3.937829547110224</c:v>
                </c:pt>
                <c:pt idx="6">
                  <c:v>6.4401452896777354</c:v>
                </c:pt>
                <c:pt idx="7">
                  <c:v>5.3295671059118224</c:v>
                </c:pt>
                <c:pt idx="8">
                  <c:v>4.5565144487073166</c:v>
                </c:pt>
                <c:pt idx="9">
                  <c:v>3.9512494838680365</c:v>
                </c:pt>
                <c:pt idx="10">
                  <c:v>3.6349559170721157</c:v>
                </c:pt>
                <c:pt idx="11">
                  <c:v>0</c:v>
                </c:pt>
                <c:pt idx="12">
                  <c:v>3.176594849151452</c:v>
                </c:pt>
                <c:pt idx="13">
                  <c:v>2.8752280415240432</c:v>
                </c:pt>
                <c:pt idx="14">
                  <c:v>107.26984988842611</c:v>
                </c:pt>
                <c:pt idx="15">
                  <c:v>99.47328282710437</c:v>
                </c:pt>
                <c:pt idx="16">
                  <c:v>94.841106448732589</c:v>
                </c:pt>
                <c:pt idx="17">
                  <c:v>0</c:v>
                </c:pt>
                <c:pt idx="18">
                  <c:v>0</c:v>
                </c:pt>
                <c:pt idx="19">
                  <c:v>89.775550176321374</c:v>
                </c:pt>
                <c:pt idx="20">
                  <c:v>85.818804450997462</c:v>
                </c:pt>
                <c:pt idx="21">
                  <c:v>82.238371836882152</c:v>
                </c:pt>
                <c:pt idx="22">
                  <c:v>77.601880182697002</c:v>
                </c:pt>
                <c:pt idx="23">
                  <c:v>73.583968506061481</c:v>
                </c:pt>
                <c:pt idx="24">
                  <c:v>71.795117248264106</c:v>
                </c:pt>
                <c:pt idx="25">
                  <c:v>0</c:v>
                </c:pt>
                <c:pt idx="26">
                  <c:v>68.458039704033069</c:v>
                </c:pt>
                <c:pt idx="27">
                  <c:v>65.826542358988178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'PPM Interni 2017'!$U$7</c:f>
              <c:strCache>
                <c:ptCount val="1"/>
                <c:pt idx="0">
                  <c:v>Pz SCARTO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2017'!$N$8:$N$38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2017'!$U$8:$U$38</c:f>
              <c:numCache>
                <c:formatCode># ##0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79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651776"/>
        <c:axId val="142653696"/>
      </c:lineChart>
      <c:catAx>
        <c:axId val="1426517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653696"/>
        <c:crosses val="autoZero"/>
        <c:auto val="1"/>
        <c:lblAlgn val="ctr"/>
        <c:lblOffset val="100"/>
      </c:catAx>
      <c:valAx>
        <c:axId val="142653696"/>
        <c:scaling>
          <c:orientation val="minMax"/>
        </c:scaling>
        <c:axPos val="l"/>
        <c:majorGridlines/>
        <c:numFmt formatCode="#\,##0.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65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321017565112096E-2"/>
          <c:y val="1.477719779409596E-2"/>
          <c:w val="0.95695618816878669"/>
          <c:h val="9.1543837919136492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71058095350383"/>
          <c:y val="0.14988016792867917"/>
          <c:w val="0.84918243428526652"/>
          <c:h val="0.7325109637841315"/>
        </c:manualLayout>
      </c:layout>
      <c:lineChart>
        <c:grouping val="standard"/>
        <c:ser>
          <c:idx val="0"/>
          <c:order val="0"/>
          <c:tx>
            <c:strRef>
              <c:f>'PPM Interni 2017'!$AI$7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2017'!$AI$8:$AI$38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2017'!$AH$7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2017'!$AH$8:$AH$38</c:f>
              <c:numCache>
                <c:formatCode>_-* # ##0.00_L_-;\-* # ##0.00_L_-;_-* "-"??_L_-;_-@_-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11.789811245121966</c:v>
                </c:pt>
                <c:pt idx="6">
                  <c:v>9.0516168450589483</c:v>
                </c:pt>
                <c:pt idx="7">
                  <c:v>0</c:v>
                </c:pt>
                <c:pt idx="8">
                  <c:v>7.0229157741711203</c:v>
                </c:pt>
                <c:pt idx="9">
                  <c:v>5.6906775320669682</c:v>
                </c:pt>
                <c:pt idx="10">
                  <c:v>5.1475944004468115</c:v>
                </c:pt>
                <c:pt idx="11">
                  <c:v>0</c:v>
                </c:pt>
                <c:pt idx="12">
                  <c:v>4.4251703690592086</c:v>
                </c:pt>
                <c:pt idx="13">
                  <c:v>5.7847160090087311</c:v>
                </c:pt>
                <c:pt idx="14">
                  <c:v>5.1825913302157174</c:v>
                </c:pt>
                <c:pt idx="15">
                  <c:v>4.7079427702476844</c:v>
                </c:pt>
                <c:pt idx="16">
                  <c:v>4.2981974792504518</c:v>
                </c:pt>
                <c:pt idx="17">
                  <c:v>4.0817326138599315</c:v>
                </c:pt>
                <c:pt idx="18">
                  <c:v>0</c:v>
                </c:pt>
                <c:pt idx="19">
                  <c:v>3.7431220133005603</c:v>
                </c:pt>
                <c:pt idx="20">
                  <c:v>3.452867779334126</c:v>
                </c:pt>
                <c:pt idx="21">
                  <c:v>3.2186700026393096</c:v>
                </c:pt>
                <c:pt idx="22">
                  <c:v>20.370560872837792</c:v>
                </c:pt>
                <c:pt idx="23">
                  <c:v>20.500945484081015</c:v>
                </c:pt>
                <c:pt idx="24">
                  <c:v>20.010996519039512</c:v>
                </c:pt>
                <c:pt idx="25">
                  <c:v>0</c:v>
                </c:pt>
                <c:pt idx="26">
                  <c:v>19.200702197108924</c:v>
                </c:pt>
                <c:pt idx="27">
                  <c:v>18.359467890164922</c:v>
                </c:pt>
                <c:pt idx="28">
                  <c:v>17.49215768263895</c:v>
                </c:pt>
                <c:pt idx="29">
                  <c:v>16.692699328715019</c:v>
                </c:pt>
                <c:pt idx="30">
                  <c:v>16.819584724453154</c:v>
                </c:pt>
              </c:numCache>
            </c:numRef>
          </c:val>
        </c:ser>
        <c:marker val="1"/>
        <c:axId val="142804864"/>
        <c:axId val="142819328"/>
      </c:lineChart>
      <c:catAx>
        <c:axId val="1428048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19328"/>
        <c:crosses val="autoZero"/>
        <c:auto val="1"/>
        <c:lblAlgn val="ctr"/>
        <c:lblOffset val="100"/>
      </c:catAx>
      <c:valAx>
        <c:axId val="14281932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0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199004975124504E-3"/>
          <c:y val="1.3339638147879564E-2"/>
          <c:w val="0.9201413812321716"/>
          <c:h val="0.11958052454670109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524226738117767E-2"/>
          <c:y val="0.12693871599383411"/>
          <c:w val="0.85732467652072986"/>
          <c:h val="0.71987260485719962"/>
        </c:manualLayout>
      </c:layout>
      <c:lineChart>
        <c:grouping val="standard"/>
        <c:ser>
          <c:idx val="0"/>
          <c:order val="0"/>
          <c:tx>
            <c:strRef>
              <c:f>'PPM Interni 2017'!$AU$7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2017'!$AU$8:$AU$38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2017'!$AT$7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2017'!$AT$8:$AT$38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1.0848552043758721</c:v>
                </c:pt>
                <c:pt idx="28">
                  <c:v>1.0846492840772402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2848000"/>
        <c:axId val="142849920"/>
      </c:lineChart>
      <c:catAx>
        <c:axId val="1428480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49920"/>
        <c:crosses val="autoZero"/>
        <c:auto val="1"/>
        <c:lblAlgn val="ctr"/>
        <c:lblOffset val="100"/>
      </c:catAx>
      <c:valAx>
        <c:axId val="14284992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84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695906432748241E-3"/>
          <c:y val="2.9650700777027496E-2"/>
          <c:w val="0.95346729741492686"/>
          <c:h val="8.7288255634712181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034555283238728E-2"/>
          <c:y val="0.15739879573876794"/>
          <c:w val="0.86274704072586961"/>
          <c:h val="0.71161216612629308"/>
        </c:manualLayout>
      </c:layout>
      <c:lineChart>
        <c:grouping val="standard"/>
        <c:ser>
          <c:idx val="0"/>
          <c:order val="0"/>
          <c:tx>
            <c:strRef>
              <c:f>'PPM Interni 2017'!$BG$7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2017'!$BG$8:$BG$38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2017'!$BF$7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2017'!$BF$8:$BF$38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3.5072613462096589</c:v>
                </c:pt>
                <c:pt idx="30">
                  <c:v>0</c:v>
                </c:pt>
              </c:numCache>
            </c:numRef>
          </c:val>
        </c:ser>
        <c:marker val="1"/>
        <c:axId val="142947840"/>
        <c:axId val="142949760"/>
      </c:lineChart>
      <c:catAx>
        <c:axId val="1429478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949760"/>
        <c:crosses val="autoZero"/>
        <c:auto val="1"/>
        <c:lblAlgn val="ctr"/>
        <c:lblOffset val="100"/>
      </c:catAx>
      <c:valAx>
        <c:axId val="14294976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94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247240618101589E-3"/>
          <c:y val="7.6294580824455933E-3"/>
          <c:w val="0.96584049079754664"/>
          <c:h val="0.14959307251948303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608563242571779"/>
          <c:y val="0.13865880310777889"/>
          <c:w val="0.8433840235619402"/>
          <c:h val="0.72826468404596756"/>
        </c:manualLayout>
      </c:layout>
      <c:lineChart>
        <c:grouping val="standard"/>
        <c:ser>
          <c:idx val="0"/>
          <c:order val="0"/>
          <c:tx>
            <c:strRef>
              <c:f>'PPM Interni 2017'!$BS$7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2017'!$BS$8:$BS$38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2017'!$BR$7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2017'!$BR$8:$BR$38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1.7533985246904813</c:v>
                </c:pt>
                <c:pt idx="14">
                  <c:v>1.5983479475614004</c:v>
                </c:pt>
                <c:pt idx="15">
                  <c:v>1.4759646535984756</c:v>
                </c:pt>
                <c:pt idx="16">
                  <c:v>1.4293228440094221</c:v>
                </c:pt>
                <c:pt idx="17">
                  <c:v>0</c:v>
                </c:pt>
                <c:pt idx="18">
                  <c:v>1.3192020410693979</c:v>
                </c:pt>
                <c:pt idx="19">
                  <c:v>1.2331094828585452</c:v>
                </c:pt>
                <c:pt idx="20">
                  <c:v>1.1650259218267607</c:v>
                </c:pt>
                <c:pt idx="21">
                  <c:v>1.1107161897991826</c:v>
                </c:pt>
                <c:pt idx="22">
                  <c:v>1.0631771774134389</c:v>
                </c:pt>
                <c:pt idx="23">
                  <c:v>1.0346033434241646</c:v>
                </c:pt>
                <c:pt idx="24">
                  <c:v>0</c:v>
                </c:pt>
                <c:pt idx="25">
                  <c:v>0.98542361390314481</c:v>
                </c:pt>
                <c:pt idx="26">
                  <c:v>0.93811622509535952</c:v>
                </c:pt>
                <c:pt idx="27">
                  <c:v>0.89255510858379172</c:v>
                </c:pt>
                <c:pt idx="28">
                  <c:v>0.84475798106221556</c:v>
                </c:pt>
                <c:pt idx="29">
                  <c:v>0.80501168071948714</c:v>
                </c:pt>
                <c:pt idx="30">
                  <c:v>0</c:v>
                </c:pt>
              </c:numCache>
            </c:numRef>
          </c:val>
        </c:ser>
        <c:marker val="1"/>
        <c:axId val="142973952"/>
        <c:axId val="142980224"/>
      </c:lineChart>
      <c:catAx>
        <c:axId val="1429739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980224"/>
        <c:crosses val="autoZero"/>
        <c:auto val="1"/>
        <c:lblAlgn val="ctr"/>
        <c:lblOffset val="100"/>
      </c:catAx>
      <c:valAx>
        <c:axId val="14298022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97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132315521630464E-3"/>
          <c:y val="2.0590812602607991E-2"/>
          <c:w val="0.98077634891580656"/>
          <c:h val="0.1039865616797900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899778704132572"/>
          <c:y val="0.13229259386055003"/>
          <c:w val="0.84065832947354369"/>
          <c:h val="0.74622306599026456"/>
        </c:manualLayout>
      </c:layout>
      <c:lineChart>
        <c:grouping val="standard"/>
        <c:ser>
          <c:idx val="0"/>
          <c:order val="0"/>
          <c:tx>
            <c:strRef>
              <c:f>'PPM Interni 2017'!$CE$7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2017'!$CE$8:$CE$38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2017'!$CD$7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2017'!$CD$8:$CD$38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9836544"/>
        <c:axId val="149838464"/>
      </c:lineChart>
      <c:catAx>
        <c:axId val="1498365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838464"/>
        <c:crosses val="autoZero"/>
        <c:auto val="1"/>
        <c:lblAlgn val="ctr"/>
        <c:lblOffset val="100"/>
      </c:catAx>
      <c:valAx>
        <c:axId val="14983846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83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194740614261742E-2"/>
          <c:y val="8.5701787276590436E-3"/>
          <c:w val="0.95974433463304643"/>
          <c:h val="0.1084522767987335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73037091294173"/>
          <c:y val="0.13756268608717018"/>
          <c:w val="0.83553765081690357"/>
          <c:h val="0.73041278931040743"/>
        </c:manualLayout>
      </c:layout>
      <c:lineChart>
        <c:grouping val="standard"/>
        <c:ser>
          <c:idx val="0"/>
          <c:order val="0"/>
          <c:tx>
            <c:strRef>
              <c:f>'PPM Interni 2017'!$CQ$7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2017'!$CQ$8:$CQ$38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2017'!$CP$7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2017'!$CP$8:$CP$38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9866368"/>
        <c:axId val="149872640"/>
      </c:lineChart>
      <c:catAx>
        <c:axId val="1498663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872640"/>
        <c:crosses val="autoZero"/>
        <c:auto val="1"/>
        <c:lblAlgn val="ctr"/>
        <c:lblOffset val="100"/>
      </c:catAx>
      <c:valAx>
        <c:axId val="14987264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86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005167958656372E-2"/>
          <c:y val="1.3840424097186412E-2"/>
          <c:w val="0.98599475065616793"/>
          <c:h val="8.1997250343707015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117190643140412"/>
          <c:y val="0.13177175687684708"/>
          <c:w val="0.84311167308466062"/>
          <c:h val="0.76297021927381292"/>
        </c:manualLayout>
      </c:layout>
      <c:lineChart>
        <c:grouping val="standard"/>
        <c:ser>
          <c:idx val="0"/>
          <c:order val="0"/>
          <c:tx>
            <c:strRef>
              <c:f>'PPM Interni 2017'!$DC$7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2017'!$DC$8:$DC$38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2017'!$DB$7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2017'!$DB$8:$DB$38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9708800"/>
        <c:axId val="149710720"/>
      </c:lineChart>
      <c:catAx>
        <c:axId val="1497088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710720"/>
        <c:crosses val="autoZero"/>
        <c:auto val="1"/>
        <c:lblAlgn val="ctr"/>
        <c:lblOffset val="100"/>
      </c:catAx>
      <c:valAx>
        <c:axId val="14971072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70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4549878345498481E-3"/>
          <c:y val="1.0505301010602508E-2"/>
          <c:w val="0.98242985962579465"/>
          <c:h val="8.167315053997696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985942962663264"/>
          <c:y val="0.12602624671916021"/>
          <c:w val="0.83196871142095352"/>
          <c:h val="0.74298471514590092"/>
        </c:manualLayout>
      </c:layout>
      <c:lineChart>
        <c:grouping val="standard"/>
        <c:ser>
          <c:idx val="0"/>
          <c:order val="0"/>
          <c:tx>
            <c:strRef>
              <c:f>'PPM Interni 2017'!$EA$7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2017'!$EA$8:$EA$38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2017'!$DZ$7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2017'!$DZ$8:$DZ$38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9743104"/>
        <c:axId val="149745024"/>
      </c:lineChart>
      <c:catAx>
        <c:axId val="1497431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745024"/>
        <c:crosses val="autoZero"/>
        <c:auto val="1"/>
        <c:lblAlgn val="ctr"/>
        <c:lblOffset val="100"/>
      </c:catAx>
      <c:valAx>
        <c:axId val="14974502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74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0869565217391306E-2"/>
          <c:y val="1.2424682208841522E-2"/>
          <c:w val="0.93850187609264502"/>
          <c:h val="0.10322997235965246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409901009564815"/>
          <c:y val="0.14810287054039695"/>
          <c:w val="0.8466188917396561"/>
          <c:h val="0.71987260485719962"/>
        </c:manualLayout>
      </c:layout>
      <c:lineChart>
        <c:grouping val="standard"/>
        <c:ser>
          <c:idx val="0"/>
          <c:order val="0"/>
          <c:tx>
            <c:strRef>
              <c:f>'PPM Interni 2017'!$EM$7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2017'!$EM$8:$EM$38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2017'!$EL$7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2017'!$EL$8:$EL$38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9958016"/>
        <c:axId val="149964288"/>
      </c:lineChart>
      <c:catAx>
        <c:axId val="1499580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964288"/>
        <c:crosses val="autoZero"/>
        <c:auto val="1"/>
        <c:lblAlgn val="ctr"/>
        <c:lblOffset val="100"/>
      </c:catAx>
      <c:valAx>
        <c:axId val="14996428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958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7265917602997732E-2"/>
          <c:y val="1.9110516323799447E-2"/>
          <c:w val="0.97273421880906763"/>
          <c:h val="0.1268287924186466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165394121399E-2"/>
          <c:y val="0.14749645636890918"/>
          <c:w val="0.88191777395302928"/>
          <c:h val="0.73370191079760005"/>
        </c:manualLayout>
      </c:layout>
      <c:lineChart>
        <c:grouping val="standard"/>
        <c:ser>
          <c:idx val="0"/>
          <c:order val="0"/>
          <c:tx>
            <c:strRef>
              <c:f>'PPM Interni 2016'!$BN$7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2016'!$BJ$8:$BJ$38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2016'!$BN$8:$BN$38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2016'!$BM$7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2016'!$BJ$8:$BJ$38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2016'!$BM$8:$BM$38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790272"/>
        <c:axId val="126821120"/>
      </c:lineChart>
      <c:catAx>
        <c:axId val="1267902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821120"/>
        <c:crosses val="autoZero"/>
        <c:auto val="1"/>
        <c:lblAlgn val="ctr"/>
        <c:lblOffset val="100"/>
      </c:catAx>
      <c:valAx>
        <c:axId val="12682112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790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8804538762885"/>
          <c:y val="1.5895556607733181E-2"/>
          <c:w val="0.72969104396812456"/>
          <c:h val="9.5631737193264968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390026246719162"/>
          <c:y val="0.10448784810989176"/>
          <c:w val="0.86179339121071463"/>
          <c:h val="0.75091386303984764"/>
        </c:manualLayout>
      </c:layout>
      <c:lineChart>
        <c:grouping val="standard"/>
        <c:ser>
          <c:idx val="0"/>
          <c:order val="0"/>
          <c:tx>
            <c:strRef>
              <c:f>'PPM Interni 2017'!$DJ$7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2017'!$DF$8:$DF$38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2017'!$DJ$8:$DJ$38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2017'!$DI$7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2017'!$DF$8:$DF$38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2017'!$DI$8:$DI$38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49992576"/>
        <c:axId val="149994496"/>
      </c:lineChart>
      <c:catAx>
        <c:axId val="1499925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994496"/>
        <c:crosses val="autoZero"/>
        <c:auto val="1"/>
        <c:lblAlgn val="ctr"/>
        <c:lblOffset val="100"/>
      </c:catAx>
      <c:valAx>
        <c:axId val="14999449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992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4427350427350423E-2"/>
          <c:y val="1.4194134824056102E-2"/>
          <c:w val="0.97189743589743582"/>
          <c:h val="8.849439274636739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70447715774658"/>
          <c:y val="0.16060752405949255"/>
          <c:w val="0.85214652516261558"/>
          <c:h val="0.69093823272090993"/>
        </c:manualLayout>
      </c:layout>
      <c:lineChart>
        <c:grouping val="standard"/>
        <c:ser>
          <c:idx val="0"/>
          <c:order val="0"/>
          <c:tx>
            <c:strRef>
              <c:f>'PPM Interni 2017'!$DO$7</c:f>
              <c:strCache>
                <c:ptCount val="1"/>
                <c:pt idx="0">
                  <c:v>Target PPM CLIENTI</c:v>
                </c:pt>
              </c:strCache>
            </c:strRef>
          </c:tx>
          <c:marker>
            <c:symbol val="none"/>
          </c:marker>
          <c:val>
            <c:numRef>
              <c:f>'PPM Interni 2017'!$DO$8:$DO$38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2017'!$DN$7</c:f>
              <c:strCache>
                <c:ptCount val="1"/>
                <c:pt idx="0">
                  <c:v>PPM CLIENTI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2017'!$DN$8:$DN$38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0030592"/>
        <c:axId val="150040960"/>
      </c:lineChart>
      <c:catAx>
        <c:axId val="1500305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40960"/>
        <c:crosses val="autoZero"/>
        <c:auto val="1"/>
        <c:lblAlgn val="ctr"/>
        <c:lblOffset val="100"/>
      </c:catAx>
      <c:valAx>
        <c:axId val="15004096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30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0676328502415429E-2"/>
          <c:y val="1.2599825021872247E-2"/>
          <c:w val="0.97245901639347809"/>
          <c:h val="0.11554062408865835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456127025192934E-2"/>
          <c:y val="0.1535189038422744"/>
          <c:w val="0.92489733159990062"/>
          <c:h val="0.60603088329916865"/>
        </c:manualLayout>
      </c:layout>
      <c:lineChart>
        <c:grouping val="standard"/>
        <c:ser>
          <c:idx val="0"/>
          <c:order val="0"/>
          <c:tx>
            <c:strRef>
              <c:f>'PPM Interni 2017'!$EY$7</c:f>
              <c:strCache>
                <c:ptCount val="1"/>
                <c:pt idx="0">
                  <c:v>Target PPM CLIENTE</c:v>
                </c:pt>
              </c:strCache>
            </c:strRef>
          </c:tx>
          <c:marker>
            <c:symbol val="none"/>
          </c:marker>
          <c:cat>
            <c:strRef>
              <c:f>'PPM Interni 2017'!$EQ$8:$EQ$19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'PPM Interni 2017'!$EY$8:$EY$19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2017'!$EX$7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rgbClr val="F79646">
                  <a:lumMod val="75000"/>
                </a:srgbClr>
              </a:solidFill>
            </c:spPr>
          </c:marker>
          <c:cat>
            <c:strRef>
              <c:f>'PPM Interni 2017'!$EQ$8:$EQ$19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'PPM Interni 2017'!$EX$8:$EX$19</c:f>
              <c:numCache>
                <c:formatCode>0</c:formatCode>
                <c:ptCount val="12"/>
                <c:pt idx="0">
                  <c:v>1.7548559789698059</c:v>
                </c:pt>
                <c:pt idx="1">
                  <c:v>65.826542358988178</c:v>
                </c:pt>
                <c:pt idx="2">
                  <c:v>16.819584724453154</c:v>
                </c:pt>
                <c:pt idx="3">
                  <c:v>1.0846492840772402</c:v>
                </c:pt>
                <c:pt idx="4">
                  <c:v>3.5072613462096589</c:v>
                </c:pt>
                <c:pt idx="5">
                  <c:v>0.80501168071948714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50081536"/>
        <c:axId val="150083456"/>
      </c:lineChart>
      <c:catAx>
        <c:axId val="1500815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83456"/>
        <c:crosses val="autoZero"/>
        <c:auto val="1"/>
        <c:lblAlgn val="ctr"/>
        <c:lblOffset val="100"/>
      </c:catAx>
      <c:valAx>
        <c:axId val="1500834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8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9424307734938743E-2"/>
          <c:y val="1.7296721707776509E-2"/>
          <c:w val="0.79138379203311982"/>
          <c:h val="9.3522657807114815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24750614158608"/>
          <c:y val="0.15847719420711601"/>
          <c:w val="0.8750625345900287"/>
          <c:h val="0.7366352003929606"/>
        </c:manualLayout>
      </c:layout>
      <c:lineChart>
        <c:grouping val="standard"/>
        <c:ser>
          <c:idx val="0"/>
          <c:order val="0"/>
          <c:tx>
            <c:strRef>
              <c:f>'PPM Interni 2017'!$R$7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val>
            <c:numRef>
              <c:f>'PPM Interni 2017'!$R$8:$R$38</c:f>
              <c:numCache>
                <c:formatCode># ##0</c:formatCode>
                <c:ptCount val="3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'PPM Interni 2017'!$Q$7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'PPM Interni 2017'!$Q$8:$Q$38</c:f>
              <c:numCache>
                <c:formatCode># ##0</c:formatCode>
                <c:ptCount val="31"/>
                <c:pt idx="0">
                  <c:v>2901.7590044274261</c:v>
                </c:pt>
                <c:pt idx="1">
                  <c:v>3099.3127610834117</c:v>
                </c:pt>
                <c:pt idx="2">
                  <c:v>2817.8302706915674</c:v>
                </c:pt>
                <c:pt idx="3">
                  <c:v>2859.5520035194486</c:v>
                </c:pt>
                <c:pt idx="4">
                  <c:v>0</c:v>
                </c:pt>
                <c:pt idx="5">
                  <c:v>3022.9238391132758</c:v>
                </c:pt>
                <c:pt idx="6">
                  <c:v>2820.1799543399438</c:v>
                </c:pt>
                <c:pt idx="7">
                  <c:v>2950.2308876346842</c:v>
                </c:pt>
                <c:pt idx="8">
                  <c:v>2829.8101493041622</c:v>
                </c:pt>
                <c:pt idx="9">
                  <c:v>2965.7762225825722</c:v>
                </c:pt>
                <c:pt idx="10">
                  <c:v>2789.2661344618637</c:v>
                </c:pt>
                <c:pt idx="11">
                  <c:v>0</c:v>
                </c:pt>
                <c:pt idx="12">
                  <c:v>2810.7218756426955</c:v>
                </c:pt>
                <c:pt idx="13">
                  <c:v>2927.7657787377007</c:v>
                </c:pt>
                <c:pt idx="14">
                  <c:v>2829.6802012217031</c:v>
                </c:pt>
                <c:pt idx="15">
                  <c:v>2863.3638559966594</c:v>
                </c:pt>
                <c:pt idx="16">
                  <c:v>2953.3211189805575</c:v>
                </c:pt>
                <c:pt idx="17">
                  <c:v>0</c:v>
                </c:pt>
                <c:pt idx="18">
                  <c:v>0</c:v>
                </c:pt>
                <c:pt idx="19">
                  <c:v>2950.876583926402</c:v>
                </c:pt>
                <c:pt idx="20">
                  <c:v>3077.9240278264351</c:v>
                </c:pt>
                <c:pt idx="21">
                  <c:v>2967.4349594535829</c:v>
                </c:pt>
                <c:pt idx="22">
                  <c:v>3133.8707846031566</c:v>
                </c:pt>
                <c:pt idx="23">
                  <c:v>2943.3406916850627</c:v>
                </c:pt>
                <c:pt idx="24">
                  <c:v>3088.2705684816506</c:v>
                </c:pt>
                <c:pt idx="25">
                  <c:v>0</c:v>
                </c:pt>
                <c:pt idx="26">
                  <c:v>3037.8291836860362</c:v>
                </c:pt>
                <c:pt idx="27">
                  <c:v>2994.9520566142551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0119936"/>
        <c:axId val="150121856"/>
      </c:lineChart>
      <c:catAx>
        <c:axId val="1501199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21856"/>
        <c:crosses val="autoZero"/>
        <c:auto val="1"/>
        <c:lblAlgn val="ctr"/>
        <c:lblOffset val="100"/>
      </c:catAx>
      <c:valAx>
        <c:axId val="15012185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19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5982492446419133E-2"/>
          <c:y val="7.8643554603232411E-4"/>
          <c:w val="0.91458673689738157"/>
          <c:h val="0.13200327047829474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 w="12700"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8715914327503"/>
          <c:y val="0.14437659321361149"/>
          <c:w val="0.81933161026627765"/>
          <c:h val="0.73547159123095229"/>
        </c:manualLayout>
      </c:layout>
      <c:lineChart>
        <c:grouping val="standard"/>
        <c:ser>
          <c:idx val="0"/>
          <c:order val="0"/>
          <c:tx>
            <c:strRef>
              <c:f>'PPM Interni 2017'!$W$7</c:f>
              <c:strCache>
                <c:ptCount val="1"/>
                <c:pt idx="0">
                  <c:v>Target PPM CLIENTI </c:v>
                </c:pt>
              </c:strCache>
            </c:strRef>
          </c:tx>
          <c:marker>
            <c:symbol val="none"/>
          </c:marker>
          <c:val>
            <c:numRef>
              <c:f>'PPM Interni 2017'!$W$8:$W$38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2017'!$V$7</c:f>
              <c:strCache>
                <c:ptCount val="1"/>
                <c:pt idx="0">
                  <c:v>PPM CLIENTE</c:v>
                </c:pt>
              </c:strCache>
            </c:strRef>
          </c:tx>
          <c:marker>
            <c:symbol val="circle"/>
            <c:size val="5"/>
            <c:spPr>
              <a:solidFill>
                <a:srgbClr val="4F81BD"/>
              </a:solidFill>
            </c:spPr>
          </c:marker>
          <c:val>
            <c:numRef>
              <c:f>'PPM Interni 2017'!$V$8:$V$38</c:f>
              <c:numCache>
                <c:formatCode>#\,##0.0</c:formatCode>
                <c:ptCount val="31"/>
                <c:pt idx="0">
                  <c:v>0</c:v>
                </c:pt>
                <c:pt idx="1">
                  <c:v>9.1445292853550377</c:v>
                </c:pt>
                <c:pt idx="2">
                  <c:v>6.0682189170656526</c:v>
                </c:pt>
                <c:pt idx="3">
                  <c:v>5.0707367780538517</c:v>
                </c:pt>
                <c:pt idx="4">
                  <c:v>0</c:v>
                </c:pt>
                <c:pt idx="5">
                  <c:v>3.937829547110224</c:v>
                </c:pt>
                <c:pt idx="6">
                  <c:v>6.4401452896777354</c:v>
                </c:pt>
                <c:pt idx="7">
                  <c:v>5.3295671059118224</c:v>
                </c:pt>
                <c:pt idx="8">
                  <c:v>4.5565144487073166</c:v>
                </c:pt>
                <c:pt idx="9">
                  <c:v>3.9512494838680365</c:v>
                </c:pt>
                <c:pt idx="10">
                  <c:v>3.6349559170721157</c:v>
                </c:pt>
                <c:pt idx="11">
                  <c:v>0</c:v>
                </c:pt>
                <c:pt idx="12">
                  <c:v>3.176594849151452</c:v>
                </c:pt>
                <c:pt idx="13">
                  <c:v>2.8752280415240432</c:v>
                </c:pt>
                <c:pt idx="14">
                  <c:v>107.26984988842611</c:v>
                </c:pt>
                <c:pt idx="15">
                  <c:v>99.47328282710437</c:v>
                </c:pt>
                <c:pt idx="16">
                  <c:v>94.841106448732589</c:v>
                </c:pt>
                <c:pt idx="17">
                  <c:v>0</c:v>
                </c:pt>
                <c:pt idx="18">
                  <c:v>0</c:v>
                </c:pt>
                <c:pt idx="19">
                  <c:v>89.775550176321374</c:v>
                </c:pt>
                <c:pt idx="20">
                  <c:v>85.818804450997462</c:v>
                </c:pt>
                <c:pt idx="21">
                  <c:v>82.238371836882152</c:v>
                </c:pt>
                <c:pt idx="22">
                  <c:v>77.601880182697002</c:v>
                </c:pt>
                <c:pt idx="23">
                  <c:v>73.583968506061481</c:v>
                </c:pt>
                <c:pt idx="24">
                  <c:v>71.795117248264106</c:v>
                </c:pt>
                <c:pt idx="25">
                  <c:v>0</c:v>
                </c:pt>
                <c:pt idx="26">
                  <c:v>68.458039704033069</c:v>
                </c:pt>
                <c:pt idx="27">
                  <c:v>65.826542358988178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54865664"/>
        <c:axId val="154867584"/>
      </c:lineChart>
      <c:catAx>
        <c:axId val="1548656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867584"/>
        <c:crosses val="autoZero"/>
        <c:auto val="1"/>
        <c:lblAlgn val="ctr"/>
        <c:lblOffset val="100"/>
      </c:catAx>
      <c:valAx>
        <c:axId val="15486758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86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8417535123206801E-2"/>
          <c:y val="9.4488188976378003E-3"/>
          <c:w val="0.97562468858619433"/>
          <c:h val="0.11016340467701459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36225400309278"/>
          <c:y val="0.13597996256583644"/>
          <c:w val="0.88916830397993929"/>
          <c:h val="0.73370171192236722"/>
        </c:manualLayout>
      </c:layout>
      <c:lineChart>
        <c:grouping val="standard"/>
        <c:ser>
          <c:idx val="0"/>
          <c:order val="0"/>
          <c:tx>
            <c:strRef>
              <c:f>'PPM Interni 2016'!$BZ$7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2016'!$BV$8:$BV$38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2016'!$BZ$8:$BZ$38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2016'!$BY$7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2016'!$BV$8:$BV$38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2016'!$BY$8:$BY$38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837120"/>
        <c:axId val="126839040"/>
      </c:lineChart>
      <c:catAx>
        <c:axId val="1268371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839040"/>
        <c:crosses val="autoZero"/>
        <c:auto val="1"/>
        <c:lblAlgn val="ctr"/>
        <c:lblOffset val="100"/>
      </c:catAx>
      <c:valAx>
        <c:axId val="126839040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83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145137659979924"/>
          <c:y val="2.0637465730559891E-2"/>
          <c:w val="0.53067105451851182"/>
          <c:h val="8.1404996635601676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3465794658535171"/>
          <c:w val="0.87816260184234118"/>
          <c:h val="0.74530284474163389"/>
        </c:manualLayout>
      </c:layout>
      <c:lineChart>
        <c:grouping val="standard"/>
        <c:ser>
          <c:idx val="0"/>
          <c:order val="0"/>
          <c:tx>
            <c:strRef>
              <c:f>'PPM Interni 2016'!$CL$7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2016'!$CH$8:$CH$38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2016'!$CL$8:$CL$38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2016'!$CK$7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2016'!$CH$8:$CH$38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2016'!$CK$8:$CK$38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863232"/>
        <c:axId val="126885888"/>
      </c:lineChart>
      <c:catAx>
        <c:axId val="1268632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885888"/>
        <c:crosses val="autoZero"/>
        <c:auto val="1"/>
        <c:lblAlgn val="ctr"/>
        <c:lblOffset val="100"/>
      </c:catAx>
      <c:valAx>
        <c:axId val="12688588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86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92076290668567"/>
          <c:y val="2.5227566504202742E-2"/>
          <c:w val="0.65458942983059165"/>
          <c:h val="9.6627948479386397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599039266564918E-2"/>
          <c:y val="0.13872704363234944"/>
          <c:w val="0.87382684234592123"/>
          <c:h val="0.74185574192105141"/>
        </c:manualLayout>
      </c:layout>
      <c:lineChart>
        <c:grouping val="standard"/>
        <c:ser>
          <c:idx val="0"/>
          <c:order val="0"/>
          <c:tx>
            <c:strRef>
              <c:f>'PPM Interni 2016'!$CX$7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2016'!$CT$8:$CT$38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2016'!$CX$8:$CX$38</c:f>
              <c:numCache>
                <c:formatCode># ##0</c:formatCode>
                <c:ptCount val="3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'PPM Interni 2016'!$CW$7</c:f>
              <c:strCache>
                <c:ptCount val="1"/>
                <c:pt idx="0">
                  <c:v>PPM INTERNI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2016'!$CT$8:$CT$38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2016'!$CW$8:$CW$38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909824"/>
        <c:axId val="126924288"/>
      </c:lineChart>
      <c:catAx>
        <c:axId val="1269098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924288"/>
        <c:crosses val="autoZero"/>
        <c:auto val="1"/>
        <c:lblAlgn val="ctr"/>
        <c:lblOffset val="100"/>
      </c:catAx>
      <c:valAx>
        <c:axId val="126924288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90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6353312888637024E-3"/>
          <c:y val="2.2920616356115215E-2"/>
          <c:w val="0.98940742225924228"/>
          <c:h val="7.7059903409566491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8278211684281673E-2"/>
          <c:y val="0.13396025430160521"/>
          <c:w val="0.88567280640673673"/>
          <c:h val="0.74662248642955298"/>
        </c:manualLayout>
      </c:layout>
      <c:lineChart>
        <c:grouping val="standard"/>
        <c:ser>
          <c:idx val="0"/>
          <c:order val="0"/>
          <c:tx>
            <c:strRef>
              <c:f>'PPM Interni 2016'!$DV$7</c:f>
              <c:strCache>
                <c:ptCount val="1"/>
                <c:pt idx="0">
                  <c:v>Target PPM INTERNI</c:v>
                </c:pt>
              </c:strCache>
            </c:strRef>
          </c:tx>
          <c:marker>
            <c:symbol val="none"/>
          </c:marker>
          <c:cat>
            <c:numRef>
              <c:f>'PPM Interni 2016'!$DR$8:$DR$38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2016'!$DV$8:$DV$38</c:f>
              <c:numCache>
                <c:formatCode># ##0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'PPM Interni 2016'!$DU$7</c:f>
              <c:strCache>
                <c:ptCount val="1"/>
                <c:pt idx="0">
                  <c:v>PPM INTERN</c:v>
                </c:pt>
              </c:strCache>
            </c:strRef>
          </c:tx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cat>
            <c:numRef>
              <c:f>'PPM Interni 2016'!$DR$8:$DR$38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'PPM Interni 2016'!$DU$8:$DU$38</c:f>
              <c:numCache>
                <c:formatCode># 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126944384"/>
        <c:axId val="126946304"/>
      </c:lineChart>
      <c:catAx>
        <c:axId val="1269443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946304"/>
        <c:crosses val="autoZero"/>
        <c:auto val="1"/>
        <c:lblAlgn val="ctr"/>
        <c:lblOffset val="100"/>
      </c:catAx>
      <c:valAx>
        <c:axId val="126946304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2694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16566062449997"/>
          <c:y val="2.2920624959181523E-2"/>
          <c:w val="0.73344657775648903"/>
          <c:h val="9.6127297936595732E-2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26" Type="http://schemas.openxmlformats.org/officeDocument/2006/relationships/chart" Target="../charts/chart53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5" Type="http://schemas.openxmlformats.org/officeDocument/2006/relationships/chart" Target="../charts/chart52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Relationship Id="rId27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103808</xdr:rowOff>
    </xdr:from>
    <xdr:to>
      <xdr:col>5</xdr:col>
      <xdr:colOff>800099</xdr:colOff>
      <xdr:row>50</xdr:row>
      <xdr:rowOff>169333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47716</xdr:colOff>
      <xdr:row>38</xdr:row>
      <xdr:rowOff>126036</xdr:rowOff>
    </xdr:from>
    <xdr:to>
      <xdr:col>30</xdr:col>
      <xdr:colOff>20108</xdr:colOff>
      <xdr:row>50</xdr:row>
      <xdr:rowOff>105834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27609</xdr:colOff>
      <xdr:row>39</xdr:row>
      <xdr:rowOff>13807</xdr:rowOff>
    </xdr:from>
    <xdr:to>
      <xdr:col>42</xdr:col>
      <xdr:colOff>3175</xdr:colOff>
      <xdr:row>50</xdr:row>
      <xdr:rowOff>116416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27608</xdr:colOff>
      <xdr:row>39</xdr:row>
      <xdr:rowOff>13806</xdr:rowOff>
    </xdr:from>
    <xdr:to>
      <xdr:col>53</xdr:col>
      <xdr:colOff>771524</xdr:colOff>
      <xdr:row>50</xdr:row>
      <xdr:rowOff>169333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13804</xdr:colOff>
      <xdr:row>39</xdr:row>
      <xdr:rowOff>13806</xdr:rowOff>
    </xdr:from>
    <xdr:to>
      <xdr:col>66</xdr:col>
      <xdr:colOff>9526</xdr:colOff>
      <xdr:row>50</xdr:row>
      <xdr:rowOff>137584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13805</xdr:colOff>
      <xdr:row>39</xdr:row>
      <xdr:rowOff>27610</xdr:rowOff>
    </xdr:from>
    <xdr:to>
      <xdr:col>78</xdr:col>
      <xdr:colOff>28575</xdr:colOff>
      <xdr:row>50</xdr:row>
      <xdr:rowOff>158749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13805</xdr:colOff>
      <xdr:row>39</xdr:row>
      <xdr:rowOff>27610</xdr:rowOff>
    </xdr:from>
    <xdr:to>
      <xdr:col>90</xdr:col>
      <xdr:colOff>9525</xdr:colOff>
      <xdr:row>50</xdr:row>
      <xdr:rowOff>158750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97</xdr:col>
      <xdr:colOff>27610</xdr:colOff>
      <xdr:row>39</xdr:row>
      <xdr:rowOff>13804</xdr:rowOff>
    </xdr:from>
    <xdr:to>
      <xdr:col>102</xdr:col>
      <xdr:colOff>0</xdr:colOff>
      <xdr:row>50</xdr:row>
      <xdr:rowOff>148166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121</xdr:col>
      <xdr:colOff>28575</xdr:colOff>
      <xdr:row>38</xdr:row>
      <xdr:rowOff>113334</xdr:rowOff>
    </xdr:from>
    <xdr:to>
      <xdr:col>126</xdr:col>
      <xdr:colOff>28575</xdr:colOff>
      <xdr:row>50</xdr:row>
      <xdr:rowOff>158749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133</xdr:col>
      <xdr:colOff>27608</xdr:colOff>
      <xdr:row>39</xdr:row>
      <xdr:rowOff>13804</xdr:rowOff>
    </xdr:from>
    <xdr:to>
      <xdr:col>138</xdr:col>
      <xdr:colOff>9525</xdr:colOff>
      <xdr:row>50</xdr:row>
      <xdr:rowOff>179916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146</xdr:col>
      <xdr:colOff>198</xdr:colOff>
      <xdr:row>19</xdr:row>
      <xdr:rowOff>177485</xdr:rowOff>
    </xdr:from>
    <xdr:to>
      <xdr:col>154</xdr:col>
      <xdr:colOff>833437</xdr:colOff>
      <xdr:row>33</xdr:row>
      <xdr:rowOff>166687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38</xdr:row>
      <xdr:rowOff>74083</xdr:rowOff>
    </xdr:from>
    <xdr:to>
      <xdr:col>10</xdr:col>
      <xdr:colOff>714375</xdr:colOff>
      <xdr:row>50</xdr:row>
      <xdr:rowOff>148166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39</xdr:row>
      <xdr:rowOff>19051</xdr:rowOff>
    </xdr:from>
    <xdr:to>
      <xdr:col>22</xdr:col>
      <xdr:colOff>0</xdr:colOff>
      <xdr:row>50</xdr:row>
      <xdr:rowOff>1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38</xdr:row>
      <xdr:rowOff>84668</xdr:rowOff>
    </xdr:from>
    <xdr:to>
      <xdr:col>34</xdr:col>
      <xdr:colOff>484717</xdr:colOff>
      <xdr:row>50</xdr:row>
      <xdr:rowOff>105834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21167</xdr:colOff>
      <xdr:row>39</xdr:row>
      <xdr:rowOff>9526</xdr:rowOff>
    </xdr:from>
    <xdr:to>
      <xdr:col>47</xdr:col>
      <xdr:colOff>0</xdr:colOff>
      <xdr:row>50</xdr:row>
      <xdr:rowOff>105834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10584</xdr:colOff>
      <xdr:row>39</xdr:row>
      <xdr:rowOff>28575</xdr:rowOff>
    </xdr:from>
    <xdr:to>
      <xdr:col>58</xdr:col>
      <xdr:colOff>523875</xdr:colOff>
      <xdr:row>50</xdr:row>
      <xdr:rowOff>179916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1</xdr:colOff>
      <xdr:row>39</xdr:row>
      <xdr:rowOff>28574</xdr:rowOff>
    </xdr:from>
    <xdr:to>
      <xdr:col>71</xdr:col>
      <xdr:colOff>2</xdr:colOff>
      <xdr:row>50</xdr:row>
      <xdr:rowOff>158749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10583</xdr:colOff>
      <xdr:row>39</xdr:row>
      <xdr:rowOff>19050</xdr:rowOff>
    </xdr:from>
    <xdr:to>
      <xdr:col>82</xdr:col>
      <xdr:colOff>590550</xdr:colOff>
      <xdr:row>50</xdr:row>
      <xdr:rowOff>137583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180975</xdr:colOff>
      <xdr:row>39</xdr:row>
      <xdr:rowOff>19049</xdr:rowOff>
    </xdr:from>
    <xdr:to>
      <xdr:col>95</xdr:col>
      <xdr:colOff>1058</xdr:colOff>
      <xdr:row>50</xdr:row>
      <xdr:rowOff>169333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103</xdr:col>
      <xdr:colOff>31750</xdr:colOff>
      <xdr:row>39</xdr:row>
      <xdr:rowOff>9525</xdr:rowOff>
    </xdr:from>
    <xdr:to>
      <xdr:col>106</xdr:col>
      <xdr:colOff>504826</xdr:colOff>
      <xdr:row>50</xdr:row>
      <xdr:rowOff>148166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127</xdr:col>
      <xdr:colOff>10584</xdr:colOff>
      <xdr:row>39</xdr:row>
      <xdr:rowOff>9524</xdr:rowOff>
    </xdr:from>
    <xdr:to>
      <xdr:col>131</xdr:col>
      <xdr:colOff>1</xdr:colOff>
      <xdr:row>50</xdr:row>
      <xdr:rowOff>158749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139</xdr:col>
      <xdr:colOff>10583</xdr:colOff>
      <xdr:row>39</xdr:row>
      <xdr:rowOff>9524</xdr:rowOff>
    </xdr:from>
    <xdr:to>
      <xdr:col>142</xdr:col>
      <xdr:colOff>600074</xdr:colOff>
      <xdr:row>50</xdr:row>
      <xdr:rowOff>158749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109</xdr:col>
      <xdr:colOff>28575</xdr:colOff>
      <xdr:row>39</xdr:row>
      <xdr:rowOff>9524</xdr:rowOff>
    </xdr:from>
    <xdr:to>
      <xdr:col>114</xdr:col>
      <xdr:colOff>9525</xdr:colOff>
      <xdr:row>51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115</xdr:col>
      <xdr:colOff>10584</xdr:colOff>
      <xdr:row>39</xdr:row>
      <xdr:rowOff>38100</xdr:rowOff>
    </xdr:from>
    <xdr:to>
      <xdr:col>119</xdr:col>
      <xdr:colOff>9525</xdr:colOff>
      <xdr:row>51</xdr:row>
      <xdr:rowOff>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146</xdr:col>
      <xdr:colOff>23811</xdr:colOff>
      <xdr:row>35</xdr:row>
      <xdr:rowOff>11905</xdr:rowOff>
    </xdr:from>
    <xdr:to>
      <xdr:col>155</xdr:col>
      <xdr:colOff>11906</xdr:colOff>
      <xdr:row>49</xdr:row>
      <xdr:rowOff>83343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38</xdr:row>
      <xdr:rowOff>74083</xdr:rowOff>
    </xdr:from>
    <xdr:to>
      <xdr:col>18</xdr:col>
      <xdr:colOff>2116</xdr:colOff>
      <xdr:row>50</xdr:row>
      <xdr:rowOff>158751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38</xdr:row>
      <xdr:rowOff>63501</xdr:rowOff>
    </xdr:from>
    <xdr:to>
      <xdr:col>23</xdr:col>
      <xdr:colOff>3175</xdr:colOff>
      <xdr:row>50</xdr:row>
      <xdr:rowOff>158751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103808</xdr:rowOff>
    </xdr:from>
    <xdr:to>
      <xdr:col>5</xdr:col>
      <xdr:colOff>857249</xdr:colOff>
      <xdr:row>51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37133</xdr:colOff>
      <xdr:row>38</xdr:row>
      <xdr:rowOff>189536</xdr:rowOff>
    </xdr:from>
    <xdr:to>
      <xdr:col>30</xdr:col>
      <xdr:colOff>9525</xdr:colOff>
      <xdr:row>50</xdr:row>
      <xdr:rowOff>169334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27609</xdr:colOff>
      <xdr:row>39</xdr:row>
      <xdr:rowOff>13807</xdr:rowOff>
    </xdr:from>
    <xdr:to>
      <xdr:col>42</xdr:col>
      <xdr:colOff>3175</xdr:colOff>
      <xdr:row>50</xdr:row>
      <xdr:rowOff>158750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27608</xdr:colOff>
      <xdr:row>39</xdr:row>
      <xdr:rowOff>13806</xdr:rowOff>
    </xdr:from>
    <xdr:to>
      <xdr:col>53</xdr:col>
      <xdr:colOff>771524</xdr:colOff>
      <xdr:row>50</xdr:row>
      <xdr:rowOff>169333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13804</xdr:colOff>
      <xdr:row>39</xdr:row>
      <xdr:rowOff>13806</xdr:rowOff>
    </xdr:from>
    <xdr:to>
      <xdr:col>66</xdr:col>
      <xdr:colOff>9526</xdr:colOff>
      <xdr:row>50</xdr:row>
      <xdr:rowOff>137584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13805</xdr:colOff>
      <xdr:row>39</xdr:row>
      <xdr:rowOff>27611</xdr:rowOff>
    </xdr:from>
    <xdr:to>
      <xdr:col>78</xdr:col>
      <xdr:colOff>28575</xdr:colOff>
      <xdr:row>50</xdr:row>
      <xdr:rowOff>137583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13805</xdr:colOff>
      <xdr:row>39</xdr:row>
      <xdr:rowOff>27610</xdr:rowOff>
    </xdr:from>
    <xdr:to>
      <xdr:col>90</xdr:col>
      <xdr:colOff>9525</xdr:colOff>
      <xdr:row>50</xdr:row>
      <xdr:rowOff>105834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97</xdr:col>
      <xdr:colOff>27610</xdr:colOff>
      <xdr:row>39</xdr:row>
      <xdr:rowOff>13804</xdr:rowOff>
    </xdr:from>
    <xdr:to>
      <xdr:col>102</xdr:col>
      <xdr:colOff>0</xdr:colOff>
      <xdr:row>50</xdr:row>
      <xdr:rowOff>148166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121</xdr:col>
      <xdr:colOff>28575</xdr:colOff>
      <xdr:row>38</xdr:row>
      <xdr:rowOff>113335</xdr:rowOff>
    </xdr:from>
    <xdr:to>
      <xdr:col>126</xdr:col>
      <xdr:colOff>28575</xdr:colOff>
      <xdr:row>50</xdr:row>
      <xdr:rowOff>104775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133</xdr:col>
      <xdr:colOff>27608</xdr:colOff>
      <xdr:row>39</xdr:row>
      <xdr:rowOff>13804</xdr:rowOff>
    </xdr:from>
    <xdr:to>
      <xdr:col>138</xdr:col>
      <xdr:colOff>9525</xdr:colOff>
      <xdr:row>50</xdr:row>
      <xdr:rowOff>104775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146</xdr:col>
      <xdr:colOff>198</xdr:colOff>
      <xdr:row>19</xdr:row>
      <xdr:rowOff>177485</xdr:rowOff>
    </xdr:from>
    <xdr:to>
      <xdr:col>154</xdr:col>
      <xdr:colOff>833437</xdr:colOff>
      <xdr:row>33</xdr:row>
      <xdr:rowOff>166687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38</xdr:row>
      <xdr:rowOff>155575</xdr:rowOff>
    </xdr:from>
    <xdr:to>
      <xdr:col>10</xdr:col>
      <xdr:colOff>714375</xdr:colOff>
      <xdr:row>51</xdr:row>
      <xdr:rowOff>184150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57150</xdr:colOff>
      <xdr:row>39</xdr:row>
      <xdr:rowOff>19051</xdr:rowOff>
    </xdr:from>
    <xdr:to>
      <xdr:col>22</xdr:col>
      <xdr:colOff>0</xdr:colOff>
      <xdr:row>50</xdr:row>
      <xdr:rowOff>1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10583</xdr:colOff>
      <xdr:row>39</xdr:row>
      <xdr:rowOff>19051</xdr:rowOff>
    </xdr:from>
    <xdr:to>
      <xdr:col>34</xdr:col>
      <xdr:colOff>495300</xdr:colOff>
      <xdr:row>50</xdr:row>
      <xdr:rowOff>179916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21167</xdr:colOff>
      <xdr:row>39</xdr:row>
      <xdr:rowOff>9525</xdr:rowOff>
    </xdr:from>
    <xdr:to>
      <xdr:col>47</xdr:col>
      <xdr:colOff>0</xdr:colOff>
      <xdr:row>50</xdr:row>
      <xdr:rowOff>169333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10584</xdr:colOff>
      <xdr:row>39</xdr:row>
      <xdr:rowOff>28575</xdr:rowOff>
    </xdr:from>
    <xdr:to>
      <xdr:col>58</xdr:col>
      <xdr:colOff>523875</xdr:colOff>
      <xdr:row>50</xdr:row>
      <xdr:rowOff>179916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1</xdr:colOff>
      <xdr:row>39</xdr:row>
      <xdr:rowOff>28575</xdr:rowOff>
    </xdr:from>
    <xdr:to>
      <xdr:col>71</xdr:col>
      <xdr:colOff>2</xdr:colOff>
      <xdr:row>50</xdr:row>
      <xdr:rowOff>105833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79</xdr:col>
      <xdr:colOff>10583</xdr:colOff>
      <xdr:row>39</xdr:row>
      <xdr:rowOff>19050</xdr:rowOff>
    </xdr:from>
    <xdr:to>
      <xdr:col>82</xdr:col>
      <xdr:colOff>590550</xdr:colOff>
      <xdr:row>50</xdr:row>
      <xdr:rowOff>137583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180975</xdr:colOff>
      <xdr:row>39</xdr:row>
      <xdr:rowOff>19049</xdr:rowOff>
    </xdr:from>
    <xdr:to>
      <xdr:col>95</xdr:col>
      <xdr:colOff>1058</xdr:colOff>
      <xdr:row>50</xdr:row>
      <xdr:rowOff>169333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103</xdr:col>
      <xdr:colOff>31750</xdr:colOff>
      <xdr:row>39</xdr:row>
      <xdr:rowOff>9525</xdr:rowOff>
    </xdr:from>
    <xdr:to>
      <xdr:col>106</xdr:col>
      <xdr:colOff>504826</xdr:colOff>
      <xdr:row>50</xdr:row>
      <xdr:rowOff>148166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127</xdr:col>
      <xdr:colOff>10584</xdr:colOff>
      <xdr:row>39</xdr:row>
      <xdr:rowOff>9525</xdr:rowOff>
    </xdr:from>
    <xdr:to>
      <xdr:col>131</xdr:col>
      <xdr:colOff>1</xdr:colOff>
      <xdr:row>50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139</xdr:col>
      <xdr:colOff>10583</xdr:colOff>
      <xdr:row>39</xdr:row>
      <xdr:rowOff>9525</xdr:rowOff>
    </xdr:from>
    <xdr:to>
      <xdr:col>142</xdr:col>
      <xdr:colOff>600074</xdr:colOff>
      <xdr:row>50</xdr:row>
      <xdr:rowOff>66675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109</xdr:col>
      <xdr:colOff>28575</xdr:colOff>
      <xdr:row>39</xdr:row>
      <xdr:rowOff>9524</xdr:rowOff>
    </xdr:from>
    <xdr:to>
      <xdr:col>114</xdr:col>
      <xdr:colOff>9525</xdr:colOff>
      <xdr:row>50</xdr:row>
      <xdr:rowOff>114299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115</xdr:col>
      <xdr:colOff>10584</xdr:colOff>
      <xdr:row>39</xdr:row>
      <xdr:rowOff>38100</xdr:rowOff>
    </xdr:from>
    <xdr:to>
      <xdr:col>119</xdr:col>
      <xdr:colOff>9525</xdr:colOff>
      <xdr:row>50</xdr:row>
      <xdr:rowOff>85725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146</xdr:col>
      <xdr:colOff>23811</xdr:colOff>
      <xdr:row>35</xdr:row>
      <xdr:rowOff>11905</xdr:rowOff>
    </xdr:from>
    <xdr:to>
      <xdr:col>155</xdr:col>
      <xdr:colOff>11906</xdr:colOff>
      <xdr:row>49</xdr:row>
      <xdr:rowOff>83343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38</xdr:row>
      <xdr:rowOff>103809</xdr:rowOff>
    </xdr:from>
    <xdr:to>
      <xdr:col>18</xdr:col>
      <xdr:colOff>2116</xdr:colOff>
      <xdr:row>50</xdr:row>
      <xdr:rowOff>158751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38</xdr:row>
      <xdr:rowOff>123825</xdr:rowOff>
    </xdr:from>
    <xdr:to>
      <xdr:col>23</xdr:col>
      <xdr:colOff>3175</xdr:colOff>
      <xdr:row>50</xdr:row>
      <xdr:rowOff>158750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Y39"/>
  <sheetViews>
    <sheetView showGridLines="0" zoomScale="85" zoomScaleNormal="85" zoomScaleSheetLayoutView="90" zoomScalePageLayoutView="80" workbookViewId="0">
      <selection activeCell="AC53" sqref="AC53"/>
    </sheetView>
  </sheetViews>
  <sheetFormatPr defaultColWidth="9.140625" defaultRowHeight="15"/>
  <cols>
    <col min="1" max="1" width="1.140625" customWidth="1"/>
    <col min="2" max="2" width="7.85546875" customWidth="1"/>
    <col min="3" max="3" width="10.5703125" customWidth="1"/>
    <col min="4" max="4" width="9.7109375" customWidth="1"/>
    <col min="5" max="5" width="10.85546875" customWidth="1"/>
    <col min="6" max="6" width="12" customWidth="1"/>
    <col min="7" max="7" width="1.85546875" customWidth="1"/>
    <col min="8" max="8" width="11.85546875" customWidth="1"/>
    <col min="9" max="9" width="10.140625" customWidth="1"/>
    <col min="10" max="10" width="10" customWidth="1"/>
    <col min="11" max="11" width="10.7109375" customWidth="1"/>
    <col min="12" max="13" width="2.140625" customWidth="1"/>
    <col min="14" max="14" width="9.5703125" customWidth="1"/>
    <col min="15" max="15" width="10.140625" customWidth="1"/>
    <col min="16" max="16" width="10.28515625" customWidth="1"/>
    <col min="17" max="17" width="9.5703125" customWidth="1"/>
    <col min="18" max="18" width="11.140625" customWidth="1"/>
    <col min="19" max="19" width="2.42578125" customWidth="1"/>
    <col min="20" max="20" width="12.28515625" customWidth="1"/>
    <col min="21" max="21" width="9.140625" customWidth="1"/>
    <col min="22" max="22" width="14" customWidth="1"/>
    <col min="23" max="23" width="6.7109375" customWidth="1"/>
    <col min="24" max="24" width="1.7109375" customWidth="1"/>
    <col min="25" max="25" width="1.85546875" customWidth="1"/>
    <col min="26" max="26" width="8" customWidth="1"/>
    <col min="27" max="29" width="9.5703125" customWidth="1"/>
    <col min="30" max="30" width="11.5703125" customWidth="1"/>
    <col min="31" max="31" width="2.7109375" customWidth="1"/>
    <col min="32" max="32" width="10.42578125" customWidth="1"/>
    <col min="33" max="33" width="9.140625" customWidth="1"/>
    <col min="34" max="34" width="12.28515625" customWidth="1"/>
    <col min="35" max="35" width="7.42578125" customWidth="1"/>
    <col min="36" max="36" width="5.140625" customWidth="1"/>
    <col min="37" max="37" width="0.140625" customWidth="1"/>
    <col min="38" max="38" width="7.7109375" customWidth="1"/>
    <col min="39" max="41" width="9.5703125" customWidth="1"/>
    <col min="42" max="42" width="12.42578125" customWidth="1"/>
    <col min="43" max="43" width="2.85546875" customWidth="1"/>
    <col min="44" max="44" width="11" customWidth="1"/>
    <col min="45" max="45" width="10" customWidth="1"/>
    <col min="46" max="46" width="13.42578125" customWidth="1"/>
    <col min="47" max="47" width="6.85546875" customWidth="1"/>
    <col min="48" max="48" width="4.140625" customWidth="1"/>
    <col min="49" max="49" width="4.7109375" customWidth="1"/>
    <col min="50" max="50" width="7.7109375" customWidth="1"/>
    <col min="51" max="51" width="9.7109375" customWidth="1"/>
    <col min="52" max="52" width="10.5703125" customWidth="1"/>
    <col min="53" max="53" width="11.140625" customWidth="1"/>
    <col min="54" max="54" width="11.5703125" customWidth="1"/>
    <col min="55" max="55" width="2.42578125" customWidth="1"/>
    <col min="56" max="56" width="11.140625" customWidth="1"/>
    <col min="57" max="57" width="10.7109375" customWidth="1"/>
    <col min="58" max="58" width="9.140625" customWidth="1"/>
    <col min="59" max="59" width="7.85546875" customWidth="1"/>
    <col min="60" max="60" width="4" customWidth="1"/>
    <col min="61" max="61" width="5.7109375" customWidth="1"/>
    <col min="62" max="62" width="7.7109375" customWidth="1"/>
    <col min="63" max="64" width="10.7109375" customWidth="1"/>
    <col min="65" max="65" width="10.28515625" customWidth="1"/>
    <col min="66" max="66" width="11.5703125" customWidth="1"/>
    <col min="67" max="67" width="2.42578125" customWidth="1"/>
    <col min="68" max="68" width="11" customWidth="1"/>
    <col min="69" max="69" width="9.85546875" customWidth="1"/>
    <col min="70" max="70" width="9.42578125" customWidth="1"/>
    <col min="71" max="71" width="8.28515625" customWidth="1"/>
    <col min="72" max="72" width="3.85546875" customWidth="1"/>
    <col min="73" max="73" width="5.85546875" customWidth="1"/>
    <col min="74" max="74" width="7.7109375" customWidth="1"/>
    <col min="75" max="77" width="10.7109375" customWidth="1"/>
    <col min="78" max="78" width="11" customWidth="1"/>
    <col min="79" max="79" width="3.28515625" customWidth="1"/>
    <col min="80" max="80" width="9.28515625" customWidth="1"/>
    <col min="81" max="81" width="10.28515625" customWidth="1"/>
    <col min="82" max="83" width="8.85546875" customWidth="1"/>
    <col min="84" max="84" width="4.5703125" customWidth="1"/>
    <col min="85" max="85" width="5.42578125" customWidth="1"/>
    <col min="86" max="86" width="7.7109375" customWidth="1"/>
    <col min="87" max="89" width="10.7109375" customWidth="1"/>
    <col min="90" max="90" width="11.140625" customWidth="1"/>
    <col min="91" max="91" width="2.85546875" customWidth="1"/>
    <col min="92" max="92" width="9.85546875" customWidth="1"/>
    <col min="93" max="94" width="9.28515625" customWidth="1"/>
    <col min="95" max="95" width="8.42578125" customWidth="1"/>
    <col min="96" max="96" width="5.7109375" customWidth="1"/>
    <col min="97" max="97" width="4.28515625" customWidth="1"/>
    <col min="98" max="98" width="7.7109375" customWidth="1"/>
    <col min="99" max="100" width="10.7109375" customWidth="1"/>
    <col min="101" max="101" width="11.42578125" customWidth="1"/>
    <col min="102" max="102" width="11.5703125" customWidth="1"/>
    <col min="103" max="103" width="2.5703125" customWidth="1"/>
    <col min="104" max="105" width="10.5703125" customWidth="1"/>
    <col min="106" max="106" width="11" customWidth="1"/>
    <col min="107" max="107" width="7.5703125" customWidth="1"/>
    <col min="108" max="108" width="3.140625" customWidth="1"/>
    <col min="109" max="109" width="4.42578125" customWidth="1"/>
    <col min="110" max="110" width="8.85546875" customWidth="1"/>
    <col min="111" max="111" width="11.5703125" customWidth="1"/>
    <col min="112" max="112" width="10.140625" customWidth="1"/>
    <col min="113" max="113" width="11.5703125" customWidth="1"/>
    <col min="114" max="114" width="10" customWidth="1"/>
    <col min="115" max="115" width="2.85546875" customWidth="1"/>
    <col min="116" max="116" width="9.140625" customWidth="1"/>
    <col min="117" max="117" width="10.42578125" customWidth="1"/>
    <col min="118" max="118" width="9.5703125" customWidth="1"/>
    <col min="119" max="119" width="8.5703125" customWidth="1"/>
    <col min="120" max="120" width="4.140625" customWidth="1"/>
    <col min="121" max="121" width="5.7109375" customWidth="1"/>
    <col min="122" max="122" width="7.7109375" customWidth="1"/>
    <col min="123" max="124" width="10.7109375" customWidth="1"/>
    <col min="125" max="125" width="10.85546875" customWidth="1"/>
    <col min="126" max="126" width="11.85546875" customWidth="1"/>
    <col min="127" max="127" width="3.42578125" customWidth="1"/>
    <col min="128" max="128" width="9.140625" customWidth="1"/>
    <col min="129" max="129" width="9.7109375" customWidth="1"/>
    <col min="130" max="130" width="9" customWidth="1"/>
    <col min="131" max="131" width="9.5703125" customWidth="1"/>
    <col min="132" max="132" width="3.42578125" customWidth="1"/>
    <col min="133" max="133" width="5" customWidth="1"/>
    <col min="134" max="134" width="7.7109375" customWidth="1"/>
    <col min="135" max="137" width="10.7109375" customWidth="1"/>
    <col min="138" max="138" width="10.85546875" customWidth="1"/>
    <col min="139" max="139" width="2.85546875" customWidth="1"/>
    <col min="140" max="140" width="10.5703125" customWidth="1"/>
    <col min="141" max="141" width="9.85546875" customWidth="1"/>
    <col min="142" max="142" width="10" customWidth="1"/>
    <col min="143" max="143" width="9" customWidth="1"/>
    <col min="144" max="144" width="3.5703125" customWidth="1"/>
    <col min="145" max="145" width="0.28515625" hidden="1" customWidth="1"/>
    <col min="146" max="146" width="1" hidden="1" customWidth="1"/>
    <col min="147" max="147" width="9.85546875" customWidth="1"/>
    <col min="148" max="148" width="10.28515625" customWidth="1"/>
    <col min="149" max="149" width="9.85546875" customWidth="1"/>
    <col min="150" max="150" width="9.7109375" customWidth="1"/>
    <col min="151" max="151" width="10.85546875" customWidth="1"/>
    <col min="152" max="152" width="10.42578125" customWidth="1"/>
    <col min="153" max="153" width="11.85546875" customWidth="1"/>
    <col min="155" max="155" width="11" customWidth="1"/>
    <col min="156" max="156" width="3.28515625" customWidth="1"/>
  </cols>
  <sheetData>
    <row r="2" spans="2:155" ht="16.5" customHeight="1">
      <c r="B2" s="89" t="s">
        <v>54</v>
      </c>
      <c r="C2" s="89"/>
      <c r="D2" s="89"/>
      <c r="E2" s="89"/>
      <c r="F2" s="89"/>
      <c r="G2" s="89"/>
      <c r="H2" s="89"/>
      <c r="I2" s="89"/>
      <c r="J2" s="89"/>
      <c r="K2" s="89"/>
      <c r="N2" s="89" t="s">
        <v>55</v>
      </c>
      <c r="O2" s="89"/>
      <c r="P2" s="89"/>
      <c r="Q2" s="89"/>
      <c r="R2" s="89"/>
      <c r="S2" s="89"/>
      <c r="T2" s="89"/>
      <c r="U2" s="89"/>
      <c r="V2" s="89"/>
      <c r="W2" s="89"/>
      <c r="Z2" s="90" t="s">
        <v>56</v>
      </c>
      <c r="AA2" s="91"/>
      <c r="AB2" s="91"/>
      <c r="AC2" s="91"/>
      <c r="AD2" s="91"/>
      <c r="AE2" s="91"/>
      <c r="AF2" s="91"/>
      <c r="AG2" s="91"/>
      <c r="AH2" s="91"/>
      <c r="AI2" s="91"/>
      <c r="AL2" s="90" t="s">
        <v>57</v>
      </c>
      <c r="AM2" s="91"/>
      <c r="AN2" s="91"/>
      <c r="AO2" s="91"/>
      <c r="AP2" s="91"/>
      <c r="AQ2" s="91"/>
      <c r="AR2" s="91"/>
      <c r="AS2" s="91"/>
      <c r="AT2" s="91"/>
      <c r="AU2" s="91"/>
      <c r="AX2" s="87" t="s">
        <v>58</v>
      </c>
      <c r="AY2" s="88"/>
      <c r="AZ2" s="88"/>
      <c r="BA2" s="88"/>
      <c r="BB2" s="88"/>
      <c r="BC2" s="88"/>
      <c r="BD2" s="88"/>
      <c r="BE2" s="88"/>
      <c r="BF2" s="88"/>
      <c r="BG2" s="92"/>
      <c r="BJ2" s="87" t="s">
        <v>59</v>
      </c>
      <c r="BK2" s="88"/>
      <c r="BL2" s="88"/>
      <c r="BM2" s="88"/>
      <c r="BN2" s="88"/>
      <c r="BO2" s="88"/>
      <c r="BP2" s="88"/>
      <c r="BQ2" s="88"/>
      <c r="BR2" s="88"/>
      <c r="BS2" s="88"/>
      <c r="BV2" s="87" t="s">
        <v>60</v>
      </c>
      <c r="BW2" s="88"/>
      <c r="BX2" s="88"/>
      <c r="BY2" s="88"/>
      <c r="BZ2" s="88"/>
      <c r="CA2" s="88"/>
      <c r="CB2" s="88"/>
      <c r="CC2" s="88"/>
      <c r="CD2" s="88"/>
      <c r="CE2" s="88"/>
      <c r="CH2" s="87" t="s">
        <v>61</v>
      </c>
      <c r="CI2" s="88"/>
      <c r="CJ2" s="88"/>
      <c r="CK2" s="88"/>
      <c r="CL2" s="88"/>
      <c r="CM2" s="88"/>
      <c r="CN2" s="88"/>
      <c r="CO2" s="88"/>
      <c r="CP2" s="88"/>
      <c r="CQ2" s="88"/>
      <c r="CT2" s="87" t="s">
        <v>62</v>
      </c>
      <c r="CU2" s="88"/>
      <c r="CV2" s="88"/>
      <c r="CW2" s="88"/>
      <c r="CX2" s="88"/>
      <c r="CY2" s="88"/>
      <c r="CZ2" s="88"/>
      <c r="DA2" s="88"/>
      <c r="DB2" s="88"/>
      <c r="DC2" s="88"/>
      <c r="DF2" s="87" t="s">
        <v>63</v>
      </c>
      <c r="DG2" s="88"/>
      <c r="DH2" s="88"/>
      <c r="DI2" s="88"/>
      <c r="DJ2" s="88"/>
      <c r="DK2" s="88"/>
      <c r="DL2" s="88"/>
      <c r="DM2" s="88"/>
      <c r="DN2" s="88"/>
      <c r="DO2" s="88"/>
      <c r="DR2" s="87" t="s">
        <v>64</v>
      </c>
      <c r="DS2" s="88"/>
      <c r="DT2" s="88"/>
      <c r="DU2" s="88"/>
      <c r="DV2" s="88"/>
      <c r="DW2" s="88"/>
      <c r="DX2" s="88"/>
      <c r="DY2" s="88"/>
      <c r="DZ2" s="88"/>
      <c r="EA2" s="88"/>
      <c r="ED2" s="87" t="s">
        <v>65</v>
      </c>
      <c r="EE2" s="88"/>
      <c r="EF2" s="88"/>
      <c r="EG2" s="88"/>
      <c r="EH2" s="88"/>
      <c r="EI2" s="88"/>
      <c r="EJ2" s="88"/>
      <c r="EK2" s="88"/>
      <c r="EL2" s="88"/>
      <c r="EM2" s="88"/>
    </row>
    <row r="3" spans="2:155" ht="17.25" customHeight="1" thickBot="1">
      <c r="B3" s="95" t="s">
        <v>30</v>
      </c>
      <c r="C3" s="96"/>
      <c r="D3" s="96"/>
      <c r="E3" s="96"/>
      <c r="F3" s="97"/>
      <c r="G3" s="12"/>
      <c r="H3" s="98" t="s">
        <v>31</v>
      </c>
      <c r="I3" s="98"/>
      <c r="J3" s="98"/>
      <c r="K3" s="98"/>
      <c r="N3" s="95" t="s">
        <v>30</v>
      </c>
      <c r="O3" s="96"/>
      <c r="P3" s="96"/>
      <c r="Q3" s="96"/>
      <c r="R3" s="97"/>
      <c r="S3" s="12"/>
      <c r="T3" s="98" t="s">
        <v>31</v>
      </c>
      <c r="U3" s="98"/>
      <c r="V3" s="98"/>
      <c r="W3" s="98"/>
      <c r="Z3" s="95" t="s">
        <v>30</v>
      </c>
      <c r="AA3" s="96"/>
      <c r="AB3" s="96"/>
      <c r="AC3" s="96"/>
      <c r="AD3" s="97"/>
      <c r="AF3" s="93" t="s">
        <v>31</v>
      </c>
      <c r="AG3" s="93"/>
      <c r="AH3" s="93"/>
      <c r="AI3" s="94"/>
      <c r="AJ3" s="10"/>
      <c r="AK3" s="10"/>
      <c r="AL3" s="95" t="s">
        <v>30</v>
      </c>
      <c r="AM3" s="96"/>
      <c r="AN3" s="96"/>
      <c r="AO3" s="96"/>
      <c r="AP3" s="97"/>
      <c r="AR3" s="93" t="s">
        <v>31</v>
      </c>
      <c r="AS3" s="93"/>
      <c r="AT3" s="93"/>
      <c r="AU3" s="94"/>
      <c r="AV3" s="10"/>
      <c r="AW3" s="10"/>
      <c r="AX3" s="95" t="s">
        <v>30</v>
      </c>
      <c r="AY3" s="96"/>
      <c r="AZ3" s="96"/>
      <c r="BA3" s="96"/>
      <c r="BB3" s="97"/>
      <c r="BD3" s="93" t="s">
        <v>31</v>
      </c>
      <c r="BE3" s="93"/>
      <c r="BF3" s="93"/>
      <c r="BG3" s="94"/>
      <c r="BH3" s="10"/>
      <c r="BI3" s="10"/>
      <c r="BJ3" s="95" t="s">
        <v>30</v>
      </c>
      <c r="BK3" s="96"/>
      <c r="BL3" s="96"/>
      <c r="BM3" s="96"/>
      <c r="BN3" s="97"/>
      <c r="BP3" s="93" t="s">
        <v>31</v>
      </c>
      <c r="BQ3" s="93"/>
      <c r="BR3" s="93"/>
      <c r="BS3" s="94"/>
      <c r="BU3" s="12"/>
      <c r="BV3" s="95" t="s">
        <v>30</v>
      </c>
      <c r="BW3" s="96"/>
      <c r="BX3" s="96"/>
      <c r="BY3" s="96"/>
      <c r="BZ3" s="97"/>
      <c r="CB3" s="93" t="s">
        <v>31</v>
      </c>
      <c r="CC3" s="93"/>
      <c r="CD3" s="93"/>
      <c r="CE3" s="94"/>
      <c r="CF3" s="11"/>
      <c r="CG3" s="11"/>
      <c r="CH3" s="95" t="s">
        <v>30</v>
      </c>
      <c r="CI3" s="96"/>
      <c r="CJ3" s="96"/>
      <c r="CK3" s="96"/>
      <c r="CL3" s="97"/>
      <c r="CN3" s="93" t="s">
        <v>31</v>
      </c>
      <c r="CO3" s="93"/>
      <c r="CP3" s="93"/>
      <c r="CQ3" s="94"/>
      <c r="CR3" s="12"/>
      <c r="CS3" s="12"/>
      <c r="CT3" s="95" t="s">
        <v>30</v>
      </c>
      <c r="CU3" s="96"/>
      <c r="CV3" s="96"/>
      <c r="CW3" s="96"/>
      <c r="CX3" s="97"/>
      <c r="CZ3" s="93" t="s">
        <v>31</v>
      </c>
      <c r="DA3" s="93"/>
      <c r="DB3" s="93"/>
      <c r="DC3" s="94"/>
      <c r="DD3" s="10"/>
      <c r="DE3" s="10"/>
      <c r="DF3" s="95" t="s">
        <v>30</v>
      </c>
      <c r="DG3" s="96"/>
      <c r="DH3" s="96"/>
      <c r="DI3" s="96"/>
      <c r="DJ3" s="97"/>
      <c r="DL3" s="93" t="s">
        <v>31</v>
      </c>
      <c r="DM3" s="93"/>
      <c r="DN3" s="93"/>
      <c r="DO3" s="94"/>
      <c r="DR3" s="95" t="s">
        <v>30</v>
      </c>
      <c r="DS3" s="96"/>
      <c r="DT3" s="96"/>
      <c r="DU3" s="96"/>
      <c r="DV3" s="97"/>
      <c r="DX3" s="93" t="s">
        <v>31</v>
      </c>
      <c r="DY3" s="93"/>
      <c r="DZ3" s="93"/>
      <c r="EA3" s="94"/>
      <c r="EB3" s="10"/>
      <c r="EC3" s="10"/>
      <c r="ED3" s="95" t="s">
        <v>30</v>
      </c>
      <c r="EE3" s="96"/>
      <c r="EF3" s="96"/>
      <c r="EG3" s="96"/>
      <c r="EH3" s="97"/>
      <c r="EJ3" s="93" t="s">
        <v>31</v>
      </c>
      <c r="EK3" s="93"/>
      <c r="EL3" s="93"/>
      <c r="EM3" s="94"/>
      <c r="EN3" s="12"/>
      <c r="EO3" s="12"/>
      <c r="EP3" s="12"/>
      <c r="EQ3" s="99" t="s">
        <v>66</v>
      </c>
      <c r="ER3" s="100"/>
      <c r="ES3" s="100"/>
      <c r="ET3" s="100"/>
      <c r="EU3" s="100"/>
      <c r="EV3" s="100"/>
      <c r="EW3" s="100"/>
      <c r="EX3" s="100"/>
      <c r="EY3" s="100"/>
    </row>
    <row r="4" spans="2:155" ht="60">
      <c r="B4" s="4" t="s">
        <v>4</v>
      </c>
      <c r="C4" s="4" t="s">
        <v>50</v>
      </c>
      <c r="D4" s="5" t="s">
        <v>34</v>
      </c>
      <c r="E4" s="4" t="s">
        <v>33</v>
      </c>
      <c r="F4" s="17" t="s">
        <v>32</v>
      </c>
      <c r="G4" s="10"/>
      <c r="H4" s="4" t="s">
        <v>51</v>
      </c>
      <c r="I4" s="21" t="s">
        <v>35</v>
      </c>
      <c r="J4" s="20" t="s">
        <v>36</v>
      </c>
      <c r="K4" s="50" t="s">
        <v>37</v>
      </c>
      <c r="N4" s="4" t="s">
        <v>4</v>
      </c>
      <c r="O4" s="4" t="s">
        <v>50</v>
      </c>
      <c r="P4" s="5" t="s">
        <v>34</v>
      </c>
      <c r="Q4" s="4" t="s">
        <v>33</v>
      </c>
      <c r="R4" s="17" t="s">
        <v>32</v>
      </c>
      <c r="S4" s="10"/>
      <c r="T4" s="4" t="s">
        <v>51</v>
      </c>
      <c r="U4" s="21" t="s">
        <v>35</v>
      </c>
      <c r="V4" s="20" t="s">
        <v>36</v>
      </c>
      <c r="W4" s="50" t="s">
        <v>37</v>
      </c>
      <c r="Z4" s="4" t="s">
        <v>4</v>
      </c>
      <c r="AA4" s="4" t="s">
        <v>50</v>
      </c>
      <c r="AB4" s="5" t="s">
        <v>34</v>
      </c>
      <c r="AC4" s="4" t="s">
        <v>33</v>
      </c>
      <c r="AD4" s="17" t="s">
        <v>32</v>
      </c>
      <c r="AE4" s="10"/>
      <c r="AF4" s="4" t="s">
        <v>51</v>
      </c>
      <c r="AG4" s="5" t="s">
        <v>35</v>
      </c>
      <c r="AH4" s="4" t="s">
        <v>36</v>
      </c>
      <c r="AI4" s="17" t="s">
        <v>37</v>
      </c>
      <c r="AJ4" s="10"/>
      <c r="AK4" s="10"/>
      <c r="AL4" s="4" t="s">
        <v>4</v>
      </c>
      <c r="AM4" s="4" t="s">
        <v>50</v>
      </c>
      <c r="AN4" s="5" t="s">
        <v>34</v>
      </c>
      <c r="AO4" s="4" t="s">
        <v>33</v>
      </c>
      <c r="AP4" s="17" t="s">
        <v>32</v>
      </c>
      <c r="AQ4" s="10"/>
      <c r="AR4" s="4" t="s">
        <v>51</v>
      </c>
      <c r="AS4" s="5" t="s">
        <v>35</v>
      </c>
      <c r="AT4" s="4" t="s">
        <v>36</v>
      </c>
      <c r="AU4" s="17" t="s">
        <v>37</v>
      </c>
      <c r="AV4" s="10"/>
      <c r="AW4" s="10"/>
      <c r="AX4" s="4" t="s">
        <v>4</v>
      </c>
      <c r="AY4" s="4" t="s">
        <v>50</v>
      </c>
      <c r="AZ4" s="5" t="s">
        <v>34</v>
      </c>
      <c r="BA4" s="4" t="s">
        <v>33</v>
      </c>
      <c r="BB4" s="17" t="s">
        <v>32</v>
      </c>
      <c r="BC4" s="10"/>
      <c r="BD4" s="4" t="s">
        <v>51</v>
      </c>
      <c r="BE4" s="5" t="s">
        <v>35</v>
      </c>
      <c r="BF4" s="4" t="s">
        <v>36</v>
      </c>
      <c r="BG4" s="17" t="s">
        <v>37</v>
      </c>
      <c r="BH4" s="10"/>
      <c r="BI4" s="10"/>
      <c r="BJ4" s="4" t="s">
        <v>4</v>
      </c>
      <c r="BK4" s="4" t="s">
        <v>50</v>
      </c>
      <c r="BL4" s="5" t="s">
        <v>34</v>
      </c>
      <c r="BM4" s="4" t="s">
        <v>33</v>
      </c>
      <c r="BN4" s="17" t="s">
        <v>32</v>
      </c>
      <c r="BO4" s="12"/>
      <c r="BP4" s="4" t="s">
        <v>51</v>
      </c>
      <c r="BQ4" s="5" t="s">
        <v>35</v>
      </c>
      <c r="BR4" s="4" t="s">
        <v>36</v>
      </c>
      <c r="BS4" s="17" t="s">
        <v>37</v>
      </c>
      <c r="BU4" s="10"/>
      <c r="BV4" s="4" t="s">
        <v>4</v>
      </c>
      <c r="BW4" s="4" t="s">
        <v>50</v>
      </c>
      <c r="BX4" s="5" t="s">
        <v>34</v>
      </c>
      <c r="BY4" s="4" t="s">
        <v>33</v>
      </c>
      <c r="BZ4" s="17" t="s">
        <v>32</v>
      </c>
      <c r="CA4" s="10"/>
      <c r="CB4" s="4" t="s">
        <v>51</v>
      </c>
      <c r="CC4" s="5" t="s">
        <v>35</v>
      </c>
      <c r="CD4" s="4" t="s">
        <v>36</v>
      </c>
      <c r="CE4" s="17" t="s">
        <v>37</v>
      </c>
      <c r="CF4" s="10"/>
      <c r="CG4" s="10"/>
      <c r="CH4" s="4" t="s">
        <v>4</v>
      </c>
      <c r="CI4" s="4" t="s">
        <v>50</v>
      </c>
      <c r="CJ4" s="5" t="s">
        <v>34</v>
      </c>
      <c r="CK4" s="4" t="s">
        <v>33</v>
      </c>
      <c r="CL4" s="17" t="s">
        <v>32</v>
      </c>
      <c r="CM4" s="12"/>
      <c r="CN4" s="4" t="s">
        <v>51</v>
      </c>
      <c r="CO4" s="5" t="s">
        <v>35</v>
      </c>
      <c r="CP4" s="4" t="s">
        <v>36</v>
      </c>
      <c r="CQ4" s="17" t="s">
        <v>37</v>
      </c>
      <c r="CR4" s="10"/>
      <c r="CS4" s="10"/>
      <c r="CT4" s="4" t="s">
        <v>4</v>
      </c>
      <c r="CU4" s="4" t="s">
        <v>50</v>
      </c>
      <c r="CV4" s="5" t="s">
        <v>34</v>
      </c>
      <c r="CW4" s="4" t="s">
        <v>33</v>
      </c>
      <c r="CX4" s="17" t="s">
        <v>32</v>
      </c>
      <c r="CY4" s="12"/>
      <c r="CZ4" s="4" t="s">
        <v>51</v>
      </c>
      <c r="DA4" s="5" t="s">
        <v>35</v>
      </c>
      <c r="DB4" s="4" t="s">
        <v>36</v>
      </c>
      <c r="DC4" s="17" t="s">
        <v>37</v>
      </c>
      <c r="DD4" s="10"/>
      <c r="DE4" s="10"/>
      <c r="DF4" s="4" t="s">
        <v>4</v>
      </c>
      <c r="DG4" s="4" t="s">
        <v>50</v>
      </c>
      <c r="DH4" s="5" t="s">
        <v>34</v>
      </c>
      <c r="DI4" s="4" t="s">
        <v>33</v>
      </c>
      <c r="DJ4" s="17" t="s">
        <v>32</v>
      </c>
      <c r="DK4" s="12"/>
      <c r="DL4" s="4" t="s">
        <v>51</v>
      </c>
      <c r="DM4" s="5" t="s">
        <v>35</v>
      </c>
      <c r="DN4" s="4" t="s">
        <v>36</v>
      </c>
      <c r="DO4" s="17" t="s">
        <v>37</v>
      </c>
      <c r="DR4" s="4" t="s">
        <v>4</v>
      </c>
      <c r="DS4" s="4" t="s">
        <v>50</v>
      </c>
      <c r="DT4" s="5" t="s">
        <v>34</v>
      </c>
      <c r="DU4" s="4" t="s">
        <v>33</v>
      </c>
      <c r="DV4" s="17" t="s">
        <v>32</v>
      </c>
      <c r="DW4" s="10"/>
      <c r="DX4" s="4" t="s">
        <v>51</v>
      </c>
      <c r="DY4" s="5" t="s">
        <v>35</v>
      </c>
      <c r="DZ4" s="4" t="s">
        <v>36</v>
      </c>
      <c r="EA4" s="17" t="s">
        <v>37</v>
      </c>
      <c r="EB4" s="10"/>
      <c r="EC4" s="10"/>
      <c r="ED4" s="4" t="s">
        <v>4</v>
      </c>
      <c r="EE4" s="4" t="s">
        <v>50</v>
      </c>
      <c r="EF4" s="5" t="s">
        <v>34</v>
      </c>
      <c r="EG4" s="4" t="s">
        <v>33</v>
      </c>
      <c r="EH4" s="17" t="s">
        <v>32</v>
      </c>
      <c r="EI4" s="10"/>
      <c r="EJ4" s="4" t="s">
        <v>51</v>
      </c>
      <c r="EK4" s="5" t="s">
        <v>35</v>
      </c>
      <c r="EL4" s="4" t="s">
        <v>36</v>
      </c>
      <c r="EM4" s="17" t="s">
        <v>37</v>
      </c>
      <c r="EN4" s="10"/>
      <c r="EO4" s="10"/>
      <c r="EP4" s="10"/>
      <c r="EQ4" s="30" t="s">
        <v>19</v>
      </c>
      <c r="ER4" s="24" t="s">
        <v>50</v>
      </c>
      <c r="ES4" s="25" t="s">
        <v>34</v>
      </c>
      <c r="ET4" s="24" t="s">
        <v>46</v>
      </c>
      <c r="EU4" s="17" t="s">
        <v>32</v>
      </c>
      <c r="EV4" s="24" t="s">
        <v>51</v>
      </c>
      <c r="EW4" s="59" t="s">
        <v>35</v>
      </c>
      <c r="EX4" s="43" t="s">
        <v>47</v>
      </c>
      <c r="EY4" s="47" t="s">
        <v>41</v>
      </c>
    </row>
    <row r="5" spans="2:155" s="3" customFormat="1" ht="21" customHeight="1">
      <c r="B5" s="52">
        <f>COUNT(C8:C38)</f>
        <v>0</v>
      </c>
      <c r="C5" s="51">
        <f>SUM(C8:C38)</f>
        <v>0</v>
      </c>
      <c r="D5" s="53">
        <f>SUM(D8:D38)</f>
        <v>0</v>
      </c>
      <c r="E5" s="51" t="str">
        <f>IFERROR(D5/C5*1000000,"---")</f>
        <v>---</v>
      </c>
      <c r="F5" s="54">
        <v>5000</v>
      </c>
      <c r="G5" s="11"/>
      <c r="H5" s="51">
        <f>SUM(H8:H38)</f>
        <v>0</v>
      </c>
      <c r="I5" s="5">
        <f>SUM(I8:I38)</f>
        <v>0</v>
      </c>
      <c r="J5" s="55" t="str">
        <f>IFERROR(I5/H5*1000000,"--")</f>
        <v>--</v>
      </c>
      <c r="K5" s="18">
        <v>4</v>
      </c>
      <c r="L5"/>
      <c r="N5" s="52">
        <f>COUNT(O8:O38)</f>
        <v>0</v>
      </c>
      <c r="O5" s="51">
        <f>SUM(O8:O38)</f>
        <v>0</v>
      </c>
      <c r="P5" s="53">
        <f>SUM(P8:P38)</f>
        <v>0</v>
      </c>
      <c r="Q5" s="51" t="str">
        <f>IFERROR(P5/O5*1000000,"---")</f>
        <v>---</v>
      </c>
      <c r="R5" s="54">
        <v>5000</v>
      </c>
      <c r="S5" s="11"/>
      <c r="T5" s="51">
        <f>SUM(T8:T38)</f>
        <v>0</v>
      </c>
      <c r="U5" s="58">
        <f>SUM(U8:U38)</f>
        <v>0</v>
      </c>
      <c r="V5" s="55" t="str">
        <f>IFERROR(U5/T5*1000000,"--")</f>
        <v>--</v>
      </c>
      <c r="W5" s="18">
        <v>4</v>
      </c>
      <c r="X5"/>
      <c r="Y5"/>
      <c r="Z5" s="6">
        <f>COUNT(AA8:AA38)</f>
        <v>0</v>
      </c>
      <c r="AA5" s="7">
        <f>SUM(AA8:AA38)</f>
        <v>0</v>
      </c>
      <c r="AB5" s="8">
        <f>SUM(AB8:AB38)</f>
        <v>0</v>
      </c>
      <c r="AC5" s="7" t="str">
        <f>IFERROR(AB5/AA5*1000000,"---")</f>
        <v>---</v>
      </c>
      <c r="AD5" s="17">
        <v>3000</v>
      </c>
      <c r="AE5" s="19"/>
      <c r="AF5" s="51">
        <f>SUM(AF8:AF38)</f>
        <v>0</v>
      </c>
      <c r="AG5" s="58">
        <f>SUM(AG8:AG38)</f>
        <v>0</v>
      </c>
      <c r="AH5" s="7" t="str">
        <f>IFERROR(AG5/AF5*1000000,"---")</f>
        <v>---</v>
      </c>
      <c r="AI5" s="18">
        <v>4</v>
      </c>
      <c r="AJ5" s="11"/>
      <c r="AK5" s="11"/>
      <c r="AL5" s="6">
        <f>COUNT(AM8:AM38)</f>
        <v>0</v>
      </c>
      <c r="AM5" s="7">
        <f>SUM(AM8:AM38)</f>
        <v>0</v>
      </c>
      <c r="AN5" s="8">
        <f>SUM(AN8:AN38)</f>
        <v>0</v>
      </c>
      <c r="AO5" s="7" t="str">
        <f>IFERROR(AN5/AM5*1000000,"---")</f>
        <v>---</v>
      </c>
      <c r="AP5" s="17">
        <v>3000</v>
      </c>
      <c r="AQ5" s="19"/>
      <c r="AR5" s="51">
        <f>SUM(AR8:AR38)</f>
        <v>0</v>
      </c>
      <c r="AS5" s="5">
        <f>SUM(AS8:AS38)</f>
        <v>0</v>
      </c>
      <c r="AT5" s="7" t="str">
        <f>IFERROR(AS5/AR5*1000000,"---")</f>
        <v>---</v>
      </c>
      <c r="AU5" s="18">
        <v>4</v>
      </c>
      <c r="AV5" s="11"/>
      <c r="AW5" s="11"/>
      <c r="AX5" s="6">
        <f>COUNT(AY8:AY38)</f>
        <v>0</v>
      </c>
      <c r="AY5" s="7">
        <f>SUM(AY8:AY38)</f>
        <v>0</v>
      </c>
      <c r="AZ5" s="8">
        <f>SUM(AZ8:AZ38)</f>
        <v>0</v>
      </c>
      <c r="BA5" s="7" t="str">
        <f>IFERROR(AZ5/AY5*1000000,"---")</f>
        <v>---</v>
      </c>
      <c r="BB5" s="17">
        <v>3000</v>
      </c>
      <c r="BC5" s="19"/>
      <c r="BD5" s="51">
        <f>SUM(BD8:BD38)</f>
        <v>0</v>
      </c>
      <c r="BE5" s="58">
        <f>SUM(BE8:BE38)</f>
        <v>0</v>
      </c>
      <c r="BF5" s="7" t="str">
        <f>IFERROR(BE5/AY5*1000000,"---")</f>
        <v>---</v>
      </c>
      <c r="BG5" s="18">
        <v>4</v>
      </c>
      <c r="BH5" s="11"/>
      <c r="BI5" s="11"/>
      <c r="BJ5" s="6">
        <f>COUNT(BK8:BK38)</f>
        <v>0</v>
      </c>
      <c r="BK5" s="7">
        <f>SUM(BK8:BK38)</f>
        <v>0</v>
      </c>
      <c r="BL5" s="8">
        <f>SUM(BL8:BL38)</f>
        <v>0</v>
      </c>
      <c r="BM5" s="7" t="str">
        <f>IFERROR(BL5/BK5*1000000,"---")</f>
        <v>---</v>
      </c>
      <c r="BN5" s="17">
        <v>3000</v>
      </c>
      <c r="BO5" s="12"/>
      <c r="BP5" s="51">
        <f>SUM(BP8:BP38)</f>
        <v>0</v>
      </c>
      <c r="BQ5" s="5">
        <f>SUM(BQ8:BQ38)</f>
        <v>0</v>
      </c>
      <c r="BR5" s="7" t="str">
        <f>IFERROR(BQ5/BK5*1000000,"---")</f>
        <v>---</v>
      </c>
      <c r="BS5" s="18">
        <v>4</v>
      </c>
      <c r="BT5"/>
      <c r="BU5" s="11"/>
      <c r="BV5" s="6">
        <f>COUNT(BW8:BW38)</f>
        <v>0</v>
      </c>
      <c r="BW5" s="7">
        <f>SUM(BW8:BW38)</f>
        <v>0</v>
      </c>
      <c r="BX5" s="8">
        <f>SUM(BX8:BX38)</f>
        <v>0</v>
      </c>
      <c r="BY5" s="7" t="str">
        <f>IFERROR(BX5/BW5*1000000,"---")</f>
        <v>---</v>
      </c>
      <c r="BZ5" s="17">
        <v>3000</v>
      </c>
      <c r="CA5" s="19"/>
      <c r="CB5" s="51">
        <f>SUM(CB8:CB38)</f>
        <v>0</v>
      </c>
      <c r="CC5" s="58">
        <f>SUM(CC8:CC38)</f>
        <v>0</v>
      </c>
      <c r="CD5" s="7" t="str">
        <f>IFERROR(CC5/BW5*1000000,"---")</f>
        <v>---</v>
      </c>
      <c r="CE5" s="18">
        <v>4</v>
      </c>
      <c r="CF5" s="11"/>
      <c r="CG5" s="11"/>
      <c r="CH5" s="6">
        <f>COUNT(CI8:CI38)</f>
        <v>0</v>
      </c>
      <c r="CI5" s="7">
        <f>SUM(CI8:CI38)</f>
        <v>0</v>
      </c>
      <c r="CJ5" s="8">
        <f>SUM(CJ8:CJ38)</f>
        <v>0</v>
      </c>
      <c r="CK5" s="7" t="str">
        <f>IFERROR(CJ5/CI5*1000000,"---")</f>
        <v>---</v>
      </c>
      <c r="CL5" s="17">
        <v>4</v>
      </c>
      <c r="CM5" s="12"/>
      <c r="CN5" s="51">
        <f>SUM(CN8:CN38)</f>
        <v>0</v>
      </c>
      <c r="CO5" s="5">
        <f>SUM(CO8:CO38)</f>
        <v>0</v>
      </c>
      <c r="CP5" s="7" t="str">
        <f>IFERROR(CO5/CI5*1000000,"---")</f>
        <v>---</v>
      </c>
      <c r="CQ5" s="18">
        <v>4</v>
      </c>
      <c r="CR5" s="12"/>
      <c r="CS5" s="12"/>
      <c r="CT5" s="6">
        <f>COUNT(CU8:CU38)</f>
        <v>0</v>
      </c>
      <c r="CU5" s="7">
        <f>SUM(CU8:CU38)</f>
        <v>0</v>
      </c>
      <c r="CV5" s="8">
        <f>SUM(CV8:CV38)</f>
        <v>0</v>
      </c>
      <c r="CW5" s="7" t="str">
        <f>IFERROR(CV5/CU5*1000000,"---")</f>
        <v>---</v>
      </c>
      <c r="CX5" s="17">
        <v>3000</v>
      </c>
      <c r="CY5" s="12"/>
      <c r="CZ5" s="51">
        <f>SUM(CZ8:CZ38)</f>
        <v>0</v>
      </c>
      <c r="DA5" s="58">
        <f>SUM(DA8:DA38)</f>
        <v>0</v>
      </c>
      <c r="DB5" s="7" t="str">
        <f>IFERROR(DA5/CU5*1000000,"---")</f>
        <v>---</v>
      </c>
      <c r="DC5" s="18">
        <v>4</v>
      </c>
      <c r="DD5" s="11"/>
      <c r="DE5" s="11"/>
      <c r="DF5" s="6">
        <f>COUNT(DG8:DG38)</f>
        <v>0</v>
      </c>
      <c r="DG5" s="7">
        <f>SUM(DG8:DG38)</f>
        <v>0</v>
      </c>
      <c r="DH5" s="8">
        <f>SUM(DH8:DH38)</f>
        <v>0</v>
      </c>
      <c r="DI5" s="7" t="str">
        <f>IFERROR(DH5/DG5*1000000,"---")</f>
        <v>---</v>
      </c>
      <c r="DJ5" s="17">
        <v>3000</v>
      </c>
      <c r="DK5" s="12"/>
      <c r="DL5" s="51">
        <f>SUM(DL8:DL38)</f>
        <v>0</v>
      </c>
      <c r="DM5" s="5">
        <f>SUM(DM8:DM38)</f>
        <v>0</v>
      </c>
      <c r="DN5" s="7" t="str">
        <f>IFERROR(DM5/DG5*1000000,"---")</f>
        <v>---</v>
      </c>
      <c r="DO5" s="18">
        <v>4</v>
      </c>
      <c r="DP5"/>
      <c r="DQ5"/>
      <c r="DR5" s="6">
        <f>COUNT(DS8:DS38)</f>
        <v>0</v>
      </c>
      <c r="DS5" s="7">
        <f>SUM(DS8:DS38)</f>
        <v>0</v>
      </c>
      <c r="DT5" s="8">
        <f>SUM(DT8:DT38)</f>
        <v>0</v>
      </c>
      <c r="DU5" s="7" t="str">
        <f>IFERROR(DT5/DS5*1000000,"---")</f>
        <v>---</v>
      </c>
      <c r="DV5" s="17">
        <v>4</v>
      </c>
      <c r="DW5" s="19"/>
      <c r="DX5" s="51">
        <f>SUM(DX8:DX38)</f>
        <v>0</v>
      </c>
      <c r="DY5" s="5">
        <f>SUM(DY8:DY38)</f>
        <v>0</v>
      </c>
      <c r="DZ5" s="7" t="str">
        <f>IFERROR(DY5/DS5*1000000,"---")</f>
        <v>---</v>
      </c>
      <c r="EA5" s="18">
        <v>4</v>
      </c>
      <c r="EB5" s="11"/>
      <c r="EC5" s="11"/>
      <c r="ED5" s="6">
        <f>COUNT(EE8:EE38)</f>
        <v>0</v>
      </c>
      <c r="EE5" s="7">
        <f>SUM(EE8:EE38)</f>
        <v>0</v>
      </c>
      <c r="EF5" s="8">
        <f>SUM(EF8:EF38)</f>
        <v>0</v>
      </c>
      <c r="EG5" s="7" t="str">
        <f>IFERROR(EF5/EE5*1000000,"---")</f>
        <v>---</v>
      </c>
      <c r="EH5" s="17">
        <v>3000</v>
      </c>
      <c r="EI5" s="19"/>
      <c r="EJ5" s="51">
        <f>SUM(EJ8:EJ38)</f>
        <v>0</v>
      </c>
      <c r="EK5" s="5">
        <f>SUM(EK8:EK38)</f>
        <v>0</v>
      </c>
      <c r="EL5" s="7" t="str">
        <f>IFERROR(EK5/EE5*1000000,"---")</f>
        <v>---</v>
      </c>
      <c r="EM5" s="18">
        <v>4</v>
      </c>
      <c r="EN5" s="11"/>
      <c r="EO5" s="11"/>
      <c r="EP5" s="11"/>
      <c r="EQ5" s="31">
        <f>COUNTIF(ER8:ER19,"&gt;0")</f>
        <v>0</v>
      </c>
      <c r="ER5" s="7">
        <f>SUM(ER8:ER19)</f>
        <v>0</v>
      </c>
      <c r="ES5" s="8">
        <f>SUM(ES8:ES19)</f>
        <v>0</v>
      </c>
      <c r="ET5" s="7" t="str">
        <f>IFERROR(ES5/ER5*1000000,"---")</f>
        <v>---</v>
      </c>
      <c r="EU5" s="18">
        <v>3000</v>
      </c>
      <c r="EV5" s="67">
        <f>SUM(EV8:EV19)</f>
        <v>0</v>
      </c>
      <c r="EW5" s="44">
        <f>SUM(EW8:EW19)</f>
        <v>0</v>
      </c>
      <c r="EX5" s="7" t="str">
        <f>IFERROR(EW5/ER5*1000000,"---")</f>
        <v>---</v>
      </c>
      <c r="EY5" s="48">
        <v>4</v>
      </c>
    </row>
    <row r="6" spans="2:155" ht="3" customHeight="1">
      <c r="B6" s="2"/>
      <c r="C6" s="2"/>
      <c r="D6" s="2"/>
      <c r="E6" s="2"/>
      <c r="F6" s="2"/>
      <c r="G6" s="2"/>
      <c r="H6" s="2"/>
      <c r="I6" s="2"/>
      <c r="J6" s="2"/>
      <c r="K6" s="2"/>
      <c r="N6" s="2"/>
      <c r="O6" s="2"/>
      <c r="P6" s="2"/>
      <c r="Q6" s="2"/>
      <c r="R6" s="2"/>
      <c r="S6" s="2"/>
      <c r="T6" s="2"/>
      <c r="U6" s="2"/>
      <c r="V6" s="2"/>
      <c r="W6" s="2"/>
      <c r="BO6" s="12"/>
      <c r="BP6" s="12"/>
      <c r="CM6" s="12"/>
      <c r="CY6" s="12"/>
      <c r="DK6" s="12"/>
      <c r="EQ6" s="32"/>
      <c r="ER6" s="29"/>
      <c r="ES6" s="29"/>
      <c r="ET6" s="29"/>
      <c r="EU6" s="29"/>
      <c r="EV6" s="29"/>
      <c r="EW6" s="28"/>
      <c r="EX6" s="1"/>
      <c r="EY6" s="45"/>
    </row>
    <row r="7" spans="2:155" ht="30" customHeight="1">
      <c r="B7" s="49" t="s">
        <v>2</v>
      </c>
      <c r="C7" s="22" t="s">
        <v>52</v>
      </c>
      <c r="D7" s="22" t="s">
        <v>1</v>
      </c>
      <c r="E7" s="22" t="s">
        <v>38</v>
      </c>
      <c r="F7" s="22" t="s">
        <v>32</v>
      </c>
      <c r="G7" s="12"/>
      <c r="H7" s="22" t="s">
        <v>53</v>
      </c>
      <c r="I7" s="13" t="s">
        <v>1</v>
      </c>
      <c r="J7" s="22" t="s">
        <v>42</v>
      </c>
      <c r="K7" s="22" t="s">
        <v>40</v>
      </c>
      <c r="N7" s="49" t="s">
        <v>2</v>
      </c>
      <c r="O7" s="22" t="s">
        <v>52</v>
      </c>
      <c r="P7" s="22" t="s">
        <v>1</v>
      </c>
      <c r="Q7" s="22" t="s">
        <v>38</v>
      </c>
      <c r="R7" s="22" t="s">
        <v>32</v>
      </c>
      <c r="S7" s="12"/>
      <c r="T7" s="22" t="s">
        <v>53</v>
      </c>
      <c r="U7" s="13" t="s">
        <v>1</v>
      </c>
      <c r="V7" s="22" t="s">
        <v>42</v>
      </c>
      <c r="W7" s="22" t="s">
        <v>40</v>
      </c>
      <c r="Z7" s="13" t="s">
        <v>2</v>
      </c>
      <c r="AA7" s="13" t="s">
        <v>0</v>
      </c>
      <c r="AB7" s="13" t="s">
        <v>1</v>
      </c>
      <c r="AC7" s="22" t="s">
        <v>38</v>
      </c>
      <c r="AD7" s="22" t="s">
        <v>32</v>
      </c>
      <c r="AE7" s="12"/>
      <c r="AF7" s="22" t="s">
        <v>53</v>
      </c>
      <c r="AG7" s="13" t="s">
        <v>1</v>
      </c>
      <c r="AH7" s="22" t="s">
        <v>43</v>
      </c>
      <c r="AI7" s="22" t="s">
        <v>41</v>
      </c>
      <c r="AJ7" s="12"/>
      <c r="AK7" s="12"/>
      <c r="AL7" s="13" t="s">
        <v>2</v>
      </c>
      <c r="AM7" s="13" t="s">
        <v>0</v>
      </c>
      <c r="AN7" s="13" t="s">
        <v>1</v>
      </c>
      <c r="AO7" s="22" t="s">
        <v>38</v>
      </c>
      <c r="AP7" s="22" t="s">
        <v>32</v>
      </c>
      <c r="AQ7" s="12"/>
      <c r="AR7" s="22" t="s">
        <v>53</v>
      </c>
      <c r="AS7" s="13" t="s">
        <v>1</v>
      </c>
      <c r="AT7" s="22" t="s">
        <v>43</v>
      </c>
      <c r="AU7" s="22" t="s">
        <v>41</v>
      </c>
      <c r="AV7" s="12"/>
      <c r="AW7" s="12"/>
      <c r="AX7" s="13" t="s">
        <v>2</v>
      </c>
      <c r="AY7" s="13" t="s">
        <v>0</v>
      </c>
      <c r="AZ7" s="13" t="s">
        <v>1</v>
      </c>
      <c r="BA7" s="22" t="s">
        <v>38</v>
      </c>
      <c r="BB7" s="22" t="s">
        <v>32</v>
      </c>
      <c r="BC7" s="12"/>
      <c r="BD7" s="22" t="s">
        <v>53</v>
      </c>
      <c r="BE7" s="13" t="s">
        <v>1</v>
      </c>
      <c r="BF7" s="22" t="s">
        <v>43</v>
      </c>
      <c r="BG7" s="22" t="s">
        <v>41</v>
      </c>
      <c r="BH7" s="12"/>
      <c r="BI7" s="12"/>
      <c r="BJ7" s="13" t="s">
        <v>2</v>
      </c>
      <c r="BK7" s="13" t="s">
        <v>0</v>
      </c>
      <c r="BL7" s="13" t="s">
        <v>1</v>
      </c>
      <c r="BM7" s="22" t="s">
        <v>38</v>
      </c>
      <c r="BN7" s="22" t="s">
        <v>32</v>
      </c>
      <c r="BO7" s="12"/>
      <c r="BP7" s="22" t="s">
        <v>53</v>
      </c>
      <c r="BQ7" s="13" t="s">
        <v>1</v>
      </c>
      <c r="BR7" s="22" t="s">
        <v>43</v>
      </c>
      <c r="BS7" s="22" t="s">
        <v>41</v>
      </c>
      <c r="BU7" s="12"/>
      <c r="BV7" s="13" t="s">
        <v>2</v>
      </c>
      <c r="BW7" s="13" t="s">
        <v>0</v>
      </c>
      <c r="BX7" s="13" t="s">
        <v>1</v>
      </c>
      <c r="BY7" s="22" t="s">
        <v>38</v>
      </c>
      <c r="BZ7" s="22" t="s">
        <v>32</v>
      </c>
      <c r="CA7" s="12"/>
      <c r="CB7" s="22" t="s">
        <v>53</v>
      </c>
      <c r="CC7" s="13" t="s">
        <v>1</v>
      </c>
      <c r="CD7" s="22" t="s">
        <v>43</v>
      </c>
      <c r="CE7" s="22" t="s">
        <v>41</v>
      </c>
      <c r="CF7" s="12"/>
      <c r="CG7" s="12"/>
      <c r="CH7" s="13" t="s">
        <v>2</v>
      </c>
      <c r="CI7" s="13" t="s">
        <v>0</v>
      </c>
      <c r="CJ7" s="13" t="s">
        <v>1</v>
      </c>
      <c r="CK7" s="22" t="s">
        <v>38</v>
      </c>
      <c r="CL7" s="22" t="s">
        <v>32</v>
      </c>
      <c r="CM7" s="12"/>
      <c r="CN7" s="22" t="s">
        <v>53</v>
      </c>
      <c r="CO7" s="13" t="s">
        <v>1</v>
      </c>
      <c r="CP7" s="22" t="s">
        <v>43</v>
      </c>
      <c r="CQ7" s="22" t="s">
        <v>41</v>
      </c>
      <c r="CR7" s="12"/>
      <c r="CS7" s="12"/>
      <c r="CT7" s="13" t="s">
        <v>2</v>
      </c>
      <c r="CU7" s="13" t="s">
        <v>0</v>
      </c>
      <c r="CV7" s="13" t="s">
        <v>1</v>
      </c>
      <c r="CW7" s="22" t="s">
        <v>38</v>
      </c>
      <c r="CX7" s="22" t="s">
        <v>32</v>
      </c>
      <c r="CY7" s="12"/>
      <c r="CZ7" s="22" t="s">
        <v>53</v>
      </c>
      <c r="DA7" s="13" t="s">
        <v>1</v>
      </c>
      <c r="DB7" s="22" t="s">
        <v>43</v>
      </c>
      <c r="DC7" s="22" t="s">
        <v>41</v>
      </c>
      <c r="DD7" s="12"/>
      <c r="DE7" s="12"/>
      <c r="DF7" s="13" t="s">
        <v>2</v>
      </c>
      <c r="DG7" s="13" t="s">
        <v>0</v>
      </c>
      <c r="DH7" s="13" t="s">
        <v>1</v>
      </c>
      <c r="DI7" s="22" t="s">
        <v>38</v>
      </c>
      <c r="DJ7" s="22" t="s">
        <v>32</v>
      </c>
      <c r="DK7" s="12"/>
      <c r="DL7" s="22" t="s">
        <v>53</v>
      </c>
      <c r="DM7" s="13" t="s">
        <v>1</v>
      </c>
      <c r="DN7" s="22" t="s">
        <v>43</v>
      </c>
      <c r="DO7" s="22" t="s">
        <v>41</v>
      </c>
      <c r="DR7" s="13" t="s">
        <v>2</v>
      </c>
      <c r="DS7" s="13" t="s">
        <v>0</v>
      </c>
      <c r="DT7" s="13" t="s">
        <v>1</v>
      </c>
      <c r="DU7" s="22" t="s">
        <v>44</v>
      </c>
      <c r="DV7" s="22" t="s">
        <v>32</v>
      </c>
      <c r="DW7" s="12"/>
      <c r="DX7" s="22" t="s">
        <v>53</v>
      </c>
      <c r="DY7" s="13" t="s">
        <v>1</v>
      </c>
      <c r="DZ7" s="22" t="s">
        <v>43</v>
      </c>
      <c r="EA7" s="22" t="s">
        <v>41</v>
      </c>
      <c r="EB7" s="12"/>
      <c r="EC7" s="12"/>
      <c r="ED7" s="13" t="s">
        <v>2</v>
      </c>
      <c r="EE7" s="13" t="s">
        <v>0</v>
      </c>
      <c r="EF7" s="13" t="s">
        <v>1</v>
      </c>
      <c r="EG7" s="22" t="s">
        <v>44</v>
      </c>
      <c r="EH7" s="22" t="s">
        <v>32</v>
      </c>
      <c r="EI7" s="12"/>
      <c r="EJ7" s="22" t="s">
        <v>53</v>
      </c>
      <c r="EK7" s="13" t="s">
        <v>1</v>
      </c>
      <c r="EL7" s="22" t="s">
        <v>43</v>
      </c>
      <c r="EM7" s="22" t="s">
        <v>41</v>
      </c>
      <c r="EN7" s="12"/>
      <c r="EO7" s="12"/>
      <c r="EP7" s="12"/>
      <c r="EQ7" s="33" t="s">
        <v>18</v>
      </c>
      <c r="ER7" s="26" t="s">
        <v>0</v>
      </c>
      <c r="ES7" s="38" t="s">
        <v>48</v>
      </c>
      <c r="ET7" s="39" t="s">
        <v>38</v>
      </c>
      <c r="EU7" s="40" t="s">
        <v>39</v>
      </c>
      <c r="EV7" s="39"/>
      <c r="EW7" s="60" t="s">
        <v>49</v>
      </c>
      <c r="EX7" s="39" t="s">
        <v>42</v>
      </c>
      <c r="EY7" s="46" t="s">
        <v>37</v>
      </c>
    </row>
    <row r="8" spans="2:155">
      <c r="B8" s="1">
        <v>1</v>
      </c>
      <c r="C8" s="16"/>
      <c r="D8" s="14"/>
      <c r="E8" s="9" t="str">
        <f t="shared" ref="E8:E38" si="0">IFERROR(D8/C8*1000000,"---")</f>
        <v>---</v>
      </c>
      <c r="F8" s="9">
        <f>F5</f>
        <v>5000</v>
      </c>
      <c r="G8" s="12"/>
      <c r="H8" s="57"/>
      <c r="I8" s="14"/>
      <c r="J8" s="56" t="str">
        <f>IFERROR(IF(H8&gt;0,I8/H8*1000000,"---"),"---")</f>
        <v>---</v>
      </c>
      <c r="K8" s="9">
        <f>K5</f>
        <v>4</v>
      </c>
      <c r="N8" s="1">
        <v>1</v>
      </c>
      <c r="O8" s="16"/>
      <c r="P8" s="14"/>
      <c r="Q8" s="9" t="str">
        <f t="shared" ref="Q8:Q13" si="1">IFERROR(P8/O8*1000000,"---")</f>
        <v>---</v>
      </c>
      <c r="R8" s="9">
        <f>R5</f>
        <v>5000</v>
      </c>
      <c r="S8" s="12"/>
      <c r="T8" s="57"/>
      <c r="U8" s="14"/>
      <c r="V8" s="56" t="str">
        <f>IFERROR(IF(T8&gt;0,U8/T8*1000000,"---"),"---")</f>
        <v>---</v>
      </c>
      <c r="W8" s="9">
        <f>W5</f>
        <v>4</v>
      </c>
      <c r="Z8" s="1">
        <v>1</v>
      </c>
      <c r="AA8" s="16"/>
      <c r="AB8" s="14"/>
      <c r="AC8" s="9" t="str">
        <f t="shared" ref="AC8:AC38" si="2">IFERROR(AB8/AA8*1000000,"---")</f>
        <v>---</v>
      </c>
      <c r="AD8" s="9">
        <f>AD5</f>
        <v>3000</v>
      </c>
      <c r="AE8" s="12"/>
      <c r="AF8" s="57"/>
      <c r="AG8" s="14"/>
      <c r="AH8" s="9" t="str">
        <f>IFERROR(IF(AF8&gt;0,AG8/AF8*1000000,"---"),"---")</f>
        <v>---</v>
      </c>
      <c r="AI8" s="9">
        <f>AI5</f>
        <v>4</v>
      </c>
      <c r="AJ8" s="12"/>
      <c r="AK8" s="12"/>
      <c r="AL8" s="1">
        <v>1</v>
      </c>
      <c r="AM8" s="16"/>
      <c r="AN8" s="14"/>
      <c r="AO8" s="9" t="str">
        <f t="shared" ref="AO8:AO38" si="3">IFERROR(AN8/AM8*1000000,"---")</f>
        <v>---</v>
      </c>
      <c r="AP8" s="9">
        <f>AP5</f>
        <v>3000</v>
      </c>
      <c r="AQ8" s="12"/>
      <c r="AR8" s="9"/>
      <c r="AS8" s="14"/>
      <c r="AT8" s="9" t="str">
        <f>IFERROR(IF(AR8&gt;0,AS8/AR8*1000000,"---"),"---")</f>
        <v>---</v>
      </c>
      <c r="AU8" s="9">
        <f>AU5</f>
        <v>4</v>
      </c>
      <c r="AV8" s="12"/>
      <c r="AW8" s="12"/>
      <c r="AX8" s="1">
        <v>1</v>
      </c>
      <c r="AY8" s="16"/>
      <c r="AZ8" s="14"/>
      <c r="BA8" s="9" t="str">
        <f>IFERROR(AZ8/AY8*1000000,"---")</f>
        <v>---</v>
      </c>
      <c r="BB8" s="9">
        <f>BB5</f>
        <v>3000</v>
      </c>
      <c r="BC8" s="12"/>
      <c r="BD8" s="57"/>
      <c r="BE8" s="14"/>
      <c r="BF8" s="9" t="str">
        <f>IFERROR(IF(BD8&gt;0,BE8/BD8*1000000,"---"),"---")</f>
        <v>---</v>
      </c>
      <c r="BG8" s="9">
        <f>BG5</f>
        <v>4</v>
      </c>
      <c r="BH8" s="12"/>
      <c r="BI8" s="12"/>
      <c r="BJ8" s="1">
        <v>1</v>
      </c>
      <c r="BK8" s="16"/>
      <c r="BL8" s="14"/>
      <c r="BM8" s="9" t="str">
        <f t="shared" ref="BM8:BM38" si="4">IFERROR(BL8/BK8*1000000,"---")</f>
        <v>---</v>
      </c>
      <c r="BN8" s="9">
        <f>BN5</f>
        <v>3000</v>
      </c>
      <c r="BO8" s="12"/>
      <c r="BP8" s="9"/>
      <c r="BQ8" s="14"/>
      <c r="BR8" s="9" t="str">
        <f>IFERROR(IF(BP8&gt;0,BQ8/BP8*1000000,"---"),"---")</f>
        <v>---</v>
      </c>
      <c r="BS8" s="9">
        <f>BS5</f>
        <v>4</v>
      </c>
      <c r="BT8" s="12"/>
      <c r="BU8" s="12"/>
      <c r="BV8" s="1">
        <v>1</v>
      </c>
      <c r="BW8" s="16"/>
      <c r="BX8" s="14"/>
      <c r="BY8" s="9" t="str">
        <f t="shared" ref="BY8:BY38" si="5">IFERROR(BX8/BW8*1000000,"---")</f>
        <v>---</v>
      </c>
      <c r="BZ8" s="9">
        <f>BZ5</f>
        <v>3000</v>
      </c>
      <c r="CA8" s="12"/>
      <c r="CB8" s="57"/>
      <c r="CC8" s="14"/>
      <c r="CD8" s="9" t="str">
        <f>IFERROR(IF(CB8&gt;0,CC8/CB8*1000000,"---"),"---")</f>
        <v>---</v>
      </c>
      <c r="CE8" s="9">
        <f>CE5</f>
        <v>4</v>
      </c>
      <c r="CF8" s="12"/>
      <c r="CG8" s="12"/>
      <c r="CH8" s="1">
        <v>1</v>
      </c>
      <c r="CI8" s="16"/>
      <c r="CJ8" s="14"/>
      <c r="CK8" s="9" t="str">
        <f t="shared" ref="CK8:CK38" si="6">IFERROR(CJ8/CI8*1000000,"---")</f>
        <v>---</v>
      </c>
      <c r="CL8" s="9">
        <f>CL5</f>
        <v>4</v>
      </c>
      <c r="CM8" s="12"/>
      <c r="CN8" s="9"/>
      <c r="CO8" s="14"/>
      <c r="CP8" s="9" t="str">
        <f>IFERROR(IF(CN8&gt;0,CO8/CN8*1000000,"---"),"---")</f>
        <v>---</v>
      </c>
      <c r="CQ8" s="9">
        <f>CQ5</f>
        <v>4</v>
      </c>
      <c r="CR8" s="12"/>
      <c r="CS8" s="12"/>
      <c r="CT8" s="1">
        <v>1</v>
      </c>
      <c r="CU8" s="16"/>
      <c r="CV8" s="14"/>
      <c r="CW8" s="9" t="str">
        <f>IFERROR(CV8/CU8*1000000,"---")</f>
        <v>---</v>
      </c>
      <c r="CX8" s="9">
        <f>CX5</f>
        <v>3000</v>
      </c>
      <c r="CY8" s="12"/>
      <c r="CZ8" s="57"/>
      <c r="DA8" s="14"/>
      <c r="DB8" s="9" t="str">
        <f>IFERROR(IF(CZ8&gt;0,DA8/CZ8*1000000,"---"),"---")</f>
        <v>---</v>
      </c>
      <c r="DC8" s="9">
        <f>DC5</f>
        <v>4</v>
      </c>
      <c r="DD8" s="12"/>
      <c r="DE8" s="12"/>
      <c r="DF8" s="1">
        <v>1</v>
      </c>
      <c r="DG8" s="16"/>
      <c r="DH8" s="14"/>
      <c r="DI8" s="9" t="str">
        <f>IFERROR(DH8/DG8*1000000,"---")</f>
        <v>---</v>
      </c>
      <c r="DJ8" s="9">
        <f>DJ5</f>
        <v>3000</v>
      </c>
      <c r="DK8" s="12"/>
      <c r="DL8" s="9"/>
      <c r="DM8" s="14"/>
      <c r="DN8" s="9" t="str">
        <f>IFERROR(IF(DL8&gt;0,DM8/DL8*1000000,"---"),"---")</f>
        <v>---</v>
      </c>
      <c r="DO8" s="9">
        <f>DO5</f>
        <v>4</v>
      </c>
      <c r="DR8" s="1">
        <v>1</v>
      </c>
      <c r="DS8" s="16"/>
      <c r="DT8" s="14"/>
      <c r="DU8" s="9" t="str">
        <f t="shared" ref="DU8:DU38" si="7">IFERROR(DT8/DS8*1000000,"---")</f>
        <v>---</v>
      </c>
      <c r="DV8" s="15">
        <f>DV5</f>
        <v>4</v>
      </c>
      <c r="DW8" s="23"/>
      <c r="DX8" s="15"/>
      <c r="DY8" s="14"/>
      <c r="DZ8" s="9" t="str">
        <f>IFERROR(IF(DX8&gt;0,DY8/DX8*1000000,"---"),"---")</f>
        <v>---</v>
      </c>
      <c r="EA8" s="15">
        <f>EA5</f>
        <v>4</v>
      </c>
      <c r="EB8" s="12"/>
      <c r="EC8" s="12"/>
      <c r="ED8" s="1">
        <v>1</v>
      </c>
      <c r="EE8" s="16"/>
      <c r="EF8" s="14"/>
      <c r="EG8" s="9" t="str">
        <f t="shared" ref="EG8:EG38" si="8">IFERROR(EF8/EE8*1000000,"---")</f>
        <v>---</v>
      </c>
      <c r="EH8" s="9">
        <f>EH5</f>
        <v>3000</v>
      </c>
      <c r="EI8" s="12"/>
      <c r="EJ8" s="57"/>
      <c r="EK8" s="14"/>
      <c r="EL8" s="9" t="str">
        <f>IFERROR(IF(EJ8&gt;0,EK8/EJ8*1000000,"---"),"---")</f>
        <v>---</v>
      </c>
      <c r="EM8" s="9">
        <f>EM5</f>
        <v>4</v>
      </c>
      <c r="EN8" s="12"/>
      <c r="EO8" s="12"/>
      <c r="EP8" s="12"/>
      <c r="EQ8" s="34" t="s">
        <v>3</v>
      </c>
      <c r="ER8" s="15">
        <f>C5</f>
        <v>0</v>
      </c>
      <c r="ES8" s="27">
        <f>D5</f>
        <v>0</v>
      </c>
      <c r="ET8" s="15" t="str">
        <f>E5</f>
        <v>---</v>
      </c>
      <c r="EU8" s="41">
        <f>EU5</f>
        <v>3000</v>
      </c>
      <c r="EV8" s="15">
        <f>H5</f>
        <v>0</v>
      </c>
      <c r="EW8" s="61">
        <f>I5</f>
        <v>0</v>
      </c>
      <c r="EX8" s="63" t="str">
        <f>IFERROR(EW8/ER8*1000000,"---")</f>
        <v>---</v>
      </c>
      <c r="EY8" s="64">
        <f>EY5</f>
        <v>4</v>
      </c>
    </row>
    <row r="9" spans="2:155">
      <c r="B9" s="1">
        <v>2</v>
      </c>
      <c r="C9" s="16"/>
      <c r="D9" s="14"/>
      <c r="E9" s="9" t="str">
        <f>IFERROR(D9/C9*1000000,"---")</f>
        <v>---</v>
      </c>
      <c r="F9" s="9">
        <f>F5</f>
        <v>5000</v>
      </c>
      <c r="G9" s="12"/>
      <c r="H9" s="57"/>
      <c r="I9" s="14"/>
      <c r="J9" s="56" t="str">
        <f>IFERROR(IF(H9&gt;0,SUM(I8:I9)/SUM(H8:H9)*1000000,"---"),"---")</f>
        <v>---</v>
      </c>
      <c r="K9" s="9">
        <f>K5</f>
        <v>4</v>
      </c>
      <c r="N9" s="1">
        <v>2</v>
      </c>
      <c r="O9" s="16"/>
      <c r="P9" s="14"/>
      <c r="Q9" s="9" t="str">
        <f t="shared" si="1"/>
        <v>---</v>
      </c>
      <c r="R9" s="9">
        <f>R5</f>
        <v>5000</v>
      </c>
      <c r="S9" s="12"/>
      <c r="T9" s="57"/>
      <c r="U9" s="14"/>
      <c r="V9" s="56" t="str">
        <f>IFERROR(IF(T9&gt;0,SUM(U8:U9)/SUM(T8:T9)*1000000,"---"),"---")</f>
        <v>---</v>
      </c>
      <c r="W9" s="9">
        <f>W5</f>
        <v>4</v>
      </c>
      <c r="Z9" s="1">
        <v>2</v>
      </c>
      <c r="AA9" s="16"/>
      <c r="AB9" s="14"/>
      <c r="AC9" s="9" t="str">
        <f t="shared" si="2"/>
        <v>---</v>
      </c>
      <c r="AD9" s="9">
        <f>AD5</f>
        <v>3000</v>
      </c>
      <c r="AE9" s="12"/>
      <c r="AF9" s="57"/>
      <c r="AG9" s="14"/>
      <c r="AH9" s="9" t="str">
        <f>IFERROR(IF(AF9&gt;0,SUM(AG8:AG9)/SUM(AF8:AF9)*1000000,"---"),"---")</f>
        <v>---</v>
      </c>
      <c r="AI9" s="9">
        <f>AI5</f>
        <v>4</v>
      </c>
      <c r="AJ9" s="12"/>
      <c r="AK9" s="12"/>
      <c r="AL9" s="1">
        <v>2</v>
      </c>
      <c r="AM9" s="16"/>
      <c r="AN9" s="14"/>
      <c r="AO9" s="9" t="str">
        <f t="shared" si="3"/>
        <v>---</v>
      </c>
      <c r="AP9" s="9">
        <f>AP5</f>
        <v>3000</v>
      </c>
      <c r="AQ9" s="12"/>
      <c r="AR9" s="9"/>
      <c r="AS9" s="14"/>
      <c r="AT9" s="9" t="str">
        <f>IFERROR(IF(AR9&gt;0,SUM(AS8:AS9)/SUM(AR8:AR9)*1000000,"---"),"---")</f>
        <v>---</v>
      </c>
      <c r="AU9" s="9">
        <f>AU5</f>
        <v>4</v>
      </c>
      <c r="AV9" s="12"/>
      <c r="AW9" s="12"/>
      <c r="AX9" s="1">
        <v>2</v>
      </c>
      <c r="AY9" s="16"/>
      <c r="AZ9" s="14"/>
      <c r="BA9" s="9" t="str">
        <f t="shared" ref="BA9:BA38" si="9">IFERROR(AZ9/AY9*1000000,"---")</f>
        <v>---</v>
      </c>
      <c r="BB9" s="9">
        <f>BB5</f>
        <v>3000</v>
      </c>
      <c r="BC9" s="12"/>
      <c r="BD9" s="57"/>
      <c r="BE9" s="14"/>
      <c r="BF9" s="9" t="str">
        <f>IFERROR(IF(BD9&gt;0,SUM(BE8:BE9)/SUM(BD8:BD9)*1000000,"---"),"---")</f>
        <v>---</v>
      </c>
      <c r="BG9" s="9">
        <f>BG5</f>
        <v>4</v>
      </c>
      <c r="BH9" s="12"/>
      <c r="BI9" s="12"/>
      <c r="BJ9" s="1">
        <v>2</v>
      </c>
      <c r="BK9" s="16"/>
      <c r="BL9" s="14"/>
      <c r="BM9" s="9" t="str">
        <f t="shared" si="4"/>
        <v>---</v>
      </c>
      <c r="BN9" s="9">
        <f>BN5</f>
        <v>3000</v>
      </c>
      <c r="BO9" s="12"/>
      <c r="BP9" s="9"/>
      <c r="BQ9" s="14"/>
      <c r="BR9" s="9" t="str">
        <f>IFERROR(IF(BP9&gt;0,SUM(BQ8:BQ9)/SUM(BP8:BP9)*1000000,"---"),"---")</f>
        <v>---</v>
      </c>
      <c r="BS9" s="9">
        <f>BS5</f>
        <v>4</v>
      </c>
      <c r="BT9" s="12"/>
      <c r="BU9" s="12"/>
      <c r="BV9" s="1">
        <v>2</v>
      </c>
      <c r="BW9" s="16"/>
      <c r="BX9" s="14"/>
      <c r="BY9" s="9" t="str">
        <f t="shared" si="5"/>
        <v>---</v>
      </c>
      <c r="BZ9" s="9">
        <f>BZ5</f>
        <v>3000</v>
      </c>
      <c r="CA9" s="12"/>
      <c r="CB9" s="57"/>
      <c r="CC9" s="14"/>
      <c r="CD9" s="9" t="str">
        <f>IFERROR(IF(CB9&gt;0,SUM(CC8:CC9)/SUM(CB8:CB9)*1000000,"---"),"---")</f>
        <v>---</v>
      </c>
      <c r="CE9" s="9">
        <f>CE5</f>
        <v>4</v>
      </c>
      <c r="CF9" s="12"/>
      <c r="CG9" s="12"/>
      <c r="CH9" s="1">
        <v>2</v>
      </c>
      <c r="CI9" s="16"/>
      <c r="CJ9" s="14"/>
      <c r="CK9" s="9" t="str">
        <f t="shared" si="6"/>
        <v>---</v>
      </c>
      <c r="CL9" s="9">
        <f>CL5</f>
        <v>4</v>
      </c>
      <c r="CM9" s="12"/>
      <c r="CN9" s="9"/>
      <c r="CO9" s="14"/>
      <c r="CP9" s="9" t="str">
        <f>IFERROR(IF(CN9&gt;0,SUM(CO8:CO9)/SUM(CN8:CN9)*1000000,"---"),"---")</f>
        <v>---</v>
      </c>
      <c r="CQ9" s="9">
        <f>CQ5</f>
        <v>4</v>
      </c>
      <c r="CR9" s="12"/>
      <c r="CS9" s="12"/>
      <c r="CT9" s="1">
        <v>2</v>
      </c>
      <c r="CU9" s="16"/>
      <c r="CV9" s="14"/>
      <c r="CW9" s="9" t="str">
        <f t="shared" ref="CW9:CW38" si="10">IFERROR(CV9/CU9*1000000,"---")</f>
        <v>---</v>
      </c>
      <c r="CX9" s="9">
        <f>CX5</f>
        <v>3000</v>
      </c>
      <c r="CY9" s="12"/>
      <c r="CZ9" s="57"/>
      <c r="DA9" s="14"/>
      <c r="DB9" s="9" t="str">
        <f>IFERROR(IF(CZ9&gt;0,SUM(DA8:DA9)/SUM(CZ8:CZ9)*1000000,"---"),"---")</f>
        <v>---</v>
      </c>
      <c r="DC9" s="9">
        <f>DC5</f>
        <v>4</v>
      </c>
      <c r="DD9" s="12"/>
      <c r="DE9" s="12"/>
      <c r="DF9" s="1">
        <v>2</v>
      </c>
      <c r="DG9" s="16"/>
      <c r="DH9" s="14"/>
      <c r="DI9" s="9" t="str">
        <f t="shared" ref="DI9:DI38" si="11">IFERROR(DH9/DG9*1000000,"---")</f>
        <v>---</v>
      </c>
      <c r="DJ9" s="9">
        <f>DJ5</f>
        <v>3000</v>
      </c>
      <c r="DK9" s="12"/>
      <c r="DL9" s="9"/>
      <c r="DM9" s="14"/>
      <c r="DN9" s="9" t="str">
        <f>IFERROR(IF(DL9&gt;0,SUM(DM8:DM9)/SUM(DL8:DL9)*1000000,"---"),"---")</f>
        <v>---</v>
      </c>
      <c r="DO9" s="9">
        <f>DO5</f>
        <v>4</v>
      </c>
      <c r="DR9" s="1">
        <v>2</v>
      </c>
      <c r="DS9" s="16"/>
      <c r="DT9" s="14"/>
      <c r="DU9" s="9" t="str">
        <f t="shared" si="7"/>
        <v>---</v>
      </c>
      <c r="DV9" s="9">
        <f>DV5</f>
        <v>4</v>
      </c>
      <c r="DW9" s="12"/>
      <c r="DX9" s="9"/>
      <c r="DY9" s="14"/>
      <c r="DZ9" s="9" t="str">
        <f>IFERROR(IF(DX9&gt;0,SUM(DY8:DY9)/SUM(DX8:DX9)*1000000,"---"),"---")</f>
        <v>---</v>
      </c>
      <c r="EA9" s="9">
        <f>EA5</f>
        <v>4</v>
      </c>
      <c r="EB9" s="12"/>
      <c r="EC9" s="12"/>
      <c r="ED9" s="1">
        <v>2</v>
      </c>
      <c r="EE9" s="16"/>
      <c r="EF9" s="14"/>
      <c r="EG9" s="9" t="str">
        <f t="shared" si="8"/>
        <v>---</v>
      </c>
      <c r="EH9" s="9">
        <f>EH5</f>
        <v>3000</v>
      </c>
      <c r="EI9" s="12"/>
      <c r="EJ9" s="57"/>
      <c r="EK9" s="14"/>
      <c r="EL9" s="9" t="str">
        <f>IFERROR(IF(EJ9&gt;0,SUM(EK8:EK9)/SUM(EJ8:EJ9)*1000000,"---"),"---")</f>
        <v>---</v>
      </c>
      <c r="EM9" s="9">
        <f>EM5</f>
        <v>4</v>
      </c>
      <c r="EN9" s="12"/>
      <c r="EO9" s="12"/>
      <c r="EP9" s="12"/>
      <c r="EQ9" s="34" t="s">
        <v>5</v>
      </c>
      <c r="ER9" s="15">
        <f>O5</f>
        <v>0</v>
      </c>
      <c r="ES9" s="27">
        <f>P5</f>
        <v>0</v>
      </c>
      <c r="ET9" s="15" t="str">
        <f>Q5</f>
        <v>---</v>
      </c>
      <c r="EU9" s="41">
        <f>EU5</f>
        <v>3000</v>
      </c>
      <c r="EV9" s="15">
        <f>T5</f>
        <v>0</v>
      </c>
      <c r="EW9" s="61">
        <f>U5</f>
        <v>0</v>
      </c>
      <c r="EX9" s="63" t="str">
        <f t="shared" ref="EX9:EX18" si="12">IFERROR(EW9/ER9*1000000,"---")</f>
        <v>---</v>
      </c>
      <c r="EY9" s="64">
        <f>EY5</f>
        <v>4</v>
      </c>
    </row>
    <row r="10" spans="2:155">
      <c r="B10" s="1">
        <v>3</v>
      </c>
      <c r="C10" s="16"/>
      <c r="D10" s="14"/>
      <c r="E10" s="9" t="str">
        <f>IFERROR(D10/C10*1000000,"---")</f>
        <v>---</v>
      </c>
      <c r="F10" s="9">
        <f>F5</f>
        <v>5000</v>
      </c>
      <c r="G10" s="12"/>
      <c r="H10" s="57"/>
      <c r="I10" s="14"/>
      <c r="J10" s="56" t="str">
        <f>IFERROR(IF(H10&gt;0,SUM(I8:I10)/SUM(H8:H10)*1000000,"---"),"---")</f>
        <v>---</v>
      </c>
      <c r="K10" s="9">
        <f>K5</f>
        <v>4</v>
      </c>
      <c r="N10" s="1">
        <v>3</v>
      </c>
      <c r="O10" s="16"/>
      <c r="P10" s="14"/>
      <c r="Q10" s="9" t="str">
        <f t="shared" si="1"/>
        <v>---</v>
      </c>
      <c r="R10" s="9">
        <f>R5</f>
        <v>5000</v>
      </c>
      <c r="S10" s="12"/>
      <c r="T10" s="57"/>
      <c r="U10" s="14"/>
      <c r="V10" s="56" t="str">
        <f>IFERROR(IF(T10&gt;0,SUM(U8:U10)/SUM(T8:T10)*1000000,"---"),"---")</f>
        <v>---</v>
      </c>
      <c r="W10" s="9">
        <f>W5</f>
        <v>4</v>
      </c>
      <c r="Z10" s="1">
        <v>3</v>
      </c>
      <c r="AA10" s="16"/>
      <c r="AB10" s="14"/>
      <c r="AC10" s="9" t="str">
        <f t="shared" si="2"/>
        <v>---</v>
      </c>
      <c r="AD10" s="9">
        <f>AD5</f>
        <v>3000</v>
      </c>
      <c r="AE10" s="12"/>
      <c r="AF10" s="57"/>
      <c r="AG10" s="14"/>
      <c r="AH10" s="9" t="str">
        <f>IFERROR(IF(AF10&gt;0,SUM(AG8:AG10)/SUM(AF8:AF10)*1000000,"---"),"---")</f>
        <v>---</v>
      </c>
      <c r="AI10" s="9">
        <f>AI5</f>
        <v>4</v>
      </c>
      <c r="AJ10" s="12"/>
      <c r="AK10" s="12"/>
      <c r="AL10" s="1">
        <v>3</v>
      </c>
      <c r="AM10" s="16"/>
      <c r="AN10" s="14"/>
      <c r="AO10" s="9" t="str">
        <f t="shared" si="3"/>
        <v>---</v>
      </c>
      <c r="AP10" s="9">
        <f>AP5</f>
        <v>3000</v>
      </c>
      <c r="AQ10" s="12"/>
      <c r="AR10" s="9"/>
      <c r="AS10" s="14"/>
      <c r="AT10" s="9" t="str">
        <f>IFERROR(IF(AR10&gt;0,SUM(AS8:AS10)/SUM(AR8:AR10)*1000000,"---"),"---")</f>
        <v>---</v>
      </c>
      <c r="AU10" s="9">
        <f>AU5</f>
        <v>4</v>
      </c>
      <c r="AV10" s="12"/>
      <c r="AW10" s="12"/>
      <c r="AX10" s="1">
        <v>3</v>
      </c>
      <c r="AY10" s="16"/>
      <c r="AZ10" s="14"/>
      <c r="BA10" s="9" t="str">
        <f t="shared" si="9"/>
        <v>---</v>
      </c>
      <c r="BB10" s="9">
        <f>BB5</f>
        <v>3000</v>
      </c>
      <c r="BC10" s="12"/>
      <c r="BD10" s="57"/>
      <c r="BE10" s="14"/>
      <c r="BF10" s="9" t="str">
        <f>IFERROR(IF(BD10&gt;0,SUM(BE8:BE10)/SUM(BD8:BD10)*1000000,"---"),"---")</f>
        <v>---</v>
      </c>
      <c r="BG10" s="9">
        <f>BG5</f>
        <v>4</v>
      </c>
      <c r="BH10" s="12"/>
      <c r="BI10" s="12"/>
      <c r="BJ10" s="1">
        <v>3</v>
      </c>
      <c r="BK10" s="16"/>
      <c r="BL10" s="14"/>
      <c r="BM10" s="9" t="str">
        <f t="shared" si="4"/>
        <v>---</v>
      </c>
      <c r="BN10" s="9">
        <f>BN5</f>
        <v>3000</v>
      </c>
      <c r="BO10" s="12"/>
      <c r="BP10" s="9"/>
      <c r="BQ10" s="14"/>
      <c r="BR10" s="9" t="str">
        <f>IFERROR(IF(BP10&gt;0,SUM(BQ8:BQ10)/SUM(BP8:BP10)*1000000,"---"),"---")</f>
        <v>---</v>
      </c>
      <c r="BS10" s="9">
        <f>BS5</f>
        <v>4</v>
      </c>
      <c r="BT10" s="12"/>
      <c r="BU10" s="12"/>
      <c r="BV10" s="1">
        <v>3</v>
      </c>
      <c r="BW10" s="16"/>
      <c r="BX10" s="14"/>
      <c r="BY10" s="9" t="str">
        <f t="shared" si="5"/>
        <v>---</v>
      </c>
      <c r="BZ10" s="9">
        <f>BZ5</f>
        <v>3000</v>
      </c>
      <c r="CA10" s="12"/>
      <c r="CB10" s="57"/>
      <c r="CC10" s="14"/>
      <c r="CD10" s="9" t="str">
        <f>IFERROR(IF(CB10&gt;0,SUM(CC8:CC10)/SUM(CB8:CB10)*1000000,"---"),"---")</f>
        <v>---</v>
      </c>
      <c r="CE10" s="9">
        <f>CE5</f>
        <v>4</v>
      </c>
      <c r="CF10" s="12"/>
      <c r="CG10" s="12"/>
      <c r="CH10" s="1">
        <v>3</v>
      </c>
      <c r="CI10" s="16"/>
      <c r="CJ10" s="14"/>
      <c r="CK10" s="9" t="str">
        <f t="shared" si="6"/>
        <v>---</v>
      </c>
      <c r="CL10" s="9">
        <f>CL5</f>
        <v>4</v>
      </c>
      <c r="CM10" s="12"/>
      <c r="CN10" s="9"/>
      <c r="CO10" s="14"/>
      <c r="CP10" s="9" t="str">
        <f>IFERROR(IF(CN10&gt;0,SUM(CO8:CO10)/SUM(CN8:CN10)*1000000,"---"),"---")</f>
        <v>---</v>
      </c>
      <c r="CQ10" s="9">
        <f>CQ5</f>
        <v>4</v>
      </c>
      <c r="CR10" s="12"/>
      <c r="CS10" s="12"/>
      <c r="CT10" s="1">
        <v>3</v>
      </c>
      <c r="CU10" s="16"/>
      <c r="CV10" s="14"/>
      <c r="CW10" s="9" t="str">
        <f t="shared" si="10"/>
        <v>---</v>
      </c>
      <c r="CX10" s="9">
        <f>CX5</f>
        <v>3000</v>
      </c>
      <c r="CY10" s="12"/>
      <c r="CZ10" s="57"/>
      <c r="DA10" s="14"/>
      <c r="DB10" s="9" t="str">
        <f>IFERROR(IF(CZ10&gt;0,SUM(DA8:DA10)/SUM(CZ8:CZ10)*1000000,"---"),"---")</f>
        <v>---</v>
      </c>
      <c r="DC10" s="9">
        <f>DC5</f>
        <v>4</v>
      </c>
      <c r="DD10" s="12"/>
      <c r="DE10" s="12"/>
      <c r="DF10" s="1">
        <v>3</v>
      </c>
      <c r="DG10" s="16"/>
      <c r="DH10" s="14"/>
      <c r="DI10" s="9" t="str">
        <f t="shared" si="11"/>
        <v>---</v>
      </c>
      <c r="DJ10" s="9">
        <f>DJ5</f>
        <v>3000</v>
      </c>
      <c r="DK10" s="12"/>
      <c r="DL10" s="9"/>
      <c r="DM10" s="14"/>
      <c r="DN10" s="9" t="str">
        <f>IFERROR(IF(DL10&gt;0,SUM(DM8:DM10)/SUM(DL8:DL10)*1000000,"---"),"---")</f>
        <v>---</v>
      </c>
      <c r="DO10" s="9">
        <f>DO5</f>
        <v>4</v>
      </c>
      <c r="DR10" s="1">
        <v>3</v>
      </c>
      <c r="DS10" s="16"/>
      <c r="DT10" s="14"/>
      <c r="DU10" s="9" t="str">
        <f t="shared" si="7"/>
        <v>---</v>
      </c>
      <c r="DV10" s="9">
        <f>DV5</f>
        <v>4</v>
      </c>
      <c r="DW10" s="12"/>
      <c r="DX10" s="9"/>
      <c r="DY10" s="14"/>
      <c r="DZ10" s="9" t="str">
        <f>IFERROR(IF(DX10&gt;0,SUM(DY8:DY10)/SUM(DX8:DX10)*1000000,"---"),"---")</f>
        <v>---</v>
      </c>
      <c r="EA10" s="9">
        <f>EA5</f>
        <v>4</v>
      </c>
      <c r="EB10" s="12"/>
      <c r="EC10" s="12"/>
      <c r="ED10" s="1">
        <v>3</v>
      </c>
      <c r="EE10" s="16"/>
      <c r="EF10" s="14"/>
      <c r="EG10" s="9" t="str">
        <f t="shared" si="8"/>
        <v>---</v>
      </c>
      <c r="EH10" s="9">
        <f>EH5</f>
        <v>3000</v>
      </c>
      <c r="EI10" s="12"/>
      <c r="EJ10" s="57"/>
      <c r="EK10" s="14"/>
      <c r="EL10" s="9" t="str">
        <f>IFERROR(IF(EJ10&gt;0,SUM(EK8:EK10)/SUM(EJ8:EJ10)*1000000,"---"),"---")</f>
        <v>---</v>
      </c>
      <c r="EM10" s="9">
        <f>EM5</f>
        <v>4</v>
      </c>
      <c r="EN10" s="12"/>
      <c r="EO10" s="12"/>
      <c r="EP10" s="12"/>
      <c r="EQ10" s="34" t="s">
        <v>20</v>
      </c>
      <c r="ER10" s="15">
        <f>AA5</f>
        <v>0</v>
      </c>
      <c r="ES10" s="27">
        <f>AB5</f>
        <v>0</v>
      </c>
      <c r="ET10" s="15" t="str">
        <f>AC5</f>
        <v>---</v>
      </c>
      <c r="EU10" s="41">
        <f>EU5</f>
        <v>3000</v>
      </c>
      <c r="EV10" s="15">
        <f>AF5</f>
        <v>0</v>
      </c>
      <c r="EW10" s="61">
        <f>AG5</f>
        <v>0</v>
      </c>
      <c r="EX10" s="63" t="str">
        <f t="shared" si="12"/>
        <v>---</v>
      </c>
      <c r="EY10" s="64">
        <f>EY5</f>
        <v>4</v>
      </c>
    </row>
    <row r="11" spans="2:155">
      <c r="B11" s="1">
        <v>4</v>
      </c>
      <c r="C11" s="16"/>
      <c r="D11" s="14"/>
      <c r="E11" s="9" t="str">
        <f t="shared" si="0"/>
        <v>---</v>
      </c>
      <c r="F11" s="9">
        <f>F5</f>
        <v>5000</v>
      </c>
      <c r="G11" s="12"/>
      <c r="H11" s="57"/>
      <c r="I11" s="14"/>
      <c r="J11" s="56" t="str">
        <f>IFERROR(IF(H11&gt;0,SUM(I8:I11)/SUM(H8:H11)*1000000,"---"),"---")</f>
        <v>---</v>
      </c>
      <c r="K11" s="9">
        <f>K5</f>
        <v>4</v>
      </c>
      <c r="N11" s="1">
        <v>4</v>
      </c>
      <c r="O11" s="16"/>
      <c r="P11" s="14"/>
      <c r="Q11" s="9" t="str">
        <f t="shared" si="1"/>
        <v>---</v>
      </c>
      <c r="R11" s="9">
        <f>R5</f>
        <v>5000</v>
      </c>
      <c r="S11" s="12"/>
      <c r="T11" s="57"/>
      <c r="U11" s="14"/>
      <c r="V11" s="56" t="str">
        <f>IFERROR(IF(T11&gt;0,SUM(U8:U11)/SUM(T8:T11)*1000000,"---"),"---")</f>
        <v>---</v>
      </c>
      <c r="W11" s="9">
        <f>W5</f>
        <v>4</v>
      </c>
      <c r="Z11" s="1">
        <v>4</v>
      </c>
      <c r="AA11" s="16"/>
      <c r="AB11" s="14"/>
      <c r="AC11" s="9" t="str">
        <f t="shared" si="2"/>
        <v>---</v>
      </c>
      <c r="AD11" s="9">
        <f>AD5</f>
        <v>3000</v>
      </c>
      <c r="AE11" s="12"/>
      <c r="AF11" s="57"/>
      <c r="AG11" s="14"/>
      <c r="AH11" s="9" t="str">
        <f>IFERROR(IF(AF11&gt;0,SUM(AG8:AG11)/SUM(AF8:AF11)*1000000,"---"),"---")</f>
        <v>---</v>
      </c>
      <c r="AI11" s="9">
        <f>AI5</f>
        <v>4</v>
      </c>
      <c r="AJ11" s="12"/>
      <c r="AK11" s="12"/>
      <c r="AL11" s="1">
        <v>4</v>
      </c>
      <c r="AM11" s="16"/>
      <c r="AN11" s="14"/>
      <c r="AO11" s="9" t="str">
        <f t="shared" si="3"/>
        <v>---</v>
      </c>
      <c r="AP11" s="9">
        <f>AP5</f>
        <v>3000</v>
      </c>
      <c r="AQ11" s="12"/>
      <c r="AR11" s="9"/>
      <c r="AS11" s="14"/>
      <c r="AT11" s="9" t="str">
        <f>IFERROR(IF(AR11&gt;0,SUM(AS8:AS11)/SUM(AR8:AR11)*1000000,"---"),"---")</f>
        <v>---</v>
      </c>
      <c r="AU11" s="9">
        <f>AU5</f>
        <v>4</v>
      </c>
      <c r="AV11" s="12"/>
      <c r="AW11" s="12"/>
      <c r="AX11" s="1">
        <v>4</v>
      </c>
      <c r="AY11" s="16"/>
      <c r="AZ11" s="14"/>
      <c r="BA11" s="9" t="str">
        <f t="shared" si="9"/>
        <v>---</v>
      </c>
      <c r="BB11" s="9">
        <f>BB5</f>
        <v>3000</v>
      </c>
      <c r="BC11" s="12"/>
      <c r="BD11" s="57"/>
      <c r="BE11" s="14"/>
      <c r="BF11" s="9" t="str">
        <f>IFERROR(IF(BD11&gt;0,SUM(BE8:BE11)/SUM(BD8:BD11)*1000000,"---"),"---")</f>
        <v>---</v>
      </c>
      <c r="BG11" s="9">
        <f>BG5</f>
        <v>4</v>
      </c>
      <c r="BH11" s="12"/>
      <c r="BI11" s="12"/>
      <c r="BJ11" s="1">
        <v>4</v>
      </c>
      <c r="BK11" s="16"/>
      <c r="BL11" s="14"/>
      <c r="BM11" s="9" t="str">
        <f t="shared" si="4"/>
        <v>---</v>
      </c>
      <c r="BN11" s="9">
        <f>BN5</f>
        <v>3000</v>
      </c>
      <c r="BO11" s="12"/>
      <c r="BP11" s="9"/>
      <c r="BQ11" s="14"/>
      <c r="BR11" s="9" t="str">
        <f>IFERROR(IF(BP11&gt;0,SUM(BQ8:BQ11)/SUM(BP8:BP11)*1000000,"---"),"---")</f>
        <v>---</v>
      </c>
      <c r="BS11" s="9">
        <f>BS5</f>
        <v>4</v>
      </c>
      <c r="BT11" s="12"/>
      <c r="BU11" s="12"/>
      <c r="BV11" s="1">
        <v>4</v>
      </c>
      <c r="BW11" s="16"/>
      <c r="BX11" s="14"/>
      <c r="BY11" s="9" t="str">
        <f t="shared" si="5"/>
        <v>---</v>
      </c>
      <c r="BZ11" s="9">
        <f>BZ5</f>
        <v>3000</v>
      </c>
      <c r="CA11" s="12"/>
      <c r="CB11" s="57"/>
      <c r="CC11" s="14"/>
      <c r="CD11" s="9" t="str">
        <f>IFERROR(IF(CB11&gt;0,SUM(CC8:CC11)/SUM(CB8:CB11)*1000000,"---"),"---")</f>
        <v>---</v>
      </c>
      <c r="CE11" s="9">
        <f>CE5</f>
        <v>4</v>
      </c>
      <c r="CF11" s="12"/>
      <c r="CG11" s="12"/>
      <c r="CH11" s="1">
        <v>4</v>
      </c>
      <c r="CI11" s="16"/>
      <c r="CJ11" s="14"/>
      <c r="CK11" s="9" t="str">
        <f t="shared" si="6"/>
        <v>---</v>
      </c>
      <c r="CL11" s="9">
        <f>CL5</f>
        <v>4</v>
      </c>
      <c r="CM11" s="12"/>
      <c r="CN11" s="9"/>
      <c r="CO11" s="14"/>
      <c r="CP11" s="9" t="str">
        <f>IFERROR(IF(CN11&gt;0,SUM(CO8:CO11)/SUM(CN8:CN11)*1000000,"---"),"---")</f>
        <v>---</v>
      </c>
      <c r="CQ11" s="9">
        <f>CQ5</f>
        <v>4</v>
      </c>
      <c r="CR11" s="12"/>
      <c r="CS11" s="12"/>
      <c r="CT11" s="1">
        <v>4</v>
      </c>
      <c r="CU11" s="16"/>
      <c r="CV11" s="14"/>
      <c r="CW11" s="9" t="str">
        <f t="shared" si="10"/>
        <v>---</v>
      </c>
      <c r="CX11" s="9">
        <f>CX5</f>
        <v>3000</v>
      </c>
      <c r="CY11" s="12"/>
      <c r="CZ11" s="57"/>
      <c r="DA11" s="14"/>
      <c r="DB11" s="9" t="str">
        <f>IFERROR(IF(CZ11&gt;0,SUM(DA8:DA11)/SUM(CZ8:CZ11)*1000000,"---"),"---")</f>
        <v>---</v>
      </c>
      <c r="DC11" s="9">
        <f>DC5</f>
        <v>4</v>
      </c>
      <c r="DD11" s="12"/>
      <c r="DE11" s="12"/>
      <c r="DF11" s="1">
        <v>4</v>
      </c>
      <c r="DG11" s="16"/>
      <c r="DH11" s="14"/>
      <c r="DI11" s="9" t="str">
        <f t="shared" si="11"/>
        <v>---</v>
      </c>
      <c r="DJ11" s="9">
        <f>DJ5</f>
        <v>3000</v>
      </c>
      <c r="DK11" s="12"/>
      <c r="DL11" s="9"/>
      <c r="DM11" s="14"/>
      <c r="DN11" s="9" t="str">
        <f>IFERROR(IF(DL11&gt;0,SUM(DM8:DM11)/SUM(DL8:DL11)*1000000,"---"),"---")</f>
        <v>---</v>
      </c>
      <c r="DO11" s="9">
        <f>DO5</f>
        <v>4</v>
      </c>
      <c r="DR11" s="1">
        <v>4</v>
      </c>
      <c r="DS11" s="16"/>
      <c r="DT11" s="14"/>
      <c r="DU11" s="9" t="str">
        <f t="shared" si="7"/>
        <v>---</v>
      </c>
      <c r="DV11" s="9">
        <f>DV5</f>
        <v>4</v>
      </c>
      <c r="DW11" s="12"/>
      <c r="DX11" s="9"/>
      <c r="DY11" s="14"/>
      <c r="DZ11" s="9" t="str">
        <f>IFERROR(IF(DX11&gt;0,SUM(DY8:DY11)/SUM(DX8:DX11)*1000000,"---"),"---")</f>
        <v>---</v>
      </c>
      <c r="EA11" s="9">
        <f>EA5</f>
        <v>4</v>
      </c>
      <c r="EB11" s="12"/>
      <c r="EC11" s="12"/>
      <c r="ED11" s="1">
        <v>4</v>
      </c>
      <c r="EE11" s="16"/>
      <c r="EF11" s="14"/>
      <c r="EG11" s="9" t="str">
        <f t="shared" si="8"/>
        <v>---</v>
      </c>
      <c r="EH11" s="9">
        <f>EH5</f>
        <v>3000</v>
      </c>
      <c r="EI11" s="12"/>
      <c r="EJ11" s="57"/>
      <c r="EK11" s="14"/>
      <c r="EL11" s="9" t="str">
        <f>IFERROR(IF(EJ11&gt;0,SUM(EK8:EK11)/SUM(EJ8:EJ11)*1000000,"---"),"---")</f>
        <v>---</v>
      </c>
      <c r="EM11" s="9">
        <f>EM5</f>
        <v>4</v>
      </c>
      <c r="EN11" s="12"/>
      <c r="EO11" s="12"/>
      <c r="EP11" s="12"/>
      <c r="EQ11" s="34" t="s">
        <v>21</v>
      </c>
      <c r="ER11" s="15">
        <f>AM5</f>
        <v>0</v>
      </c>
      <c r="ES11" s="27">
        <f>AN5</f>
        <v>0</v>
      </c>
      <c r="ET11" s="15" t="str">
        <f>AO5</f>
        <v>---</v>
      </c>
      <c r="EU11" s="41">
        <f>EU5</f>
        <v>3000</v>
      </c>
      <c r="EV11" s="15">
        <f>AR5</f>
        <v>0</v>
      </c>
      <c r="EW11" s="61">
        <f>AS5</f>
        <v>0</v>
      </c>
      <c r="EX11" s="63" t="str">
        <f t="shared" si="12"/>
        <v>---</v>
      </c>
      <c r="EY11" s="64">
        <f>EY5</f>
        <v>4</v>
      </c>
    </row>
    <row r="12" spans="2:155">
      <c r="B12" s="1">
        <v>5</v>
      </c>
      <c r="C12" s="16"/>
      <c r="D12" s="14"/>
      <c r="E12" s="9" t="str">
        <f>IFERROR(D12/C12*1000000,"---")</f>
        <v>---</v>
      </c>
      <c r="F12" s="9">
        <f>F5</f>
        <v>5000</v>
      </c>
      <c r="G12" s="12"/>
      <c r="H12" s="57"/>
      <c r="I12" s="14"/>
      <c r="J12" s="56" t="str">
        <f>IFERROR(IF(H12&gt;0,SUM(I8:I12)/SUM(H8:H12)*1000000,"---"),"---")</f>
        <v>---</v>
      </c>
      <c r="K12" s="9">
        <f>K5</f>
        <v>4</v>
      </c>
      <c r="N12" s="1">
        <v>5</v>
      </c>
      <c r="O12" s="16"/>
      <c r="P12" s="14"/>
      <c r="Q12" s="9" t="str">
        <f t="shared" si="1"/>
        <v>---</v>
      </c>
      <c r="R12" s="9">
        <f>R5</f>
        <v>5000</v>
      </c>
      <c r="S12" s="12"/>
      <c r="T12" s="57"/>
      <c r="U12" s="14"/>
      <c r="V12" s="56" t="str">
        <f>IFERROR(IF(T12&gt;0,SUM(U8:U12)/SUM(T8:T12)*1000000,"---"),"---")</f>
        <v>---</v>
      </c>
      <c r="W12" s="9">
        <f>W5</f>
        <v>4</v>
      </c>
      <c r="Z12" s="1">
        <v>5</v>
      </c>
      <c r="AA12" s="16"/>
      <c r="AB12" s="14"/>
      <c r="AC12" s="9" t="str">
        <f t="shared" si="2"/>
        <v>---</v>
      </c>
      <c r="AD12" s="9">
        <f>AD5</f>
        <v>3000</v>
      </c>
      <c r="AE12" s="12"/>
      <c r="AF12" s="57"/>
      <c r="AG12" s="14"/>
      <c r="AH12" s="9" t="str">
        <f>IFERROR(IF(AF12&gt;0,SUM(AG8:AG12)/SUM(AF8:AF12)*1000000,"---"),"---")</f>
        <v>---</v>
      </c>
      <c r="AI12" s="9">
        <f>AI5</f>
        <v>4</v>
      </c>
      <c r="AJ12" s="12"/>
      <c r="AK12" s="12"/>
      <c r="AL12" s="1">
        <v>5</v>
      </c>
      <c r="AM12" s="16"/>
      <c r="AN12" s="14"/>
      <c r="AO12" s="9" t="str">
        <f t="shared" si="3"/>
        <v>---</v>
      </c>
      <c r="AP12" s="9">
        <f>AP5</f>
        <v>3000</v>
      </c>
      <c r="AQ12" s="12"/>
      <c r="AR12" s="9"/>
      <c r="AS12" s="14"/>
      <c r="AT12" s="9" t="str">
        <f>IFERROR(IF(AR12&gt;0,SUM(AS8:AS12)/SUM(AR8:AR12)*1000000,"---"),"---")</f>
        <v>---</v>
      </c>
      <c r="AU12" s="9">
        <f>AU5</f>
        <v>4</v>
      </c>
      <c r="AV12" s="12"/>
      <c r="AW12" s="12"/>
      <c r="AX12" s="1">
        <v>5</v>
      </c>
      <c r="AY12" s="16"/>
      <c r="AZ12" s="14"/>
      <c r="BA12" s="9" t="str">
        <f t="shared" si="9"/>
        <v>---</v>
      </c>
      <c r="BB12" s="9">
        <f>BB5</f>
        <v>3000</v>
      </c>
      <c r="BC12" s="12"/>
      <c r="BD12" s="57"/>
      <c r="BE12" s="14"/>
      <c r="BF12" s="9" t="str">
        <f>IFERROR(IF(BD12&gt;0,SUM(BE8:BE12)/SUM(BD8:BD12)*1000000,"---"),"---")</f>
        <v>---</v>
      </c>
      <c r="BG12" s="9">
        <f>BG5</f>
        <v>4</v>
      </c>
      <c r="BH12" s="12"/>
      <c r="BI12" s="12"/>
      <c r="BJ12" s="1">
        <v>5</v>
      </c>
      <c r="BK12" s="16"/>
      <c r="BL12" s="14"/>
      <c r="BM12" s="9" t="str">
        <f t="shared" si="4"/>
        <v>---</v>
      </c>
      <c r="BN12" s="9">
        <f>BN5</f>
        <v>3000</v>
      </c>
      <c r="BO12" s="12"/>
      <c r="BP12" s="9"/>
      <c r="BQ12" s="14"/>
      <c r="BR12" s="9" t="str">
        <f>IFERROR(IF(BP12&gt;0,SUM(BQ8:BQ12)/SUM(BP8:BP12)*1000000,"---"),"---")</f>
        <v>---</v>
      </c>
      <c r="BS12" s="9">
        <f>BS5</f>
        <v>4</v>
      </c>
      <c r="BT12" s="12"/>
      <c r="BU12" s="12"/>
      <c r="BV12" s="1">
        <v>5</v>
      </c>
      <c r="BW12" s="16"/>
      <c r="BX12" s="14"/>
      <c r="BY12" s="9" t="str">
        <f t="shared" si="5"/>
        <v>---</v>
      </c>
      <c r="BZ12" s="9">
        <f>BZ5</f>
        <v>3000</v>
      </c>
      <c r="CA12" s="12"/>
      <c r="CB12" s="57"/>
      <c r="CC12" s="14"/>
      <c r="CD12" s="9" t="str">
        <f>IFERROR(IF(CB12&gt;0,SUM(CC8:CC12)/SUM(CB8:CB12)*1000000,"---"),"---")</f>
        <v>---</v>
      </c>
      <c r="CE12" s="9">
        <f>CE5</f>
        <v>4</v>
      </c>
      <c r="CF12" s="12"/>
      <c r="CG12" s="12"/>
      <c r="CH12" s="1">
        <v>5</v>
      </c>
      <c r="CI12" s="16"/>
      <c r="CJ12" s="14"/>
      <c r="CK12" s="9" t="str">
        <f t="shared" si="6"/>
        <v>---</v>
      </c>
      <c r="CL12" s="9">
        <f>CL5</f>
        <v>4</v>
      </c>
      <c r="CM12" s="12"/>
      <c r="CN12" s="9"/>
      <c r="CO12" s="14"/>
      <c r="CP12" s="9" t="str">
        <f>IFERROR(IF(CN12&gt;0,SUM(CO8:CO12)/SUM(CN8:CN12)*1000000,"---"),"---")</f>
        <v>---</v>
      </c>
      <c r="CQ12" s="9">
        <f>CQ5</f>
        <v>4</v>
      </c>
      <c r="CR12" s="12"/>
      <c r="CS12" s="12"/>
      <c r="CT12" s="1">
        <v>5</v>
      </c>
      <c r="CU12" s="16"/>
      <c r="CV12" s="14"/>
      <c r="CW12" s="9" t="str">
        <f t="shared" si="10"/>
        <v>---</v>
      </c>
      <c r="CX12" s="9">
        <f>CX5</f>
        <v>3000</v>
      </c>
      <c r="CY12" s="12"/>
      <c r="CZ12" s="57"/>
      <c r="DA12" s="14"/>
      <c r="DB12" s="9" t="str">
        <f>IFERROR(IF(CZ12&gt;0,SUM(DA8:DA12)/SUM(CZ8:CZ12)*1000000,"---"),"---")</f>
        <v>---</v>
      </c>
      <c r="DC12" s="9">
        <f>DC5</f>
        <v>4</v>
      </c>
      <c r="DD12" s="12"/>
      <c r="DE12" s="12"/>
      <c r="DF12" s="1">
        <v>5</v>
      </c>
      <c r="DG12" s="16"/>
      <c r="DH12" s="14"/>
      <c r="DI12" s="9" t="str">
        <f t="shared" si="11"/>
        <v>---</v>
      </c>
      <c r="DJ12" s="9">
        <f>DJ5</f>
        <v>3000</v>
      </c>
      <c r="DK12" s="12"/>
      <c r="DL12" s="9"/>
      <c r="DM12" s="14"/>
      <c r="DN12" s="9" t="str">
        <f>IFERROR(IF(DL12&gt;0,SUM(DM8:DM12)/SUM(DL8:DL12)*1000000,"---"),"---")</f>
        <v>---</v>
      </c>
      <c r="DO12" s="9">
        <f>DO5</f>
        <v>4</v>
      </c>
      <c r="DR12" s="1">
        <v>5</v>
      </c>
      <c r="DS12" s="16"/>
      <c r="DT12" s="14"/>
      <c r="DU12" s="9" t="str">
        <f t="shared" si="7"/>
        <v>---</v>
      </c>
      <c r="DV12" s="9">
        <f>DV5</f>
        <v>4</v>
      </c>
      <c r="DW12" s="12"/>
      <c r="DX12" s="9"/>
      <c r="DY12" s="14"/>
      <c r="DZ12" s="9" t="str">
        <f>IFERROR(IF(DX12&gt;0,SUM(DY8:DY12)/SUM(DX8:DX12)*1000000,"---"),"---")</f>
        <v>---</v>
      </c>
      <c r="EA12" s="9">
        <f>EA5</f>
        <v>4</v>
      </c>
      <c r="EB12" s="12"/>
      <c r="EC12" s="12"/>
      <c r="ED12" s="1">
        <v>5</v>
      </c>
      <c r="EE12" s="16"/>
      <c r="EF12" s="14"/>
      <c r="EG12" s="9" t="str">
        <f t="shared" si="8"/>
        <v>---</v>
      </c>
      <c r="EH12" s="9">
        <f>EH5</f>
        <v>3000</v>
      </c>
      <c r="EI12" s="12"/>
      <c r="EJ12" s="57"/>
      <c r="EK12" s="14"/>
      <c r="EL12" s="9" t="str">
        <f>IFERROR(IF(EJ12&gt;0,SUM(EK8:EK12)/SUM(EJ8:EJ12)*1000000,"---"),"---")</f>
        <v>---</v>
      </c>
      <c r="EM12" s="9">
        <f>EM5</f>
        <v>4</v>
      </c>
      <c r="EN12" s="12"/>
      <c r="EO12" s="12"/>
      <c r="EP12" s="12"/>
      <c r="EQ12" s="34" t="s">
        <v>22</v>
      </c>
      <c r="ER12" s="15">
        <f>AY5</f>
        <v>0</v>
      </c>
      <c r="ES12" s="27">
        <f>AZ5</f>
        <v>0</v>
      </c>
      <c r="ET12" s="15" t="str">
        <f>BA5</f>
        <v>---</v>
      </c>
      <c r="EU12" s="41">
        <f>EU5</f>
        <v>3000</v>
      </c>
      <c r="EV12" s="15">
        <f>BD5</f>
        <v>0</v>
      </c>
      <c r="EW12" s="61">
        <f>BE5</f>
        <v>0</v>
      </c>
      <c r="EX12" s="63" t="str">
        <f t="shared" si="12"/>
        <v>---</v>
      </c>
      <c r="EY12" s="64">
        <f>EY5</f>
        <v>4</v>
      </c>
    </row>
    <row r="13" spans="2:155">
      <c r="B13" s="1">
        <v>6</v>
      </c>
      <c r="C13" s="16"/>
      <c r="D13" s="14"/>
      <c r="E13" s="9" t="str">
        <f>IFERROR(D13/C13*1000000,"---")</f>
        <v>---</v>
      </c>
      <c r="F13" s="9">
        <f>F5</f>
        <v>5000</v>
      </c>
      <c r="G13" s="12"/>
      <c r="H13" s="57"/>
      <c r="I13" s="14"/>
      <c r="J13" s="56" t="str">
        <f>IFERROR(IF(H13&gt;0,SUM(I8:I13)/SUM(H8:H13)*1000000,"---"),"---")</f>
        <v>---</v>
      </c>
      <c r="K13" s="9">
        <f>K5</f>
        <v>4</v>
      </c>
      <c r="N13" s="1">
        <v>6</v>
      </c>
      <c r="O13" s="16"/>
      <c r="P13" s="14"/>
      <c r="Q13" s="9" t="str">
        <f t="shared" si="1"/>
        <v>---</v>
      </c>
      <c r="R13" s="9">
        <f>R5</f>
        <v>5000</v>
      </c>
      <c r="S13" s="12"/>
      <c r="T13" s="57"/>
      <c r="U13" s="14"/>
      <c r="V13" s="56" t="str">
        <f>IFERROR(IF(T13&gt;0,SUM(U8:U13)/SUM(T8:T13)*1000000,"---"),"---")</f>
        <v>---</v>
      </c>
      <c r="W13" s="9">
        <f>W5</f>
        <v>4</v>
      </c>
      <c r="Z13" s="1">
        <v>6</v>
      </c>
      <c r="AA13" s="16"/>
      <c r="AB13" s="14"/>
      <c r="AC13" s="9" t="str">
        <f t="shared" si="2"/>
        <v>---</v>
      </c>
      <c r="AD13" s="9">
        <f>AD5</f>
        <v>3000</v>
      </c>
      <c r="AE13" s="12"/>
      <c r="AF13" s="57"/>
      <c r="AG13" s="14"/>
      <c r="AH13" s="9" t="str">
        <f>IFERROR(IF(AF13&gt;0,SUM(AG8:AG13)/SUM(AF8:AF13)*1000000,"---"),"---")</f>
        <v>---</v>
      </c>
      <c r="AI13" s="9">
        <f>AI5</f>
        <v>4</v>
      </c>
      <c r="AJ13" s="12"/>
      <c r="AK13" s="12"/>
      <c r="AL13" s="1">
        <v>6</v>
      </c>
      <c r="AM13" s="16"/>
      <c r="AN13" s="14"/>
      <c r="AO13" s="9" t="str">
        <f t="shared" si="3"/>
        <v>---</v>
      </c>
      <c r="AP13" s="9">
        <f>AP5</f>
        <v>3000</v>
      </c>
      <c r="AQ13" s="12"/>
      <c r="AR13" s="9"/>
      <c r="AS13" s="14"/>
      <c r="AT13" s="9" t="str">
        <f>IFERROR(IF(AR13&gt;0,SUM(AS8:AS13)/SUM(AR8:AR13)*1000000,"---"),"---")</f>
        <v>---</v>
      </c>
      <c r="AU13" s="9">
        <f>AU5</f>
        <v>4</v>
      </c>
      <c r="AV13" s="12"/>
      <c r="AW13" s="12"/>
      <c r="AX13" s="1">
        <v>6</v>
      </c>
      <c r="AY13" s="16"/>
      <c r="AZ13" s="14"/>
      <c r="BA13" s="9" t="str">
        <f t="shared" si="9"/>
        <v>---</v>
      </c>
      <c r="BB13" s="9">
        <f>BB5</f>
        <v>3000</v>
      </c>
      <c r="BC13" s="12"/>
      <c r="BD13" s="57"/>
      <c r="BE13" s="14"/>
      <c r="BF13" s="9" t="str">
        <f>IFERROR(IF(BD13&gt;0,SUM(BE8:BE13)/SUM(BD8:BD13)*1000000,"---"),"---")</f>
        <v>---</v>
      </c>
      <c r="BG13" s="9">
        <f>BG5</f>
        <v>4</v>
      </c>
      <c r="BH13" s="12"/>
      <c r="BI13" s="12"/>
      <c r="BJ13" s="1">
        <v>6</v>
      </c>
      <c r="BK13" s="16"/>
      <c r="BL13" s="14"/>
      <c r="BM13" s="9" t="str">
        <f t="shared" si="4"/>
        <v>---</v>
      </c>
      <c r="BN13" s="9">
        <f>BN5</f>
        <v>3000</v>
      </c>
      <c r="BO13" s="12"/>
      <c r="BP13" s="9"/>
      <c r="BQ13" s="14"/>
      <c r="BR13" s="9" t="str">
        <f>IFERROR(IF(BP13&gt;0,SUM(BQ8:BQ13)/SUM(BP8:BP13)*1000000,"---"),"---")</f>
        <v>---</v>
      </c>
      <c r="BS13" s="9">
        <f>BS5</f>
        <v>4</v>
      </c>
      <c r="BT13" s="12"/>
      <c r="BU13" s="12"/>
      <c r="BV13" s="1">
        <v>6</v>
      </c>
      <c r="BW13" s="16"/>
      <c r="BX13" s="14"/>
      <c r="BY13" s="9" t="str">
        <f t="shared" si="5"/>
        <v>---</v>
      </c>
      <c r="BZ13" s="9">
        <f>BZ5</f>
        <v>3000</v>
      </c>
      <c r="CA13" s="12"/>
      <c r="CB13" s="57"/>
      <c r="CC13" s="14"/>
      <c r="CD13" s="9" t="str">
        <f>IFERROR(IF(CB13&gt;0,SUM(CC8:CC13)/SUM(CB8:CB13)*1000000,"---"),"---")</f>
        <v>---</v>
      </c>
      <c r="CE13" s="9">
        <f>CE5</f>
        <v>4</v>
      </c>
      <c r="CF13" s="12"/>
      <c r="CG13" s="12"/>
      <c r="CH13" s="1">
        <v>6</v>
      </c>
      <c r="CI13" s="16"/>
      <c r="CJ13" s="14"/>
      <c r="CK13" s="9" t="str">
        <f t="shared" si="6"/>
        <v>---</v>
      </c>
      <c r="CL13" s="9">
        <f>CL5</f>
        <v>4</v>
      </c>
      <c r="CM13" s="12"/>
      <c r="CN13" s="9"/>
      <c r="CO13" s="14"/>
      <c r="CP13" s="9" t="str">
        <f>IFERROR(IF(CN13&gt;0,SUM(CO8:CO13)/SUM(CN8:CN13)*1000000,"---"),"---")</f>
        <v>---</v>
      </c>
      <c r="CQ13" s="9">
        <f>CQ5</f>
        <v>4</v>
      </c>
      <c r="CR13" s="12"/>
      <c r="CS13" s="12"/>
      <c r="CT13" s="1">
        <v>6</v>
      </c>
      <c r="CU13" s="16"/>
      <c r="CV13" s="14"/>
      <c r="CW13" s="9" t="str">
        <f t="shared" si="10"/>
        <v>---</v>
      </c>
      <c r="CX13" s="9">
        <f>CX5</f>
        <v>3000</v>
      </c>
      <c r="CY13" s="12"/>
      <c r="CZ13" s="57"/>
      <c r="DA13" s="14"/>
      <c r="DB13" s="9" t="str">
        <f>IFERROR(IF(CZ13&gt;0,SUM(DA8:DA13)/SUM(CZ8:CZ13)*1000000,"---"),"---")</f>
        <v>---</v>
      </c>
      <c r="DC13" s="9">
        <f>DC5</f>
        <v>4</v>
      </c>
      <c r="DD13" s="12"/>
      <c r="DE13" s="12"/>
      <c r="DF13" s="1">
        <v>6</v>
      </c>
      <c r="DG13" s="16"/>
      <c r="DH13" s="14"/>
      <c r="DI13" s="9" t="str">
        <f t="shared" si="11"/>
        <v>---</v>
      </c>
      <c r="DJ13" s="9">
        <f>DJ5</f>
        <v>3000</v>
      </c>
      <c r="DK13" s="12"/>
      <c r="DL13" s="9"/>
      <c r="DM13" s="14"/>
      <c r="DN13" s="9" t="str">
        <f>IFERROR(IF(DL13&gt;0,SUM(DM8:DM13)/SUM(DL8:DL13)*1000000,"---"),"---")</f>
        <v>---</v>
      </c>
      <c r="DO13" s="9">
        <f>DO5</f>
        <v>4</v>
      </c>
      <c r="DR13" s="1">
        <v>6</v>
      </c>
      <c r="DS13" s="16"/>
      <c r="DT13" s="14"/>
      <c r="DU13" s="9" t="str">
        <f t="shared" si="7"/>
        <v>---</v>
      </c>
      <c r="DV13" s="9">
        <f>DV5</f>
        <v>4</v>
      </c>
      <c r="DW13" s="12"/>
      <c r="DX13" s="9"/>
      <c r="DY13" s="14"/>
      <c r="DZ13" s="9" t="str">
        <f>IFERROR(IF(DX13&gt;0,SUM(DY8:DY13)/SUM(DX8:DX13)*1000000,"---"),"---")</f>
        <v>---</v>
      </c>
      <c r="EA13" s="9">
        <f>EA5</f>
        <v>4</v>
      </c>
      <c r="EB13" s="12"/>
      <c r="EC13" s="12"/>
      <c r="ED13" s="1">
        <v>6</v>
      </c>
      <c r="EE13" s="16"/>
      <c r="EF13" s="14"/>
      <c r="EG13" s="9" t="str">
        <f t="shared" si="8"/>
        <v>---</v>
      </c>
      <c r="EH13" s="9">
        <f>EH5</f>
        <v>3000</v>
      </c>
      <c r="EI13" s="12"/>
      <c r="EJ13" s="57"/>
      <c r="EK13" s="14"/>
      <c r="EL13" s="9" t="str">
        <f>IFERROR(IF(EJ13&gt;0,SUM(EK8:EK13)/SUM(EJ8:EJ13)*1000000,"---"),"---")</f>
        <v>---</v>
      </c>
      <c r="EM13" s="9">
        <f>EM5</f>
        <v>4</v>
      </c>
      <c r="EN13" s="12"/>
      <c r="EO13" s="12"/>
      <c r="EP13" s="12"/>
      <c r="EQ13" s="34" t="s">
        <v>23</v>
      </c>
      <c r="ER13" s="15">
        <f>BK5</f>
        <v>0</v>
      </c>
      <c r="ES13" s="27">
        <f>BL5</f>
        <v>0</v>
      </c>
      <c r="ET13" s="15" t="str">
        <f>BM5</f>
        <v>---</v>
      </c>
      <c r="EU13" s="41">
        <f>EU5</f>
        <v>3000</v>
      </c>
      <c r="EV13" s="15">
        <f>BP5</f>
        <v>0</v>
      </c>
      <c r="EW13" s="61">
        <f>BQ5</f>
        <v>0</v>
      </c>
      <c r="EX13" s="63" t="str">
        <f t="shared" si="12"/>
        <v>---</v>
      </c>
      <c r="EY13" s="64">
        <f>EY5</f>
        <v>4</v>
      </c>
    </row>
    <row r="14" spans="2:155">
      <c r="B14" s="1">
        <v>7</v>
      </c>
      <c r="C14" s="16"/>
      <c r="D14" s="14"/>
      <c r="E14" s="9" t="str">
        <f t="shared" si="0"/>
        <v>---</v>
      </c>
      <c r="F14" s="9">
        <f>F5</f>
        <v>5000</v>
      </c>
      <c r="G14" s="12"/>
      <c r="H14" s="57"/>
      <c r="I14" s="14"/>
      <c r="J14" s="56" t="str">
        <f>IFERROR(IF(H14&gt;0,SUM(I8:I14)/SUM(H8:H14)*1000000,"---"),"---")</f>
        <v>---</v>
      </c>
      <c r="K14" s="9">
        <f>K5</f>
        <v>4</v>
      </c>
      <c r="N14" s="1">
        <v>7</v>
      </c>
      <c r="O14" s="16"/>
      <c r="P14" s="14"/>
      <c r="Q14" s="9" t="str">
        <f t="shared" ref="Q14:Q27" si="13">IFERROR(P14/O14*1000000,"---")</f>
        <v>---</v>
      </c>
      <c r="R14" s="9">
        <f>R5</f>
        <v>5000</v>
      </c>
      <c r="S14" s="12"/>
      <c r="T14" s="57"/>
      <c r="U14" s="14"/>
      <c r="V14" s="56" t="str">
        <f>IFERROR(IF(T14&gt;0,SUM(U8:U14)/SUM(T8:T14)*1000000,"---"),"---")</f>
        <v>---</v>
      </c>
      <c r="W14" s="9">
        <f>W5</f>
        <v>4</v>
      </c>
      <c r="Z14" s="1">
        <v>7</v>
      </c>
      <c r="AA14" s="16"/>
      <c r="AB14" s="14"/>
      <c r="AC14" s="9" t="str">
        <f t="shared" si="2"/>
        <v>---</v>
      </c>
      <c r="AD14" s="9">
        <f>AD5</f>
        <v>3000</v>
      </c>
      <c r="AE14" s="12"/>
      <c r="AF14" s="57"/>
      <c r="AG14" s="14"/>
      <c r="AH14" s="9" t="str">
        <f>IFERROR(IF(AF14&gt;0,SUM(AG8:AG14)/SUM(AF8:AF14)*1000000,"---"),"---")</f>
        <v>---</v>
      </c>
      <c r="AI14" s="9">
        <f>AI5</f>
        <v>4</v>
      </c>
      <c r="AJ14" s="12"/>
      <c r="AK14" s="12"/>
      <c r="AL14" s="1">
        <v>7</v>
      </c>
      <c r="AM14" s="16"/>
      <c r="AN14" s="14"/>
      <c r="AO14" s="9" t="str">
        <f t="shared" si="3"/>
        <v>---</v>
      </c>
      <c r="AP14" s="9">
        <f>AP5</f>
        <v>3000</v>
      </c>
      <c r="AQ14" s="12"/>
      <c r="AR14" s="9"/>
      <c r="AS14" s="14"/>
      <c r="AT14" s="9" t="str">
        <f>IFERROR(IF(AR14&gt;0,SUM(AS8:AS14)/SUM(AR8:AR14)*1000000,"---"),"---")</f>
        <v>---</v>
      </c>
      <c r="AU14" s="9">
        <f>AU5</f>
        <v>4</v>
      </c>
      <c r="AV14" s="12"/>
      <c r="AW14" s="12"/>
      <c r="AX14" s="1">
        <v>7</v>
      </c>
      <c r="AY14" s="16"/>
      <c r="AZ14" s="14"/>
      <c r="BA14" s="9" t="str">
        <f t="shared" si="9"/>
        <v>---</v>
      </c>
      <c r="BB14" s="9">
        <f>BB5</f>
        <v>3000</v>
      </c>
      <c r="BC14" s="12"/>
      <c r="BD14" s="57"/>
      <c r="BE14" s="14"/>
      <c r="BF14" s="9" t="str">
        <f>IFERROR(IF(BD14&gt;0,SUM(BE8:BE14)/SUM(BD8:BD14)*1000000,"---"),"---")</f>
        <v>---</v>
      </c>
      <c r="BG14" s="9">
        <f>BG5</f>
        <v>4</v>
      </c>
      <c r="BH14" s="12"/>
      <c r="BI14" s="12"/>
      <c r="BJ14" s="1">
        <v>7</v>
      </c>
      <c r="BK14" s="16"/>
      <c r="BL14" s="14"/>
      <c r="BM14" s="9" t="str">
        <f t="shared" si="4"/>
        <v>---</v>
      </c>
      <c r="BN14" s="9">
        <f>BN5</f>
        <v>3000</v>
      </c>
      <c r="BO14" s="12"/>
      <c r="BP14" s="9"/>
      <c r="BQ14" s="14"/>
      <c r="BR14" s="9" t="str">
        <f>IFERROR(IF(BP14&gt;0,SUM(BQ8:BQ14)/SUM(BP8:BP14)*1000000,"---"),"---")</f>
        <v>---</v>
      </c>
      <c r="BS14" s="9">
        <f>BS5</f>
        <v>4</v>
      </c>
      <c r="BT14" s="12"/>
      <c r="BU14" s="12"/>
      <c r="BV14" s="1">
        <v>7</v>
      </c>
      <c r="BW14" s="16"/>
      <c r="BX14" s="14"/>
      <c r="BY14" s="9" t="str">
        <f t="shared" si="5"/>
        <v>---</v>
      </c>
      <c r="BZ14" s="9">
        <f>BZ5</f>
        <v>3000</v>
      </c>
      <c r="CA14" s="12"/>
      <c r="CB14" s="57"/>
      <c r="CC14" s="14"/>
      <c r="CD14" s="9" t="str">
        <f>IFERROR(IF(CB14&gt;0,SUM(CC8:CC14)/SUM(CB8:CB14)*1000000,"---"),"---")</f>
        <v>---</v>
      </c>
      <c r="CE14" s="9">
        <f>CE5</f>
        <v>4</v>
      </c>
      <c r="CF14" s="12"/>
      <c r="CG14" s="12"/>
      <c r="CH14" s="1">
        <v>7</v>
      </c>
      <c r="CI14" s="16"/>
      <c r="CJ14" s="14"/>
      <c r="CK14" s="9" t="str">
        <f t="shared" si="6"/>
        <v>---</v>
      </c>
      <c r="CL14" s="9">
        <f>CL5</f>
        <v>4</v>
      </c>
      <c r="CM14" s="12"/>
      <c r="CN14" s="9"/>
      <c r="CO14" s="14"/>
      <c r="CP14" s="9" t="str">
        <f>IFERROR(IF(CN14&gt;0,SUM(CO8:CO14)/SUM(CN8:CN14)*1000000,"---"),"---")</f>
        <v>---</v>
      </c>
      <c r="CQ14" s="9">
        <f>CQ5</f>
        <v>4</v>
      </c>
      <c r="CR14" s="12"/>
      <c r="CS14" s="12"/>
      <c r="CT14" s="1">
        <v>7</v>
      </c>
      <c r="CU14" s="16"/>
      <c r="CV14" s="14"/>
      <c r="CW14" s="9" t="str">
        <f t="shared" si="10"/>
        <v>---</v>
      </c>
      <c r="CX14" s="9">
        <f>CX5</f>
        <v>3000</v>
      </c>
      <c r="CY14" s="12"/>
      <c r="CZ14" s="57"/>
      <c r="DA14" s="14"/>
      <c r="DB14" s="9" t="str">
        <f>IFERROR(IF(CZ14&gt;0,SUM(DA8:DA14)/SUM(CZ8:CZ14)*1000000,"---"),"---")</f>
        <v>---</v>
      </c>
      <c r="DC14" s="9">
        <f>DC5</f>
        <v>4</v>
      </c>
      <c r="DD14" s="12"/>
      <c r="DE14" s="12"/>
      <c r="DF14" s="1">
        <v>7</v>
      </c>
      <c r="DG14" s="16"/>
      <c r="DH14" s="14"/>
      <c r="DI14" s="9" t="str">
        <f t="shared" si="11"/>
        <v>---</v>
      </c>
      <c r="DJ14" s="9">
        <f>DJ5</f>
        <v>3000</v>
      </c>
      <c r="DK14" s="12"/>
      <c r="DL14" s="9"/>
      <c r="DM14" s="14"/>
      <c r="DN14" s="9" t="str">
        <f>IFERROR(IF(DL14&gt;0,SUM(DM8:DM14)/SUM(DL8:DL14)*1000000,"---"),"---")</f>
        <v>---</v>
      </c>
      <c r="DO14" s="9">
        <f>DO5</f>
        <v>4</v>
      </c>
      <c r="DR14" s="1">
        <v>7</v>
      </c>
      <c r="DS14" s="16"/>
      <c r="DT14" s="14"/>
      <c r="DU14" s="9" t="str">
        <f t="shared" si="7"/>
        <v>---</v>
      </c>
      <c r="DV14" s="9">
        <f>DV5</f>
        <v>4</v>
      </c>
      <c r="DW14" s="12"/>
      <c r="DX14" s="9"/>
      <c r="DY14" s="14"/>
      <c r="DZ14" s="9" t="str">
        <f>IFERROR(IF(DX14&gt;0,SUM(DY8:DY14)/SUM(DX8:DX14)*1000000,"---"),"---")</f>
        <v>---</v>
      </c>
      <c r="EA14" s="9">
        <f>EA5</f>
        <v>4</v>
      </c>
      <c r="EB14" s="12"/>
      <c r="EC14" s="12"/>
      <c r="ED14" s="1">
        <v>7</v>
      </c>
      <c r="EE14" s="16"/>
      <c r="EF14" s="14"/>
      <c r="EG14" s="9" t="str">
        <f t="shared" si="8"/>
        <v>---</v>
      </c>
      <c r="EH14" s="9">
        <f>EH5</f>
        <v>3000</v>
      </c>
      <c r="EI14" s="12"/>
      <c r="EJ14" s="57"/>
      <c r="EK14" s="14"/>
      <c r="EL14" s="9" t="str">
        <f>IFERROR(IF(EJ14&gt;0,SUM(EK8:EK14)/SUM(EJ8:EJ14)*1000000,"---"),"---")</f>
        <v>---</v>
      </c>
      <c r="EM14" s="9">
        <f>EM5</f>
        <v>4</v>
      </c>
      <c r="EN14" s="12"/>
      <c r="EO14" s="12"/>
      <c r="EP14" s="12"/>
      <c r="EQ14" s="34" t="s">
        <v>24</v>
      </c>
      <c r="ER14" s="15">
        <f>BW5</f>
        <v>0</v>
      </c>
      <c r="ES14" s="27">
        <f>BX5</f>
        <v>0</v>
      </c>
      <c r="ET14" s="15" t="str">
        <f>BY5</f>
        <v>---</v>
      </c>
      <c r="EU14" s="41">
        <f>EU5</f>
        <v>3000</v>
      </c>
      <c r="EV14" s="15">
        <f>CB5</f>
        <v>0</v>
      </c>
      <c r="EW14" s="61">
        <f>CC5</f>
        <v>0</v>
      </c>
      <c r="EX14" s="63" t="str">
        <f t="shared" si="12"/>
        <v>---</v>
      </c>
      <c r="EY14" s="64">
        <f>EY5</f>
        <v>4</v>
      </c>
    </row>
    <row r="15" spans="2:155">
      <c r="B15" s="1">
        <v>8</v>
      </c>
      <c r="C15" s="16"/>
      <c r="D15" s="14"/>
      <c r="E15" s="9" t="str">
        <f t="shared" si="0"/>
        <v>---</v>
      </c>
      <c r="F15" s="9">
        <f>F5</f>
        <v>5000</v>
      </c>
      <c r="G15" s="12"/>
      <c r="H15" s="57"/>
      <c r="I15" s="14"/>
      <c r="J15" s="56" t="str">
        <f>IFERROR(IF(H15&gt;0,SUM(I8:I15)/SUM(H8:H15)*1000000,"---"),"---")</f>
        <v>---</v>
      </c>
      <c r="K15" s="9">
        <f>K5</f>
        <v>4</v>
      </c>
      <c r="N15" s="1">
        <v>8</v>
      </c>
      <c r="O15" s="16"/>
      <c r="P15" s="14"/>
      <c r="Q15" s="9" t="str">
        <f t="shared" si="13"/>
        <v>---</v>
      </c>
      <c r="R15" s="9">
        <f>R5</f>
        <v>5000</v>
      </c>
      <c r="S15" s="12"/>
      <c r="T15" s="57"/>
      <c r="U15" s="14"/>
      <c r="V15" s="56" t="str">
        <f>IFERROR(IF(T15&gt;0,SUM(U8:U15)/SUM(T8:T15)*1000000,"---"),"---")</f>
        <v>---</v>
      </c>
      <c r="W15" s="9">
        <f>W5</f>
        <v>4</v>
      </c>
      <c r="Z15" s="1">
        <v>8</v>
      </c>
      <c r="AA15" s="16"/>
      <c r="AB15" s="14"/>
      <c r="AC15" s="9" t="str">
        <f t="shared" si="2"/>
        <v>---</v>
      </c>
      <c r="AD15" s="9">
        <f>AD5</f>
        <v>3000</v>
      </c>
      <c r="AE15" s="12"/>
      <c r="AF15" s="57"/>
      <c r="AG15" s="14"/>
      <c r="AH15" s="9" t="str">
        <f>IFERROR(IF(AF15&gt;0,SUM(AG8:AG15)/SUM(AF8:AF15)*1000000,"---"),"---")</f>
        <v>---</v>
      </c>
      <c r="AI15" s="9">
        <f>AI5</f>
        <v>4</v>
      </c>
      <c r="AJ15" s="12"/>
      <c r="AK15" s="12"/>
      <c r="AL15" s="1">
        <v>8</v>
      </c>
      <c r="AM15" s="16"/>
      <c r="AN15" s="14"/>
      <c r="AO15" s="9" t="str">
        <f t="shared" si="3"/>
        <v>---</v>
      </c>
      <c r="AP15" s="9">
        <f>AP5</f>
        <v>3000</v>
      </c>
      <c r="AQ15" s="12"/>
      <c r="AR15" s="9"/>
      <c r="AS15" s="14"/>
      <c r="AT15" s="9" t="str">
        <f>IFERROR(IF(AR15&gt;0,SUM(AS8:AS15)/SUM(AR8:AR15)*1000000,"---"),"---")</f>
        <v>---</v>
      </c>
      <c r="AU15" s="9">
        <f>AU5</f>
        <v>4</v>
      </c>
      <c r="AV15" s="12"/>
      <c r="AW15" s="12"/>
      <c r="AX15" s="1">
        <v>8</v>
      </c>
      <c r="AY15" s="16"/>
      <c r="AZ15" s="14"/>
      <c r="BA15" s="9" t="str">
        <f t="shared" si="9"/>
        <v>---</v>
      </c>
      <c r="BB15" s="9">
        <f>BB5</f>
        <v>3000</v>
      </c>
      <c r="BC15" s="12"/>
      <c r="BD15" s="57"/>
      <c r="BE15" s="14"/>
      <c r="BF15" s="9" t="str">
        <f>IFERROR(IF(BD15&gt;0,SUM(BE8:BE15)/SUM(BD8:BD15)*1000000,"---"),"---")</f>
        <v>---</v>
      </c>
      <c r="BG15" s="9">
        <f>BG5</f>
        <v>4</v>
      </c>
      <c r="BH15" s="12"/>
      <c r="BI15" s="12"/>
      <c r="BJ15" s="1">
        <v>8</v>
      </c>
      <c r="BK15" s="16"/>
      <c r="BL15" s="14"/>
      <c r="BM15" s="9" t="str">
        <f t="shared" si="4"/>
        <v>---</v>
      </c>
      <c r="BN15" s="9">
        <f>BN5</f>
        <v>3000</v>
      </c>
      <c r="BO15" s="12"/>
      <c r="BP15" s="9"/>
      <c r="BQ15" s="14"/>
      <c r="BR15" s="9" t="str">
        <f>IFERROR(IF(BP15&gt;0,SUM(BQ8:BQ15)/SUM(BP8:BP15)*1000000,"---"),"---")</f>
        <v>---</v>
      </c>
      <c r="BS15" s="9">
        <f>BS5</f>
        <v>4</v>
      </c>
      <c r="BT15" s="12"/>
      <c r="BU15" s="12"/>
      <c r="BV15" s="1">
        <v>8</v>
      </c>
      <c r="BW15" s="16"/>
      <c r="BX15" s="14"/>
      <c r="BY15" s="9" t="str">
        <f t="shared" si="5"/>
        <v>---</v>
      </c>
      <c r="BZ15" s="9">
        <f>BZ5</f>
        <v>3000</v>
      </c>
      <c r="CA15" s="12"/>
      <c r="CB15" s="57"/>
      <c r="CC15" s="14"/>
      <c r="CD15" s="9" t="str">
        <f>IFERROR(IF(CB15&gt;0,SUM(CC8:CC15)/SUM(CB8:CB15)*1000000,"---"),"---")</f>
        <v>---</v>
      </c>
      <c r="CE15" s="9">
        <f>CE5</f>
        <v>4</v>
      </c>
      <c r="CF15" s="12"/>
      <c r="CG15" s="12"/>
      <c r="CH15" s="1">
        <v>8</v>
      </c>
      <c r="CI15" s="16"/>
      <c r="CJ15" s="14"/>
      <c r="CK15" s="9" t="str">
        <f t="shared" si="6"/>
        <v>---</v>
      </c>
      <c r="CL15" s="9">
        <f>CL5</f>
        <v>4</v>
      </c>
      <c r="CM15" s="12"/>
      <c r="CN15" s="9"/>
      <c r="CO15" s="14"/>
      <c r="CP15" s="9" t="str">
        <f>IFERROR(IF(CN15&gt;0,SUM(CO8:CO15)/SUM(CN8:CN15)*1000000,"---"),"---")</f>
        <v>---</v>
      </c>
      <c r="CQ15" s="9">
        <f>CQ5</f>
        <v>4</v>
      </c>
      <c r="CR15" s="12"/>
      <c r="CS15" s="12"/>
      <c r="CT15" s="1">
        <v>8</v>
      </c>
      <c r="CU15" s="16"/>
      <c r="CV15" s="14"/>
      <c r="CW15" s="9" t="str">
        <f t="shared" si="10"/>
        <v>---</v>
      </c>
      <c r="CX15" s="9">
        <f>CX5</f>
        <v>3000</v>
      </c>
      <c r="CY15" s="12"/>
      <c r="CZ15" s="57"/>
      <c r="DA15" s="14"/>
      <c r="DB15" s="9" t="str">
        <f>IFERROR(IF(CZ15&gt;0,SUM(DA8:DA15)/SUM(CZ8:CZ15)*1000000,"---"),"---")</f>
        <v>---</v>
      </c>
      <c r="DC15" s="9">
        <f>DC5</f>
        <v>4</v>
      </c>
      <c r="DD15" s="12"/>
      <c r="DE15" s="12"/>
      <c r="DF15" s="1">
        <v>8</v>
      </c>
      <c r="DG15" s="16"/>
      <c r="DH15" s="14"/>
      <c r="DI15" s="9" t="str">
        <f t="shared" si="11"/>
        <v>---</v>
      </c>
      <c r="DJ15" s="9">
        <f>DJ5</f>
        <v>3000</v>
      </c>
      <c r="DK15" s="12"/>
      <c r="DL15" s="9"/>
      <c r="DM15" s="14"/>
      <c r="DN15" s="9" t="str">
        <f>IFERROR(IF(DL15&gt;0,SUM(DM8:DM15)/SUM(DL8:DL15)*1000000,"---"),"---")</f>
        <v>---</v>
      </c>
      <c r="DO15" s="9">
        <f>DO5</f>
        <v>4</v>
      </c>
      <c r="DR15" s="1">
        <v>8</v>
      </c>
      <c r="DS15" s="16"/>
      <c r="DT15" s="14"/>
      <c r="DU15" s="9" t="str">
        <f t="shared" si="7"/>
        <v>---</v>
      </c>
      <c r="DV15" s="9">
        <f>DV5</f>
        <v>4</v>
      </c>
      <c r="DW15" s="12"/>
      <c r="DX15" s="9"/>
      <c r="DY15" s="14"/>
      <c r="DZ15" s="9" t="str">
        <f>IFERROR(IF(DX15&gt;0,SUM(DY8:DY15)/SUM(DX8:DX15)*1000000,"---"),"---")</f>
        <v>---</v>
      </c>
      <c r="EA15" s="9">
        <f>EA5</f>
        <v>4</v>
      </c>
      <c r="EB15" s="12"/>
      <c r="EC15" s="12"/>
      <c r="ED15" s="1">
        <v>8</v>
      </c>
      <c r="EE15" s="16"/>
      <c r="EF15" s="14"/>
      <c r="EG15" s="9" t="str">
        <f t="shared" si="8"/>
        <v>---</v>
      </c>
      <c r="EH15" s="9">
        <f>EH5</f>
        <v>3000</v>
      </c>
      <c r="EI15" s="12"/>
      <c r="EJ15" s="57"/>
      <c r="EK15" s="14"/>
      <c r="EL15" s="9" t="str">
        <f>IFERROR(IF(EJ15&gt;0,SUM(EK8:EK15)/SUM(EJ8:EJ15)*1000000,"---"),"---")</f>
        <v>---</v>
      </c>
      <c r="EM15" s="9">
        <f>EM5</f>
        <v>4</v>
      </c>
      <c r="EN15" s="12"/>
      <c r="EO15" s="12"/>
      <c r="EP15" s="12"/>
      <c r="EQ15" s="34" t="s">
        <v>25</v>
      </c>
      <c r="ER15" s="15">
        <f>CI5</f>
        <v>0</v>
      </c>
      <c r="ES15" s="27">
        <f>CJ5</f>
        <v>0</v>
      </c>
      <c r="ET15" s="15" t="str">
        <f>CK5</f>
        <v>---</v>
      </c>
      <c r="EU15" s="41">
        <f>EU5</f>
        <v>3000</v>
      </c>
      <c r="EV15" s="15">
        <f>CN5</f>
        <v>0</v>
      </c>
      <c r="EW15" s="61">
        <f>CO5</f>
        <v>0</v>
      </c>
      <c r="EX15" s="63" t="str">
        <f t="shared" si="12"/>
        <v>---</v>
      </c>
      <c r="EY15" s="64">
        <f>EY5</f>
        <v>4</v>
      </c>
    </row>
    <row r="16" spans="2:155">
      <c r="B16" s="1">
        <v>9</v>
      </c>
      <c r="C16" s="16"/>
      <c r="D16" s="14"/>
      <c r="E16" s="9" t="str">
        <f t="shared" si="0"/>
        <v>---</v>
      </c>
      <c r="F16" s="9">
        <f>F5</f>
        <v>5000</v>
      </c>
      <c r="G16" s="12"/>
      <c r="H16" s="57"/>
      <c r="I16" s="14"/>
      <c r="J16" s="56" t="str">
        <f>IFERROR(IF(H16&gt;0,SUM(I8:I16)/SUM(H8:H16)*1000000,"---"),"---")</f>
        <v>---</v>
      </c>
      <c r="K16" s="9">
        <f>K5</f>
        <v>4</v>
      </c>
      <c r="N16" s="1">
        <v>9</v>
      </c>
      <c r="O16" s="16"/>
      <c r="P16" s="14"/>
      <c r="Q16" s="9" t="str">
        <f t="shared" si="13"/>
        <v>---</v>
      </c>
      <c r="R16" s="9">
        <f>R5</f>
        <v>5000</v>
      </c>
      <c r="S16" s="12"/>
      <c r="T16" s="57"/>
      <c r="U16" s="14"/>
      <c r="V16" s="56" t="str">
        <f>IFERROR(IF(T16&gt;0,SUM(U8:U16)/SUM(T8:T16)*1000000,"---"),"---")</f>
        <v>---</v>
      </c>
      <c r="W16" s="9">
        <f>W5</f>
        <v>4</v>
      </c>
      <c r="Z16" s="1">
        <v>9</v>
      </c>
      <c r="AA16" s="16"/>
      <c r="AB16" s="14"/>
      <c r="AC16" s="9" t="str">
        <f t="shared" si="2"/>
        <v>---</v>
      </c>
      <c r="AD16" s="9">
        <f>AD5</f>
        <v>3000</v>
      </c>
      <c r="AE16" s="12"/>
      <c r="AF16" s="57"/>
      <c r="AG16" s="14"/>
      <c r="AH16" s="9" t="str">
        <f>IFERROR(IF(AF16&gt;0,SUM(AG8:AG16)/SUM(AF8:AF16)*1000000,"---"),"---")</f>
        <v>---</v>
      </c>
      <c r="AI16" s="9">
        <f>AI5</f>
        <v>4</v>
      </c>
      <c r="AJ16" s="12"/>
      <c r="AK16" s="12"/>
      <c r="AL16" s="1">
        <v>9</v>
      </c>
      <c r="AM16" s="16"/>
      <c r="AN16" s="14"/>
      <c r="AO16" s="9" t="str">
        <f t="shared" si="3"/>
        <v>---</v>
      </c>
      <c r="AP16" s="9">
        <f>AP5</f>
        <v>3000</v>
      </c>
      <c r="AQ16" s="12"/>
      <c r="AR16" s="9"/>
      <c r="AS16" s="14"/>
      <c r="AT16" s="9" t="str">
        <f>IFERROR(IF(AR16&gt;0,SUM(AS8:AS16)/SUM(AR8:AR16)*1000000,"---"),"---")</f>
        <v>---</v>
      </c>
      <c r="AU16" s="9">
        <f>AU5</f>
        <v>4</v>
      </c>
      <c r="AV16" s="12"/>
      <c r="AW16" s="12"/>
      <c r="AX16" s="1">
        <v>9</v>
      </c>
      <c r="AY16" s="16"/>
      <c r="AZ16" s="14"/>
      <c r="BA16" s="9" t="str">
        <f t="shared" si="9"/>
        <v>---</v>
      </c>
      <c r="BB16" s="9">
        <f>BB5</f>
        <v>3000</v>
      </c>
      <c r="BC16" s="12"/>
      <c r="BD16" s="57"/>
      <c r="BE16" s="14"/>
      <c r="BF16" s="9" t="str">
        <f>IFERROR(IF(BD16&gt;0,SUM(BE8:BE16)/SUM(BD8:BD16)*1000000,"---"),"---")</f>
        <v>---</v>
      </c>
      <c r="BG16" s="9">
        <f>BG5</f>
        <v>4</v>
      </c>
      <c r="BH16" s="12"/>
      <c r="BI16" s="12"/>
      <c r="BJ16" s="1">
        <v>9</v>
      </c>
      <c r="BK16" s="16"/>
      <c r="BL16" s="14"/>
      <c r="BM16" s="9" t="str">
        <f t="shared" si="4"/>
        <v>---</v>
      </c>
      <c r="BN16" s="9">
        <f>BN5</f>
        <v>3000</v>
      </c>
      <c r="BO16" s="12"/>
      <c r="BP16" s="9"/>
      <c r="BQ16" s="14"/>
      <c r="BR16" s="9" t="str">
        <f>IFERROR(IF(BP16&gt;0,SUM(BQ8:BQ16)/SUM(BP8:BP16)*1000000,"---"),"---")</f>
        <v>---</v>
      </c>
      <c r="BS16" s="9">
        <f>BS5</f>
        <v>4</v>
      </c>
      <c r="BT16" s="12"/>
      <c r="BU16" s="12"/>
      <c r="BV16" s="1">
        <v>9</v>
      </c>
      <c r="BW16" s="16"/>
      <c r="BX16" s="14"/>
      <c r="BY16" s="9" t="str">
        <f t="shared" si="5"/>
        <v>---</v>
      </c>
      <c r="BZ16" s="9">
        <f>BZ5</f>
        <v>3000</v>
      </c>
      <c r="CA16" s="12"/>
      <c r="CB16" s="57"/>
      <c r="CC16" s="14"/>
      <c r="CD16" s="9" t="str">
        <f>IFERROR(IF(CB16&gt;0,SUM(CC8:CC16)/SUM(CB8:CB16)*1000000,"---"),"---")</f>
        <v>---</v>
      </c>
      <c r="CE16" s="9">
        <f>CE5</f>
        <v>4</v>
      </c>
      <c r="CF16" s="12"/>
      <c r="CG16" s="12"/>
      <c r="CH16" s="1">
        <v>9</v>
      </c>
      <c r="CI16" s="16"/>
      <c r="CJ16" s="14"/>
      <c r="CK16" s="9" t="str">
        <f t="shared" si="6"/>
        <v>---</v>
      </c>
      <c r="CL16" s="9">
        <f>CL5</f>
        <v>4</v>
      </c>
      <c r="CM16" s="12"/>
      <c r="CN16" s="9"/>
      <c r="CO16" s="14"/>
      <c r="CP16" s="9" t="str">
        <f>IFERROR(IF(CN16&gt;0,SUM(CO8:CO16)/SUM(CN8:CN16)*1000000,"---"),"---")</f>
        <v>---</v>
      </c>
      <c r="CQ16" s="9">
        <f>CQ5</f>
        <v>4</v>
      </c>
      <c r="CR16" s="12"/>
      <c r="CS16" s="12"/>
      <c r="CT16" s="1">
        <v>9</v>
      </c>
      <c r="CU16" s="16"/>
      <c r="CV16" s="14"/>
      <c r="CW16" s="9" t="str">
        <f t="shared" si="10"/>
        <v>---</v>
      </c>
      <c r="CX16" s="9">
        <f>CX5</f>
        <v>3000</v>
      </c>
      <c r="CY16" s="12"/>
      <c r="CZ16" s="57"/>
      <c r="DA16" s="14"/>
      <c r="DB16" s="9" t="str">
        <f>IFERROR(IF(CZ16&gt;0,SUM(DA8:DA16)/SUM(CZ8:CZ16)*1000000,"---"),"---")</f>
        <v>---</v>
      </c>
      <c r="DC16" s="9">
        <f>DC5</f>
        <v>4</v>
      </c>
      <c r="DD16" s="12"/>
      <c r="DE16" s="12"/>
      <c r="DF16" s="1">
        <v>9</v>
      </c>
      <c r="DG16" s="16"/>
      <c r="DH16" s="14"/>
      <c r="DI16" s="9" t="str">
        <f t="shared" si="11"/>
        <v>---</v>
      </c>
      <c r="DJ16" s="9">
        <f>DJ5</f>
        <v>3000</v>
      </c>
      <c r="DK16" s="12"/>
      <c r="DL16" s="9"/>
      <c r="DM16" s="14"/>
      <c r="DN16" s="9" t="str">
        <f>IFERROR(IF(DL16&gt;0,SUM(DM8:DM16)/SUM(DL8:DL16)*1000000,"---"),"---")</f>
        <v>---</v>
      </c>
      <c r="DO16" s="9">
        <f>DO5</f>
        <v>4</v>
      </c>
      <c r="DR16" s="1">
        <v>9</v>
      </c>
      <c r="DS16" s="16"/>
      <c r="DT16" s="14"/>
      <c r="DU16" s="9" t="str">
        <f t="shared" si="7"/>
        <v>---</v>
      </c>
      <c r="DV16" s="9">
        <f>DV5</f>
        <v>4</v>
      </c>
      <c r="DW16" s="12"/>
      <c r="DX16" s="9"/>
      <c r="DY16" s="14"/>
      <c r="DZ16" s="9" t="str">
        <f>IFERROR(IF(DX16&gt;0,SUM(DY8:DY16)/SUM(DX8:DX16)*1000000,"---"),"---")</f>
        <v>---</v>
      </c>
      <c r="EA16" s="9">
        <f>EA5</f>
        <v>4</v>
      </c>
      <c r="EB16" s="12"/>
      <c r="EC16" s="12"/>
      <c r="ED16" s="1">
        <v>9</v>
      </c>
      <c r="EE16" s="16"/>
      <c r="EF16" s="14"/>
      <c r="EG16" s="9" t="str">
        <f t="shared" si="8"/>
        <v>---</v>
      </c>
      <c r="EH16" s="9">
        <f>EH5</f>
        <v>3000</v>
      </c>
      <c r="EI16" s="12"/>
      <c r="EJ16" s="57"/>
      <c r="EK16" s="14"/>
      <c r="EL16" s="9" t="str">
        <f>IFERROR(IF(EJ16&gt;0,SUM(EK8:EK16)/SUM(EJ8:EJ16)*1000000,"---"),"---")</f>
        <v>---</v>
      </c>
      <c r="EM16" s="9">
        <f>EM5</f>
        <v>4</v>
      </c>
      <c r="EN16" s="12"/>
      <c r="EO16" s="12"/>
      <c r="EP16" s="12"/>
      <c r="EQ16" s="34" t="s">
        <v>26</v>
      </c>
      <c r="ER16" s="15">
        <f>CU5</f>
        <v>0</v>
      </c>
      <c r="ES16" s="27">
        <f>CV5</f>
        <v>0</v>
      </c>
      <c r="ET16" s="15" t="str">
        <f>CW5</f>
        <v>---</v>
      </c>
      <c r="EU16" s="41">
        <f>EU5</f>
        <v>3000</v>
      </c>
      <c r="EV16" s="15">
        <f>CZ5</f>
        <v>0</v>
      </c>
      <c r="EW16" s="61">
        <f>DA5</f>
        <v>0</v>
      </c>
      <c r="EX16" s="63" t="str">
        <f t="shared" si="12"/>
        <v>---</v>
      </c>
      <c r="EY16" s="64">
        <f>EY5</f>
        <v>4</v>
      </c>
    </row>
    <row r="17" spans="2:155">
      <c r="B17" s="1">
        <v>10</v>
      </c>
      <c r="C17" s="16"/>
      <c r="D17" s="14"/>
      <c r="E17" s="9" t="str">
        <f t="shared" si="0"/>
        <v>---</v>
      </c>
      <c r="F17" s="9">
        <f>F5</f>
        <v>5000</v>
      </c>
      <c r="G17" s="12"/>
      <c r="H17" s="57"/>
      <c r="I17" s="14"/>
      <c r="J17" s="56" t="str">
        <f>IFERROR(IF(H17&gt;0,SUM(I8:I17)/SUM(H8:H17)*1000000,"---"),"---")</f>
        <v>---</v>
      </c>
      <c r="K17" s="9">
        <f>K5</f>
        <v>4</v>
      </c>
      <c r="N17" s="1">
        <v>10</v>
      </c>
      <c r="O17" s="16"/>
      <c r="P17" s="14"/>
      <c r="Q17" s="9" t="str">
        <f t="shared" si="13"/>
        <v>---</v>
      </c>
      <c r="R17" s="9">
        <f>R5</f>
        <v>5000</v>
      </c>
      <c r="S17" s="12"/>
      <c r="T17" s="57"/>
      <c r="U17" s="14"/>
      <c r="V17" s="56" t="str">
        <f>IFERROR(IF(T17&gt;0,SUM(U8:U17)/SUM(T8:T17)*1000000,"---"),"---")</f>
        <v>---</v>
      </c>
      <c r="W17" s="9">
        <f>W5</f>
        <v>4</v>
      </c>
      <c r="Z17" s="1">
        <v>10</v>
      </c>
      <c r="AA17" s="16"/>
      <c r="AB17" s="14"/>
      <c r="AC17" s="9" t="str">
        <f t="shared" si="2"/>
        <v>---</v>
      </c>
      <c r="AD17" s="9">
        <f>AD5</f>
        <v>3000</v>
      </c>
      <c r="AE17" s="12"/>
      <c r="AF17" s="57"/>
      <c r="AG17" s="14"/>
      <c r="AH17" s="9" t="str">
        <f>IFERROR(IF(AF17&gt;0,SUM(AG8:AG17)/SUM(AF8:AF17)*1000000,"---"),"---")</f>
        <v>---</v>
      </c>
      <c r="AI17" s="9">
        <f>AI5</f>
        <v>4</v>
      </c>
      <c r="AJ17" s="12"/>
      <c r="AK17" s="12"/>
      <c r="AL17" s="1">
        <v>10</v>
      </c>
      <c r="AM17" s="16"/>
      <c r="AN17" s="14"/>
      <c r="AO17" s="9" t="str">
        <f t="shared" si="3"/>
        <v>---</v>
      </c>
      <c r="AP17" s="9">
        <f>AP5</f>
        <v>3000</v>
      </c>
      <c r="AQ17" s="12"/>
      <c r="AR17" s="9"/>
      <c r="AS17" s="14"/>
      <c r="AT17" s="9" t="str">
        <f>IFERROR(IF(AR17&gt;0,SUM(AS8:AS17)/SUM(AR8:AR17)*1000000,"---"),"---")</f>
        <v>---</v>
      </c>
      <c r="AU17" s="9">
        <f>AU5</f>
        <v>4</v>
      </c>
      <c r="AV17" s="12"/>
      <c r="AW17" s="12"/>
      <c r="AX17" s="1">
        <v>10</v>
      </c>
      <c r="AY17" s="16"/>
      <c r="AZ17" s="14"/>
      <c r="BA17" s="9" t="str">
        <f t="shared" si="9"/>
        <v>---</v>
      </c>
      <c r="BB17" s="9">
        <f>BB5</f>
        <v>3000</v>
      </c>
      <c r="BC17" s="12"/>
      <c r="BD17" s="57"/>
      <c r="BE17" s="14"/>
      <c r="BF17" s="9" t="str">
        <f>IFERROR(IF(BD17&gt;0,SUM(BE8:BE17)/SUM(BD8:BD17)*1000000,"---"),"---")</f>
        <v>---</v>
      </c>
      <c r="BG17" s="9">
        <f>BG5</f>
        <v>4</v>
      </c>
      <c r="BH17" s="12"/>
      <c r="BI17" s="12"/>
      <c r="BJ17" s="1">
        <v>10</v>
      </c>
      <c r="BK17" s="16"/>
      <c r="BL17" s="14"/>
      <c r="BM17" s="9" t="str">
        <f t="shared" si="4"/>
        <v>---</v>
      </c>
      <c r="BN17" s="9">
        <f>BN5</f>
        <v>3000</v>
      </c>
      <c r="BO17" s="12"/>
      <c r="BP17" s="9"/>
      <c r="BQ17" s="14"/>
      <c r="BR17" s="9" t="str">
        <f>IFERROR(IF(BP17&gt;0,SUM(BQ8:BQ17)/SUM(BP8:BP17)*1000000,"---"),"---")</f>
        <v>---</v>
      </c>
      <c r="BS17" s="9">
        <f>BS5</f>
        <v>4</v>
      </c>
      <c r="BT17" s="12"/>
      <c r="BU17" s="12"/>
      <c r="BV17" s="1">
        <v>10</v>
      </c>
      <c r="BW17" s="16"/>
      <c r="BX17" s="14"/>
      <c r="BY17" s="9" t="str">
        <f t="shared" si="5"/>
        <v>---</v>
      </c>
      <c r="BZ17" s="9">
        <f>BZ5</f>
        <v>3000</v>
      </c>
      <c r="CA17" s="12"/>
      <c r="CB17" s="57"/>
      <c r="CC17" s="14"/>
      <c r="CD17" s="9" t="str">
        <f>IFERROR(IF(CB17&gt;0,SUM(CC8:CC17)/SUM(CB8:CB17)*1000000,"---"),"---")</f>
        <v>---</v>
      </c>
      <c r="CE17" s="9">
        <f>CE5</f>
        <v>4</v>
      </c>
      <c r="CF17" s="12"/>
      <c r="CG17" s="12"/>
      <c r="CH17" s="1">
        <v>10</v>
      </c>
      <c r="CI17" s="16"/>
      <c r="CJ17" s="14"/>
      <c r="CK17" s="9" t="str">
        <f t="shared" si="6"/>
        <v>---</v>
      </c>
      <c r="CL17" s="9">
        <f>CL5</f>
        <v>4</v>
      </c>
      <c r="CM17" s="12"/>
      <c r="CN17" s="9"/>
      <c r="CO17" s="14"/>
      <c r="CP17" s="9" t="str">
        <f>IFERROR(IF(CN17&gt;0,SUM(CO8:CO17)/SUM(CN8:CN17)*1000000,"---"),"---")</f>
        <v>---</v>
      </c>
      <c r="CQ17" s="9">
        <f>CQ5</f>
        <v>4</v>
      </c>
      <c r="CR17" s="12"/>
      <c r="CS17" s="12"/>
      <c r="CT17" s="1">
        <v>10</v>
      </c>
      <c r="CU17" s="16"/>
      <c r="CV17" s="14"/>
      <c r="CW17" s="9" t="str">
        <f t="shared" si="10"/>
        <v>---</v>
      </c>
      <c r="CX17" s="9">
        <f>CX5</f>
        <v>3000</v>
      </c>
      <c r="CY17" s="12"/>
      <c r="CZ17" s="57"/>
      <c r="DA17" s="14"/>
      <c r="DB17" s="9" t="str">
        <f>IFERROR(IF(CZ17&gt;0,SUM(DA8:DA17)/SUM(CZ8:CZ17)*1000000,"---"),"---")</f>
        <v>---</v>
      </c>
      <c r="DC17" s="9">
        <f>DC5</f>
        <v>4</v>
      </c>
      <c r="DD17" s="12"/>
      <c r="DE17" s="12"/>
      <c r="DF17" s="1">
        <v>10</v>
      </c>
      <c r="DG17" s="16"/>
      <c r="DH17" s="14"/>
      <c r="DI17" s="9" t="str">
        <f t="shared" si="11"/>
        <v>---</v>
      </c>
      <c r="DJ17" s="9">
        <f>DJ5</f>
        <v>3000</v>
      </c>
      <c r="DK17" s="12"/>
      <c r="DL17" s="9"/>
      <c r="DM17" s="14"/>
      <c r="DN17" s="9" t="str">
        <f>IFERROR(IF(DL17&gt;0,SUM(DM8:DM17)/SUM(DL8:DL17)*1000000,"---"),"---")</f>
        <v>---</v>
      </c>
      <c r="DO17" s="9">
        <f>DO5</f>
        <v>4</v>
      </c>
      <c r="DR17" s="1">
        <v>10</v>
      </c>
      <c r="DS17" s="16"/>
      <c r="DT17" s="14"/>
      <c r="DU17" s="9" t="str">
        <f t="shared" si="7"/>
        <v>---</v>
      </c>
      <c r="DV17" s="9">
        <f>DV5</f>
        <v>4</v>
      </c>
      <c r="DW17" s="12"/>
      <c r="DX17" s="9"/>
      <c r="DY17" s="14"/>
      <c r="DZ17" s="9" t="str">
        <f>IFERROR(IF(DX17&gt;0,SUM(DY8:DY17)/SUM(DX8:DX17)*1000000,"---"),"---")</f>
        <v>---</v>
      </c>
      <c r="EA17" s="9">
        <f>EA5</f>
        <v>4</v>
      </c>
      <c r="EB17" s="12"/>
      <c r="EC17" s="12"/>
      <c r="ED17" s="1">
        <v>10</v>
      </c>
      <c r="EE17" s="16"/>
      <c r="EF17" s="14"/>
      <c r="EG17" s="9" t="str">
        <f t="shared" si="8"/>
        <v>---</v>
      </c>
      <c r="EH17" s="9">
        <f>EH5</f>
        <v>3000</v>
      </c>
      <c r="EI17" s="12"/>
      <c r="EJ17" s="57"/>
      <c r="EK17" s="14"/>
      <c r="EL17" s="9" t="str">
        <f>IFERROR(IF(EJ17&gt;0,SUM(EK8:EK17)/SUM(EJ8:EJ17)*1000000,"---"),"---")</f>
        <v>---</v>
      </c>
      <c r="EM17" s="9">
        <f>EM5</f>
        <v>4</v>
      </c>
      <c r="EN17" s="12"/>
      <c r="EO17" s="12"/>
      <c r="EP17" s="12"/>
      <c r="EQ17" s="34" t="s">
        <v>28</v>
      </c>
      <c r="ER17" s="15">
        <f>DG5</f>
        <v>0</v>
      </c>
      <c r="ES17" s="27">
        <f>DH5</f>
        <v>0</v>
      </c>
      <c r="ET17" s="15" t="str">
        <f>DI5</f>
        <v>---</v>
      </c>
      <c r="EU17" s="41">
        <f>EU5</f>
        <v>3000</v>
      </c>
      <c r="EV17" s="15">
        <f>DL5</f>
        <v>0</v>
      </c>
      <c r="EW17" s="61">
        <f>DM5</f>
        <v>0</v>
      </c>
      <c r="EX17" s="63" t="str">
        <f t="shared" si="12"/>
        <v>---</v>
      </c>
      <c r="EY17" s="64">
        <f>EY5</f>
        <v>4</v>
      </c>
    </row>
    <row r="18" spans="2:155">
      <c r="B18" s="1">
        <v>11</v>
      </c>
      <c r="C18" s="16"/>
      <c r="D18" s="14"/>
      <c r="E18" s="9" t="str">
        <f t="shared" si="0"/>
        <v>---</v>
      </c>
      <c r="F18" s="9">
        <f>F5</f>
        <v>5000</v>
      </c>
      <c r="G18" s="12"/>
      <c r="H18" s="57"/>
      <c r="I18" s="14"/>
      <c r="J18" s="56" t="str">
        <f>IFERROR(IF(H18&gt;0,SUM(I8:I18)/SUM(H8:H18)*1000000,"---"),"---")</f>
        <v>---</v>
      </c>
      <c r="K18" s="9">
        <f>K5</f>
        <v>4</v>
      </c>
      <c r="N18" s="1">
        <v>11</v>
      </c>
      <c r="O18" s="16"/>
      <c r="P18" s="14"/>
      <c r="Q18" s="9" t="str">
        <f t="shared" si="13"/>
        <v>---</v>
      </c>
      <c r="R18" s="9">
        <f>R5</f>
        <v>5000</v>
      </c>
      <c r="S18" s="12"/>
      <c r="T18" s="57"/>
      <c r="U18" s="14"/>
      <c r="V18" s="56" t="str">
        <f>IFERROR(IF(T18&gt;0,SUM(U8:U18)/SUM(T8:T18)*1000000,"---"),"---")</f>
        <v>---</v>
      </c>
      <c r="W18" s="9">
        <f>W5</f>
        <v>4</v>
      </c>
      <c r="Z18" s="1">
        <v>11</v>
      </c>
      <c r="AA18" s="16"/>
      <c r="AB18" s="14"/>
      <c r="AC18" s="9" t="str">
        <f t="shared" si="2"/>
        <v>---</v>
      </c>
      <c r="AD18" s="9">
        <f>AD5</f>
        <v>3000</v>
      </c>
      <c r="AE18" s="12"/>
      <c r="AF18" s="57"/>
      <c r="AG18" s="14"/>
      <c r="AH18" s="9" t="str">
        <f>IFERROR(IF(AF18&gt;0,SUM(AG8:AG18)/SUM(AF8:AF18)*1000000,"---"),"---")</f>
        <v>---</v>
      </c>
      <c r="AI18" s="9">
        <f>AI5</f>
        <v>4</v>
      </c>
      <c r="AJ18" s="12"/>
      <c r="AK18" s="12"/>
      <c r="AL18" s="1">
        <v>11</v>
      </c>
      <c r="AM18" s="16"/>
      <c r="AN18" s="14"/>
      <c r="AO18" s="9" t="str">
        <f t="shared" si="3"/>
        <v>---</v>
      </c>
      <c r="AP18" s="9">
        <f>AP5</f>
        <v>3000</v>
      </c>
      <c r="AQ18" s="12"/>
      <c r="AR18" s="9"/>
      <c r="AS18" s="14"/>
      <c r="AT18" s="9" t="str">
        <f>IFERROR(IF(AR18&gt;0,SUM(AS8:AS18)/SUM(AR8:AR18)*1000000,"---"),"---")</f>
        <v>---</v>
      </c>
      <c r="AU18" s="9">
        <f>AU5</f>
        <v>4</v>
      </c>
      <c r="AV18" s="12"/>
      <c r="AW18" s="12"/>
      <c r="AX18" s="1">
        <v>11</v>
      </c>
      <c r="AY18" s="16"/>
      <c r="AZ18" s="14"/>
      <c r="BA18" s="9" t="str">
        <f t="shared" si="9"/>
        <v>---</v>
      </c>
      <c r="BB18" s="9">
        <f>BB5</f>
        <v>3000</v>
      </c>
      <c r="BC18" s="12"/>
      <c r="BD18" s="57"/>
      <c r="BE18" s="14"/>
      <c r="BF18" s="9" t="str">
        <f>IFERROR(IF(BD18&gt;0,SUM(BE8:BE18)/SUM(BD8:BD18)*1000000,"---"),"---")</f>
        <v>---</v>
      </c>
      <c r="BG18" s="9">
        <f>BG5</f>
        <v>4</v>
      </c>
      <c r="BH18" s="12"/>
      <c r="BI18" s="12"/>
      <c r="BJ18" s="1">
        <v>11</v>
      </c>
      <c r="BK18" s="16"/>
      <c r="BL18" s="14"/>
      <c r="BM18" s="9" t="str">
        <f t="shared" si="4"/>
        <v>---</v>
      </c>
      <c r="BN18" s="9">
        <f>BN5</f>
        <v>3000</v>
      </c>
      <c r="BO18" s="12"/>
      <c r="BP18" s="9"/>
      <c r="BQ18" s="14"/>
      <c r="BR18" s="9" t="str">
        <f>IFERROR(IF(BP18&gt;0,SUM(BQ8:BQ18)/SUM(BP8:BP18)*1000000,"---"),"---")</f>
        <v>---</v>
      </c>
      <c r="BS18" s="9">
        <f>BS5</f>
        <v>4</v>
      </c>
      <c r="BT18" s="12"/>
      <c r="BU18" s="12"/>
      <c r="BV18" s="1">
        <v>11</v>
      </c>
      <c r="BW18" s="16"/>
      <c r="BX18" s="14"/>
      <c r="BY18" s="9" t="str">
        <f t="shared" si="5"/>
        <v>---</v>
      </c>
      <c r="BZ18" s="9">
        <f>BZ5</f>
        <v>3000</v>
      </c>
      <c r="CA18" s="12"/>
      <c r="CB18" s="57"/>
      <c r="CC18" s="14"/>
      <c r="CD18" s="9" t="str">
        <f>IFERROR(IF(CB18&gt;0,SUM(CC8:CC18)/SUM(CB8:CB18)*1000000,"---"),"---")</f>
        <v>---</v>
      </c>
      <c r="CE18" s="9">
        <f>CE5</f>
        <v>4</v>
      </c>
      <c r="CF18" s="12"/>
      <c r="CG18" s="12"/>
      <c r="CH18" s="1">
        <v>11</v>
      </c>
      <c r="CI18" s="16"/>
      <c r="CJ18" s="14"/>
      <c r="CK18" s="9" t="str">
        <f t="shared" si="6"/>
        <v>---</v>
      </c>
      <c r="CL18" s="9">
        <f>CL5</f>
        <v>4</v>
      </c>
      <c r="CM18" s="12"/>
      <c r="CN18" s="9"/>
      <c r="CO18" s="14"/>
      <c r="CP18" s="9" t="str">
        <f>IFERROR(IF(CN18&gt;0,SUM(CO8:CO18)/SUM(CN8:CN18)*1000000,"---"),"---")</f>
        <v>---</v>
      </c>
      <c r="CQ18" s="9">
        <f>CQ5</f>
        <v>4</v>
      </c>
      <c r="CR18" s="12"/>
      <c r="CS18" s="12"/>
      <c r="CT18" s="1">
        <v>11</v>
      </c>
      <c r="CU18" s="16"/>
      <c r="CV18" s="14"/>
      <c r="CW18" s="9" t="str">
        <f t="shared" si="10"/>
        <v>---</v>
      </c>
      <c r="CX18" s="9">
        <f>CX5</f>
        <v>3000</v>
      </c>
      <c r="CY18" s="12"/>
      <c r="CZ18" s="57"/>
      <c r="DA18" s="14"/>
      <c r="DB18" s="9" t="str">
        <f>IFERROR(IF(CZ18&gt;0,SUM(DA8:DA18)/SUM(CZ8:CZ18)*1000000,"---"),"---")</f>
        <v>---</v>
      </c>
      <c r="DC18" s="9">
        <f>DC5</f>
        <v>4</v>
      </c>
      <c r="DD18" s="12"/>
      <c r="DE18" s="12"/>
      <c r="DF18" s="1">
        <v>11</v>
      </c>
      <c r="DG18" s="16"/>
      <c r="DH18" s="14"/>
      <c r="DI18" s="9" t="str">
        <f t="shared" si="11"/>
        <v>---</v>
      </c>
      <c r="DJ18" s="9">
        <f>DJ5</f>
        <v>3000</v>
      </c>
      <c r="DK18" s="12"/>
      <c r="DL18" s="9"/>
      <c r="DM18" s="14"/>
      <c r="DN18" s="9" t="str">
        <f>IFERROR(IF(DL18&gt;0,SUM(DM8:DM18)/SUM(DL8:DL18)*1000000,"---"),"---")</f>
        <v>---</v>
      </c>
      <c r="DO18" s="9">
        <f>DO5</f>
        <v>4</v>
      </c>
      <c r="DR18" s="1">
        <v>11</v>
      </c>
      <c r="DS18" s="16"/>
      <c r="DT18" s="14"/>
      <c r="DU18" s="9" t="str">
        <f t="shared" si="7"/>
        <v>---</v>
      </c>
      <c r="DV18" s="9">
        <f>DV5</f>
        <v>4</v>
      </c>
      <c r="DW18" s="12"/>
      <c r="DX18" s="9"/>
      <c r="DY18" s="14"/>
      <c r="DZ18" s="9" t="str">
        <f>IFERROR(IF(DX18&gt;0,SUM(DY8:DY18)/SUM(DX8:DX18)*1000000,"---"),"---")</f>
        <v>---</v>
      </c>
      <c r="EA18" s="9">
        <f>EA5</f>
        <v>4</v>
      </c>
      <c r="EB18" s="12"/>
      <c r="EC18" s="12"/>
      <c r="ED18" s="1">
        <v>11</v>
      </c>
      <c r="EE18" s="16"/>
      <c r="EF18" s="14"/>
      <c r="EG18" s="9" t="str">
        <f t="shared" si="8"/>
        <v>---</v>
      </c>
      <c r="EH18" s="9">
        <f>EH5</f>
        <v>3000</v>
      </c>
      <c r="EI18" s="12"/>
      <c r="EJ18" s="57"/>
      <c r="EK18" s="14"/>
      <c r="EL18" s="9" t="str">
        <f>IFERROR(IF(EJ18&gt;0,SUM(EK8:EK18)/SUM(EJ8:EJ18)*1000000,"---"),"---")</f>
        <v>---</v>
      </c>
      <c r="EM18" s="9">
        <f>EM5</f>
        <v>4</v>
      </c>
      <c r="EN18" s="12"/>
      <c r="EO18" s="12"/>
      <c r="EP18" s="12"/>
      <c r="EQ18" s="34" t="s">
        <v>27</v>
      </c>
      <c r="ER18" s="15">
        <f>DS5</f>
        <v>0</v>
      </c>
      <c r="ES18" s="27">
        <f>DT5</f>
        <v>0</v>
      </c>
      <c r="ET18" s="15" t="str">
        <f>DU5</f>
        <v>---</v>
      </c>
      <c r="EU18" s="41">
        <f>EU5</f>
        <v>3000</v>
      </c>
      <c r="EV18" s="15">
        <f>DX5</f>
        <v>0</v>
      </c>
      <c r="EW18" s="61">
        <f>DY5</f>
        <v>0</v>
      </c>
      <c r="EX18" s="63" t="str">
        <f t="shared" si="12"/>
        <v>---</v>
      </c>
      <c r="EY18" s="64">
        <f>EY5</f>
        <v>4</v>
      </c>
    </row>
    <row r="19" spans="2:155" ht="15.75" thickBot="1">
      <c r="B19" s="1">
        <v>12</v>
      </c>
      <c r="C19" s="16"/>
      <c r="D19" s="14"/>
      <c r="E19" s="9" t="str">
        <f t="shared" si="0"/>
        <v>---</v>
      </c>
      <c r="F19" s="9">
        <f>F5</f>
        <v>5000</v>
      </c>
      <c r="G19" s="12"/>
      <c r="H19" s="57"/>
      <c r="I19" s="14"/>
      <c r="J19" s="56" t="str">
        <f>IFERROR(IF(H19&gt;0,SUM(I8:I19)/SUM(H8:H19)*1000000,"---"),"---")</f>
        <v>---</v>
      </c>
      <c r="K19" s="9">
        <f>K5</f>
        <v>4</v>
      </c>
      <c r="N19" s="1">
        <v>12</v>
      </c>
      <c r="O19" s="16"/>
      <c r="P19" s="14"/>
      <c r="Q19" s="9" t="str">
        <f t="shared" si="13"/>
        <v>---</v>
      </c>
      <c r="R19" s="9">
        <f>R5</f>
        <v>5000</v>
      </c>
      <c r="S19" s="12"/>
      <c r="T19" s="57"/>
      <c r="U19" s="14"/>
      <c r="V19" s="56" t="str">
        <f>IFERROR(IF(T19&gt;0,SUM(U8:U19)/SUM(T8:T19)*1000000,"---"),"---")</f>
        <v>---</v>
      </c>
      <c r="W19" s="9">
        <f>W5</f>
        <v>4</v>
      </c>
      <c r="Z19" s="1">
        <v>12</v>
      </c>
      <c r="AA19" s="16"/>
      <c r="AB19" s="14"/>
      <c r="AC19" s="9" t="str">
        <f t="shared" si="2"/>
        <v>---</v>
      </c>
      <c r="AD19" s="9">
        <f>AD5</f>
        <v>3000</v>
      </c>
      <c r="AE19" s="12"/>
      <c r="AF19" s="57"/>
      <c r="AG19" s="14"/>
      <c r="AH19" s="9" t="str">
        <f>IFERROR(IF(AF19&gt;0,SUM(AG8:AG19)/SUM(AF8:AF19)*1000000,"---"),"---")</f>
        <v>---</v>
      </c>
      <c r="AI19" s="9">
        <f>AI5</f>
        <v>4</v>
      </c>
      <c r="AJ19" s="12"/>
      <c r="AK19" s="12"/>
      <c r="AL19" s="1">
        <v>12</v>
      </c>
      <c r="AM19" s="16"/>
      <c r="AN19" s="14"/>
      <c r="AO19" s="9" t="str">
        <f t="shared" si="3"/>
        <v>---</v>
      </c>
      <c r="AP19" s="9">
        <f>AP5</f>
        <v>3000</v>
      </c>
      <c r="AQ19" s="12"/>
      <c r="AR19" s="9"/>
      <c r="AS19" s="14"/>
      <c r="AT19" s="9" t="str">
        <f>IFERROR(IF(AR19&gt;0,SUM(AS8:AS19)/SUM(AR8:AR19)*1000000,"---"),"---")</f>
        <v>---</v>
      </c>
      <c r="AU19" s="9">
        <f>AU5</f>
        <v>4</v>
      </c>
      <c r="AV19" s="12"/>
      <c r="AW19" s="12"/>
      <c r="AX19" s="1">
        <v>12</v>
      </c>
      <c r="AY19" s="16"/>
      <c r="AZ19" s="14"/>
      <c r="BA19" s="9" t="str">
        <f t="shared" si="9"/>
        <v>---</v>
      </c>
      <c r="BB19" s="9">
        <f>BB5</f>
        <v>3000</v>
      </c>
      <c r="BC19" s="12"/>
      <c r="BD19" s="57"/>
      <c r="BE19" s="14"/>
      <c r="BF19" s="9" t="str">
        <f>IFERROR(IF(BD19&gt;0,SUM(BE8:BE19)/SUM(BD8:BD19)*1000000,"---"),"---")</f>
        <v>---</v>
      </c>
      <c r="BG19" s="9">
        <f>BG5</f>
        <v>4</v>
      </c>
      <c r="BH19" s="12"/>
      <c r="BI19" s="12"/>
      <c r="BJ19" s="1">
        <v>12</v>
      </c>
      <c r="BK19" s="16"/>
      <c r="BL19" s="14"/>
      <c r="BM19" s="9" t="str">
        <f t="shared" si="4"/>
        <v>---</v>
      </c>
      <c r="BN19" s="9">
        <f>BN5</f>
        <v>3000</v>
      </c>
      <c r="BO19" s="12"/>
      <c r="BP19" s="9"/>
      <c r="BQ19" s="14"/>
      <c r="BR19" s="9" t="str">
        <f>IFERROR(IF(BP19&gt;0,SUM(BQ8:BQ19)/SUM(BP8:BP19)*1000000,"---"),"---")</f>
        <v>---</v>
      </c>
      <c r="BS19" s="9">
        <f>BS5</f>
        <v>4</v>
      </c>
      <c r="BT19" s="12"/>
      <c r="BU19" s="12"/>
      <c r="BV19" s="1">
        <v>12</v>
      </c>
      <c r="BW19" s="16"/>
      <c r="BX19" s="14"/>
      <c r="BY19" s="9" t="str">
        <f t="shared" si="5"/>
        <v>---</v>
      </c>
      <c r="BZ19" s="9">
        <f>BZ5</f>
        <v>3000</v>
      </c>
      <c r="CA19" s="12"/>
      <c r="CB19" s="57"/>
      <c r="CC19" s="14"/>
      <c r="CD19" s="9" t="str">
        <f>IFERROR(IF(CB19&gt;0,SUM(CC8:CC19)/SUM(CB8:CB19)*1000000,"---"),"---")</f>
        <v>---</v>
      </c>
      <c r="CE19" s="9">
        <f>CE5</f>
        <v>4</v>
      </c>
      <c r="CF19" s="12"/>
      <c r="CG19" s="12"/>
      <c r="CH19" s="1">
        <v>12</v>
      </c>
      <c r="CI19" s="16"/>
      <c r="CJ19" s="14"/>
      <c r="CK19" s="9" t="str">
        <f t="shared" si="6"/>
        <v>---</v>
      </c>
      <c r="CL19" s="9">
        <f>CL5</f>
        <v>4</v>
      </c>
      <c r="CM19" s="12"/>
      <c r="CN19" s="9"/>
      <c r="CO19" s="14"/>
      <c r="CP19" s="9" t="str">
        <f>IFERROR(IF(CN19&gt;0,SUM(CO8:CO19)/SUM(CN8:CN19)*1000000,"---"),"---")</f>
        <v>---</v>
      </c>
      <c r="CQ19" s="9">
        <f>CQ5</f>
        <v>4</v>
      </c>
      <c r="CR19" s="12"/>
      <c r="CS19" s="12"/>
      <c r="CT19" s="1">
        <v>12</v>
      </c>
      <c r="CU19" s="16"/>
      <c r="CV19" s="14"/>
      <c r="CW19" s="9" t="str">
        <f t="shared" si="10"/>
        <v>---</v>
      </c>
      <c r="CX19" s="9">
        <f>CX5</f>
        <v>3000</v>
      </c>
      <c r="CY19" s="12"/>
      <c r="CZ19" s="57"/>
      <c r="DA19" s="14"/>
      <c r="DB19" s="9" t="str">
        <f>IFERROR(IF(CZ19&gt;0,SUM(DA8:DA19)/SUM(CZ8:CZ19)*1000000,"---"),"---")</f>
        <v>---</v>
      </c>
      <c r="DC19" s="9">
        <f>DC5</f>
        <v>4</v>
      </c>
      <c r="DD19" s="12"/>
      <c r="DE19" s="12"/>
      <c r="DF19" s="1">
        <v>12</v>
      </c>
      <c r="DG19" s="16"/>
      <c r="DH19" s="14"/>
      <c r="DI19" s="9" t="str">
        <f t="shared" si="11"/>
        <v>---</v>
      </c>
      <c r="DJ19" s="9">
        <f>DJ5</f>
        <v>3000</v>
      </c>
      <c r="DK19" s="12"/>
      <c r="DL19" s="9"/>
      <c r="DM19" s="14"/>
      <c r="DN19" s="9" t="str">
        <f>IFERROR(IF(DL19&gt;0,SUM(DM8:DM19)/SUM(DL8:DL19)*1000000,"---"),"---")</f>
        <v>---</v>
      </c>
      <c r="DO19" s="9">
        <f>DO5</f>
        <v>4</v>
      </c>
      <c r="DR19" s="1">
        <v>12</v>
      </c>
      <c r="DS19" s="16"/>
      <c r="DT19" s="14"/>
      <c r="DU19" s="9" t="str">
        <f t="shared" si="7"/>
        <v>---</v>
      </c>
      <c r="DV19" s="9">
        <f>DV5</f>
        <v>4</v>
      </c>
      <c r="DW19" s="12"/>
      <c r="DX19" s="9"/>
      <c r="DY19" s="14"/>
      <c r="DZ19" s="9" t="str">
        <f>IFERROR(IF(DX19&gt;0,SUM(DY8:DY19)/SUM(DX8:DX19)*1000000,"---"),"---")</f>
        <v>---</v>
      </c>
      <c r="EA19" s="9">
        <f>EA5</f>
        <v>4</v>
      </c>
      <c r="EB19" s="12"/>
      <c r="EC19" s="12"/>
      <c r="ED19" s="1">
        <v>12</v>
      </c>
      <c r="EE19" s="16"/>
      <c r="EF19" s="14"/>
      <c r="EG19" s="9" t="str">
        <f t="shared" si="8"/>
        <v>---</v>
      </c>
      <c r="EH19" s="9">
        <f>EH5</f>
        <v>3000</v>
      </c>
      <c r="EI19" s="12"/>
      <c r="EJ19" s="57"/>
      <c r="EK19" s="14"/>
      <c r="EL19" s="9" t="str">
        <f>IFERROR(IF(EJ19&gt;0,SUM(EK8:EK19)/SUM(EJ8:EJ19)*1000000,"---"),"---")</f>
        <v>---</v>
      </c>
      <c r="EM19" s="9">
        <f>EM5</f>
        <v>4</v>
      </c>
      <c r="EN19" s="12"/>
      <c r="EO19" s="12"/>
      <c r="EP19" s="12"/>
      <c r="EQ19" s="35" t="s">
        <v>29</v>
      </c>
      <c r="ER19" s="37">
        <f>EE5</f>
        <v>0</v>
      </c>
      <c r="ES19" s="36">
        <f>EF5</f>
        <v>0</v>
      </c>
      <c r="ET19" s="37" t="str">
        <f>EG5</f>
        <v>---</v>
      </c>
      <c r="EU19" s="42">
        <f>EU5</f>
        <v>3000</v>
      </c>
      <c r="EV19" s="37">
        <f>EJ5</f>
        <v>0</v>
      </c>
      <c r="EW19" s="62">
        <f>EK5</f>
        <v>0</v>
      </c>
      <c r="EX19" s="65" t="str">
        <f>IFERROR(EW19/ER19*1000000,"---")</f>
        <v>---</v>
      </c>
      <c r="EY19" s="66">
        <f>EY5</f>
        <v>4</v>
      </c>
    </row>
    <row r="20" spans="2:155">
      <c r="B20" s="1">
        <v>13</v>
      </c>
      <c r="C20" s="16"/>
      <c r="D20" s="14"/>
      <c r="E20" s="9" t="str">
        <f t="shared" si="0"/>
        <v>---</v>
      </c>
      <c r="F20" s="9">
        <f>F5</f>
        <v>5000</v>
      </c>
      <c r="G20" s="12"/>
      <c r="H20" s="57"/>
      <c r="I20" s="14"/>
      <c r="J20" s="56" t="str">
        <f>IFERROR(IF(H20&gt;0,SUM(I8:I20)/SUM(H8:H20)*1000000,"---"),"---")</f>
        <v>---</v>
      </c>
      <c r="K20" s="9">
        <f>K5</f>
        <v>4</v>
      </c>
      <c r="N20" s="1">
        <v>13</v>
      </c>
      <c r="O20" s="16"/>
      <c r="P20" s="14"/>
      <c r="Q20" s="9" t="str">
        <f t="shared" si="13"/>
        <v>---</v>
      </c>
      <c r="R20" s="9">
        <f>R5</f>
        <v>5000</v>
      </c>
      <c r="S20" s="12"/>
      <c r="T20" s="57"/>
      <c r="U20" s="14"/>
      <c r="V20" s="56" t="str">
        <f>IFERROR(IF(T20&gt;0,SUM(U8:U20)/SUM(T8:T20)*1000000,"---"),"---")</f>
        <v>---</v>
      </c>
      <c r="W20" s="9">
        <f>W5</f>
        <v>4</v>
      </c>
      <c r="Z20" s="1">
        <v>13</v>
      </c>
      <c r="AA20" s="16"/>
      <c r="AB20" s="14"/>
      <c r="AC20" s="9" t="str">
        <f t="shared" si="2"/>
        <v>---</v>
      </c>
      <c r="AD20" s="9">
        <f>AD5</f>
        <v>3000</v>
      </c>
      <c r="AE20" s="12"/>
      <c r="AF20" s="57"/>
      <c r="AG20" s="14"/>
      <c r="AH20" s="9" t="str">
        <f>IFERROR(IF(AF20&gt;0,SUM(AG8:AG20)/SUM(AF8:AF20)*1000000,"---"),"---")</f>
        <v>---</v>
      </c>
      <c r="AI20" s="9">
        <f>AI5</f>
        <v>4</v>
      </c>
      <c r="AJ20" s="12"/>
      <c r="AK20" s="12"/>
      <c r="AL20" s="1">
        <v>13</v>
      </c>
      <c r="AM20" s="16"/>
      <c r="AN20" s="14"/>
      <c r="AO20" s="9" t="str">
        <f t="shared" si="3"/>
        <v>---</v>
      </c>
      <c r="AP20" s="9">
        <f>AP5</f>
        <v>3000</v>
      </c>
      <c r="AQ20" s="12"/>
      <c r="AR20" s="9"/>
      <c r="AS20" s="14"/>
      <c r="AT20" s="9" t="str">
        <f>IFERROR(IF(AR20&gt;0,SUM(AS8:AS20)/SUM(AR8:AR20)*1000000,"---"),"---")</f>
        <v>---</v>
      </c>
      <c r="AU20" s="9">
        <f>AU5</f>
        <v>4</v>
      </c>
      <c r="AV20" s="12"/>
      <c r="AW20" s="12"/>
      <c r="AX20" s="1">
        <v>13</v>
      </c>
      <c r="AY20" s="16"/>
      <c r="AZ20" s="14"/>
      <c r="BA20" s="9" t="str">
        <f t="shared" si="9"/>
        <v>---</v>
      </c>
      <c r="BB20" s="9">
        <f>BB5</f>
        <v>3000</v>
      </c>
      <c r="BC20" s="12"/>
      <c r="BD20" s="57"/>
      <c r="BE20" s="14"/>
      <c r="BF20" s="9" t="str">
        <f>IFERROR(IF(BD20&gt;0,SUM(BE8:BE20)/SUM(BD8:BD20)*1000000,"---"),"---")</f>
        <v>---</v>
      </c>
      <c r="BG20" s="9">
        <f>BG5</f>
        <v>4</v>
      </c>
      <c r="BH20" s="12"/>
      <c r="BI20" s="12"/>
      <c r="BJ20" s="1">
        <v>13</v>
      </c>
      <c r="BK20" s="16"/>
      <c r="BL20" s="14"/>
      <c r="BM20" s="9" t="str">
        <f t="shared" si="4"/>
        <v>---</v>
      </c>
      <c r="BN20" s="9">
        <f>BN5</f>
        <v>3000</v>
      </c>
      <c r="BO20" s="12"/>
      <c r="BP20" s="9"/>
      <c r="BQ20" s="14"/>
      <c r="BR20" s="9" t="str">
        <f>IFERROR(IF(BP20&gt;0,SUM(BQ8:BQ20)/SUM(BP8:BP20)*1000000,"---"),"---")</f>
        <v>---</v>
      </c>
      <c r="BS20" s="9">
        <f>BS5</f>
        <v>4</v>
      </c>
      <c r="BT20" s="12"/>
      <c r="BU20" s="12"/>
      <c r="BV20" s="1">
        <v>13</v>
      </c>
      <c r="BW20" s="16"/>
      <c r="BX20" s="14"/>
      <c r="BY20" s="9" t="str">
        <f t="shared" si="5"/>
        <v>---</v>
      </c>
      <c r="BZ20" s="9">
        <f>BZ5</f>
        <v>3000</v>
      </c>
      <c r="CA20" s="12"/>
      <c r="CB20" s="57"/>
      <c r="CC20" s="14"/>
      <c r="CD20" s="9" t="str">
        <f>IFERROR(IF(CB20&gt;0,SUM(CC8:CC20)/SUM(CB8:CB20)*1000000,"---"),"---")</f>
        <v>---</v>
      </c>
      <c r="CE20" s="9">
        <f>CE5</f>
        <v>4</v>
      </c>
      <c r="CF20" s="12"/>
      <c r="CG20" s="12"/>
      <c r="CH20" s="1">
        <v>13</v>
      </c>
      <c r="CI20" s="16"/>
      <c r="CJ20" s="14"/>
      <c r="CK20" s="9" t="str">
        <f t="shared" si="6"/>
        <v>---</v>
      </c>
      <c r="CL20" s="9">
        <f>CL5</f>
        <v>4</v>
      </c>
      <c r="CM20" s="12"/>
      <c r="CN20" s="9"/>
      <c r="CO20" s="14"/>
      <c r="CP20" s="9" t="str">
        <f>IFERROR(IF(CN20&gt;0,SUM(CO8:CO20)/SUM(CN8:CN20)*1000000,"---"),"---")</f>
        <v>---</v>
      </c>
      <c r="CQ20" s="9">
        <f>CQ5</f>
        <v>4</v>
      </c>
      <c r="CR20" s="12"/>
      <c r="CS20" s="12"/>
      <c r="CT20" s="1">
        <v>13</v>
      </c>
      <c r="CU20" s="16"/>
      <c r="CV20" s="14"/>
      <c r="CW20" s="9" t="str">
        <f t="shared" si="10"/>
        <v>---</v>
      </c>
      <c r="CX20" s="9">
        <f>CX5</f>
        <v>3000</v>
      </c>
      <c r="CY20" s="12"/>
      <c r="CZ20" s="57"/>
      <c r="DA20" s="14"/>
      <c r="DB20" s="9" t="str">
        <f>IFERROR(IF(CZ20&gt;0,SUM(DA8:DA20)/SUM(CZ8:CZ20)*1000000,"---"),"---")</f>
        <v>---</v>
      </c>
      <c r="DC20" s="9">
        <f>DC5</f>
        <v>4</v>
      </c>
      <c r="DD20" s="12"/>
      <c r="DE20" s="12"/>
      <c r="DF20" s="1">
        <v>13</v>
      </c>
      <c r="DG20" s="16"/>
      <c r="DH20" s="14"/>
      <c r="DI20" s="9" t="str">
        <f t="shared" si="11"/>
        <v>---</v>
      </c>
      <c r="DJ20" s="9">
        <f>DJ5</f>
        <v>3000</v>
      </c>
      <c r="DK20" s="12"/>
      <c r="DL20" s="9"/>
      <c r="DM20" s="14"/>
      <c r="DN20" s="9" t="str">
        <f>IFERROR(IF(DL20&gt;0,SUM(DM8:DM20)/SUM(DL8:DL20)*1000000,"---"),"---")</f>
        <v>---</v>
      </c>
      <c r="DO20" s="9">
        <f>DO5</f>
        <v>4</v>
      </c>
      <c r="DR20" s="1">
        <v>13</v>
      </c>
      <c r="DS20" s="16"/>
      <c r="DT20" s="14"/>
      <c r="DU20" s="9" t="str">
        <f t="shared" si="7"/>
        <v>---</v>
      </c>
      <c r="DV20" s="9">
        <f>DV5</f>
        <v>4</v>
      </c>
      <c r="DW20" s="12"/>
      <c r="DX20" s="9"/>
      <c r="DY20" s="14"/>
      <c r="DZ20" s="9" t="str">
        <f>IFERROR(IF(DX20&gt;0,SUM(DY8:DY20)/SUM(DX8:DX20)*1000000,"---"),"---")</f>
        <v>---</v>
      </c>
      <c r="EA20" s="9">
        <f>EA5</f>
        <v>4</v>
      </c>
      <c r="EB20" s="12"/>
      <c r="EC20" s="12"/>
      <c r="ED20" s="1">
        <v>13</v>
      </c>
      <c r="EE20" s="16"/>
      <c r="EF20" s="14"/>
      <c r="EG20" s="9" t="str">
        <f t="shared" si="8"/>
        <v>---</v>
      </c>
      <c r="EH20" s="9">
        <f>EH5</f>
        <v>3000</v>
      </c>
      <c r="EI20" s="12"/>
      <c r="EJ20" s="57"/>
      <c r="EK20" s="14"/>
      <c r="EL20" s="9" t="str">
        <f>IFERROR(IF(EJ20&gt;0,SUM(EK8:EK20)/SUM(EJ8:EJ20)*1000000,"---"),"---")</f>
        <v>---</v>
      </c>
      <c r="EM20" s="9">
        <f>EM5</f>
        <v>4</v>
      </c>
      <c r="EN20" s="12"/>
      <c r="EO20" s="12"/>
      <c r="EP20" s="12"/>
      <c r="EQ20" s="3"/>
      <c r="ER20" s="3"/>
      <c r="ES20" s="3"/>
      <c r="ET20" s="3"/>
      <c r="EU20" s="3"/>
      <c r="EV20" s="3"/>
      <c r="EW20" s="3"/>
      <c r="EX20" s="3"/>
      <c r="EY20" s="3"/>
    </row>
    <row r="21" spans="2:155">
      <c r="B21" s="1">
        <v>14</v>
      </c>
      <c r="C21" s="16"/>
      <c r="D21" s="14"/>
      <c r="E21" s="9" t="str">
        <f t="shared" si="0"/>
        <v>---</v>
      </c>
      <c r="F21" s="9">
        <f>F5</f>
        <v>5000</v>
      </c>
      <c r="G21" s="12"/>
      <c r="H21" s="57"/>
      <c r="I21" s="14"/>
      <c r="J21" s="56" t="str">
        <f>IFERROR(IF(H21&gt;0,SUM(I8:I21)/SUM(H8:H21)*1000000,"---"),"---")</f>
        <v>---</v>
      </c>
      <c r="K21" s="9">
        <f>K5</f>
        <v>4</v>
      </c>
      <c r="N21" s="1">
        <v>14</v>
      </c>
      <c r="O21" s="16"/>
      <c r="P21" s="14"/>
      <c r="Q21" s="9" t="str">
        <f t="shared" si="13"/>
        <v>---</v>
      </c>
      <c r="R21" s="9">
        <f>R5</f>
        <v>5000</v>
      </c>
      <c r="S21" s="12"/>
      <c r="T21" s="57"/>
      <c r="U21" s="14"/>
      <c r="V21" s="56" t="str">
        <f>IFERROR(IF(T21&gt;0,SUM(U8:U21)/SUM(T8:T21)*1000000,"---"),"---")</f>
        <v>---</v>
      </c>
      <c r="W21" s="9">
        <f>W5</f>
        <v>4</v>
      </c>
      <c r="Z21" s="1">
        <v>14</v>
      </c>
      <c r="AA21" s="16"/>
      <c r="AB21" s="14"/>
      <c r="AC21" s="9" t="str">
        <f t="shared" si="2"/>
        <v>---</v>
      </c>
      <c r="AD21" s="9">
        <f>AD5</f>
        <v>3000</v>
      </c>
      <c r="AE21" s="12"/>
      <c r="AF21" s="57"/>
      <c r="AG21" s="14"/>
      <c r="AH21" s="9" t="str">
        <f>IFERROR(IF(AF21&gt;0,SUM(AG8:AG21)/SUM(AF8:AF21)*1000000,"---"),"---")</f>
        <v>---</v>
      </c>
      <c r="AI21" s="9">
        <f>AI5</f>
        <v>4</v>
      </c>
      <c r="AJ21" s="12"/>
      <c r="AK21" s="12"/>
      <c r="AL21" s="1">
        <v>14</v>
      </c>
      <c r="AM21" s="16"/>
      <c r="AN21" s="14"/>
      <c r="AO21" s="9" t="str">
        <f t="shared" si="3"/>
        <v>---</v>
      </c>
      <c r="AP21" s="9">
        <f>AP5</f>
        <v>3000</v>
      </c>
      <c r="AQ21" s="12"/>
      <c r="AR21" s="9"/>
      <c r="AS21" s="14"/>
      <c r="AT21" s="9" t="str">
        <f>IFERROR(IF(AR21&gt;0,SUM(AS8:AS21)/SUM(AR8:AR21)*1000000,"---"),"---")</f>
        <v>---</v>
      </c>
      <c r="AU21" s="9">
        <f>AU5</f>
        <v>4</v>
      </c>
      <c r="AV21" s="12"/>
      <c r="AW21" s="12"/>
      <c r="AX21" s="1">
        <v>14</v>
      </c>
      <c r="AY21" s="16"/>
      <c r="AZ21" s="14"/>
      <c r="BA21" s="9" t="str">
        <f t="shared" si="9"/>
        <v>---</v>
      </c>
      <c r="BB21" s="9">
        <f>BB5</f>
        <v>3000</v>
      </c>
      <c r="BC21" s="12"/>
      <c r="BD21" s="57"/>
      <c r="BE21" s="14"/>
      <c r="BF21" s="9" t="str">
        <f>IFERROR(IF(BD21&gt;0,SUM(BE8:BE21)/SUM(BD8:BD21)*1000000,"---"),"---")</f>
        <v>---</v>
      </c>
      <c r="BG21" s="9">
        <f>BG5</f>
        <v>4</v>
      </c>
      <c r="BH21" s="12"/>
      <c r="BI21" s="12"/>
      <c r="BJ21" s="1">
        <v>14</v>
      </c>
      <c r="BK21" s="16"/>
      <c r="BL21" s="14"/>
      <c r="BM21" s="9" t="str">
        <f t="shared" si="4"/>
        <v>---</v>
      </c>
      <c r="BN21" s="9">
        <f>BN5</f>
        <v>3000</v>
      </c>
      <c r="BO21" s="12"/>
      <c r="BP21" s="9"/>
      <c r="BQ21" s="14"/>
      <c r="BR21" s="9" t="str">
        <f>IFERROR(IF(BP21&gt;0,SUM(BQ8:BQ21)/SUM(BP8:BP21)*1000000,"---"),"---")</f>
        <v>---</v>
      </c>
      <c r="BS21" s="9">
        <f>BS5</f>
        <v>4</v>
      </c>
      <c r="BT21" s="12"/>
      <c r="BU21" s="12"/>
      <c r="BV21" s="1">
        <v>14</v>
      </c>
      <c r="BW21" s="16"/>
      <c r="BX21" s="14"/>
      <c r="BY21" s="9" t="str">
        <f t="shared" si="5"/>
        <v>---</v>
      </c>
      <c r="BZ21" s="9">
        <f>BZ5</f>
        <v>3000</v>
      </c>
      <c r="CA21" s="12"/>
      <c r="CB21" s="57"/>
      <c r="CC21" s="14"/>
      <c r="CD21" s="9" t="str">
        <f>IFERROR(IF(CB21&gt;0,SUM(CC8:CC21)/SUM(CB8:CB21)*1000000,"---"),"---")</f>
        <v>---</v>
      </c>
      <c r="CE21" s="9">
        <f>CE5</f>
        <v>4</v>
      </c>
      <c r="CF21" s="12"/>
      <c r="CG21" s="12"/>
      <c r="CH21" s="1">
        <v>14</v>
      </c>
      <c r="CI21" s="16"/>
      <c r="CJ21" s="14"/>
      <c r="CK21" s="9" t="str">
        <f t="shared" si="6"/>
        <v>---</v>
      </c>
      <c r="CL21" s="9">
        <f>CL5</f>
        <v>4</v>
      </c>
      <c r="CM21" s="12"/>
      <c r="CN21" s="9"/>
      <c r="CO21" s="14"/>
      <c r="CP21" s="9" t="str">
        <f>IFERROR(IF(CN21&gt;0,SUM(CO8:CO21)/SUM(CN8:CN21)*1000000,"---"),"---")</f>
        <v>---</v>
      </c>
      <c r="CQ21" s="9">
        <f>CQ5</f>
        <v>4</v>
      </c>
      <c r="CR21" s="12"/>
      <c r="CS21" s="12"/>
      <c r="CT21" s="1">
        <v>14</v>
      </c>
      <c r="CU21" s="16"/>
      <c r="CV21" s="14"/>
      <c r="CW21" s="9" t="str">
        <f t="shared" si="10"/>
        <v>---</v>
      </c>
      <c r="CX21" s="9">
        <f>CX5</f>
        <v>3000</v>
      </c>
      <c r="CY21" s="12"/>
      <c r="CZ21" s="57"/>
      <c r="DA21" s="14"/>
      <c r="DB21" s="9" t="str">
        <f>IFERROR(IF(CZ21&gt;0,SUM(DA8:DA21)/SUM(CZ8:CZ21)*1000000,"---"),"---")</f>
        <v>---</v>
      </c>
      <c r="DC21" s="9">
        <f>DC5</f>
        <v>4</v>
      </c>
      <c r="DD21" s="12"/>
      <c r="DE21" s="12"/>
      <c r="DF21" s="1">
        <v>14</v>
      </c>
      <c r="DG21" s="16"/>
      <c r="DH21" s="14"/>
      <c r="DI21" s="9" t="str">
        <f t="shared" si="11"/>
        <v>---</v>
      </c>
      <c r="DJ21" s="9">
        <f>DJ5</f>
        <v>3000</v>
      </c>
      <c r="DK21" s="12"/>
      <c r="DL21" s="9"/>
      <c r="DM21" s="14"/>
      <c r="DN21" s="9" t="str">
        <f>IFERROR(IF(DL21&gt;0,SUM(DM8:DM21)/SUM(DL8:DL21)*1000000,"---"),"---")</f>
        <v>---</v>
      </c>
      <c r="DO21" s="9">
        <f>DO5</f>
        <v>4</v>
      </c>
      <c r="DR21" s="1">
        <v>14</v>
      </c>
      <c r="DS21" s="16"/>
      <c r="DT21" s="14"/>
      <c r="DU21" s="9" t="str">
        <f t="shared" si="7"/>
        <v>---</v>
      </c>
      <c r="DV21" s="9">
        <f>DV5</f>
        <v>4</v>
      </c>
      <c r="DW21" s="12"/>
      <c r="DX21" s="9"/>
      <c r="DY21" s="14"/>
      <c r="DZ21" s="9" t="str">
        <f>IFERROR(IF(DX21&gt;0,SUM(DY8:DY21)/SUM(DX8:DX21)*1000000,"---"),"---")</f>
        <v>---</v>
      </c>
      <c r="EA21" s="9">
        <f>EA5</f>
        <v>4</v>
      </c>
      <c r="EB21" s="12"/>
      <c r="EC21" s="12"/>
      <c r="ED21" s="1">
        <v>14</v>
      </c>
      <c r="EE21" s="16"/>
      <c r="EF21" s="14"/>
      <c r="EG21" s="9" t="str">
        <f t="shared" si="8"/>
        <v>---</v>
      </c>
      <c r="EH21" s="9">
        <f>EH5</f>
        <v>3000</v>
      </c>
      <c r="EI21" s="12"/>
      <c r="EJ21" s="57"/>
      <c r="EK21" s="14"/>
      <c r="EL21" s="9" t="str">
        <f>IFERROR(IF(EJ21&gt;0,SUM(EK8:EK21)/SUM(EJ8:EJ21)*1000000,"---"),"---")</f>
        <v>---</v>
      </c>
      <c r="EM21" s="9">
        <f>EM5</f>
        <v>4</v>
      </c>
      <c r="EN21" s="12"/>
      <c r="EO21" s="12"/>
      <c r="EP21" s="12"/>
    </row>
    <row r="22" spans="2:155">
      <c r="B22" s="1">
        <v>15</v>
      </c>
      <c r="C22" s="16"/>
      <c r="D22" s="14"/>
      <c r="E22" s="9" t="str">
        <f t="shared" si="0"/>
        <v>---</v>
      </c>
      <c r="F22" s="9">
        <f>F5</f>
        <v>5000</v>
      </c>
      <c r="G22" s="12"/>
      <c r="H22" s="57"/>
      <c r="I22" s="14"/>
      <c r="J22" s="56" t="str">
        <f>IFERROR(IF(H22&gt;0,SUM(I8:I22)/SUM(H8:H22)*1000000,"---"),"---")</f>
        <v>---</v>
      </c>
      <c r="K22" s="9">
        <f>K5</f>
        <v>4</v>
      </c>
      <c r="N22" s="1">
        <v>15</v>
      </c>
      <c r="O22" s="16"/>
      <c r="P22" s="14"/>
      <c r="Q22" s="9" t="str">
        <f t="shared" si="13"/>
        <v>---</v>
      </c>
      <c r="R22" s="9">
        <f>R5</f>
        <v>5000</v>
      </c>
      <c r="S22" s="12"/>
      <c r="T22" s="57"/>
      <c r="U22" s="14"/>
      <c r="V22" s="56" t="str">
        <f>IFERROR(IF(T22&gt;0,SUM(U8:U22)/SUM(T8:T22)*1000000,"---"),"---")</f>
        <v>---</v>
      </c>
      <c r="W22" s="9">
        <f>W5</f>
        <v>4</v>
      </c>
      <c r="Z22" s="1">
        <v>15</v>
      </c>
      <c r="AA22" s="16"/>
      <c r="AB22" s="14"/>
      <c r="AC22" s="9" t="str">
        <f t="shared" si="2"/>
        <v>---</v>
      </c>
      <c r="AD22" s="9">
        <f>AD5</f>
        <v>3000</v>
      </c>
      <c r="AE22" s="12"/>
      <c r="AF22" s="57"/>
      <c r="AG22" s="14"/>
      <c r="AH22" s="9" t="str">
        <f>IFERROR(IF(AF22&gt;0,SUM(AG8:AG22)/SUM(AF8:AF22)*1000000,"---"),"---")</f>
        <v>---</v>
      </c>
      <c r="AI22" s="9">
        <f>AI5</f>
        <v>4</v>
      </c>
      <c r="AJ22" s="12"/>
      <c r="AK22" s="12"/>
      <c r="AL22" s="1">
        <v>15</v>
      </c>
      <c r="AM22" s="16"/>
      <c r="AN22" s="14"/>
      <c r="AO22" s="9" t="str">
        <f t="shared" si="3"/>
        <v>---</v>
      </c>
      <c r="AP22" s="9">
        <f>AP5</f>
        <v>3000</v>
      </c>
      <c r="AQ22" s="12"/>
      <c r="AR22" s="9"/>
      <c r="AS22" s="14"/>
      <c r="AT22" s="9" t="str">
        <f>IFERROR(IF(AR22&gt;0,SUM(AS8:AS22)/SUM(AR8:AR22)*1000000,"---"),"---")</f>
        <v>---</v>
      </c>
      <c r="AU22" s="9">
        <f>AU5</f>
        <v>4</v>
      </c>
      <c r="AV22" s="12"/>
      <c r="AW22" s="12"/>
      <c r="AX22" s="1">
        <v>15</v>
      </c>
      <c r="AY22" s="16"/>
      <c r="AZ22" s="14"/>
      <c r="BA22" s="9" t="str">
        <f t="shared" si="9"/>
        <v>---</v>
      </c>
      <c r="BB22" s="9">
        <f>BB5</f>
        <v>3000</v>
      </c>
      <c r="BC22" s="12"/>
      <c r="BD22" s="57"/>
      <c r="BE22" s="14"/>
      <c r="BF22" s="9" t="str">
        <f>IFERROR(IF(BD22&gt;0,SUM(BE8:BE22)/SUM(BD8:BD22)*1000000,"---"),"---")</f>
        <v>---</v>
      </c>
      <c r="BG22" s="9">
        <f>BG5</f>
        <v>4</v>
      </c>
      <c r="BH22" s="12"/>
      <c r="BI22" s="12"/>
      <c r="BJ22" s="1">
        <v>15</v>
      </c>
      <c r="BK22" s="16"/>
      <c r="BL22" s="14"/>
      <c r="BM22" s="9" t="str">
        <f t="shared" si="4"/>
        <v>---</v>
      </c>
      <c r="BN22" s="9">
        <f>BN5</f>
        <v>3000</v>
      </c>
      <c r="BO22" s="12"/>
      <c r="BP22" s="9"/>
      <c r="BQ22" s="14"/>
      <c r="BR22" s="9" t="str">
        <f>IFERROR(IF(BP22&gt;0,SUM(BQ8:BQ22)/SUM(BP8:BP22)*1000000,"---"),"---")</f>
        <v>---</v>
      </c>
      <c r="BS22" s="9">
        <f>BS5</f>
        <v>4</v>
      </c>
      <c r="BT22" s="12"/>
      <c r="BU22" s="12"/>
      <c r="BV22" s="1">
        <v>15</v>
      </c>
      <c r="BW22" s="16"/>
      <c r="BX22" s="14"/>
      <c r="BY22" s="9" t="str">
        <f t="shared" si="5"/>
        <v>---</v>
      </c>
      <c r="BZ22" s="9">
        <f>BZ5</f>
        <v>3000</v>
      </c>
      <c r="CA22" s="12"/>
      <c r="CB22" s="57"/>
      <c r="CC22" s="14"/>
      <c r="CD22" s="9" t="str">
        <f>IFERROR(IF(CB22&gt;0,SUM(CC8:CC22)/SUM(CB8:CB22)*1000000,"---"),"---")</f>
        <v>---</v>
      </c>
      <c r="CE22" s="9">
        <f>CE5</f>
        <v>4</v>
      </c>
      <c r="CF22" s="12"/>
      <c r="CG22" s="12"/>
      <c r="CH22" s="1">
        <v>15</v>
      </c>
      <c r="CI22" s="16"/>
      <c r="CJ22" s="14"/>
      <c r="CK22" s="9" t="str">
        <f t="shared" si="6"/>
        <v>---</v>
      </c>
      <c r="CL22" s="9">
        <f>CL5</f>
        <v>4</v>
      </c>
      <c r="CM22" s="12"/>
      <c r="CN22" s="9"/>
      <c r="CO22" s="14"/>
      <c r="CP22" s="9" t="str">
        <f>IFERROR(IF(CN22&gt;0,SUM(CO8:CO22)/SUM(CN8:CN22)*1000000,"---"),"---")</f>
        <v>---</v>
      </c>
      <c r="CQ22" s="9">
        <f>CQ5</f>
        <v>4</v>
      </c>
      <c r="CR22" s="12"/>
      <c r="CS22" s="12"/>
      <c r="CT22" s="1">
        <v>15</v>
      </c>
      <c r="CU22" s="16"/>
      <c r="CV22" s="14"/>
      <c r="CW22" s="9" t="str">
        <f t="shared" si="10"/>
        <v>---</v>
      </c>
      <c r="CX22" s="9">
        <f>CX5</f>
        <v>3000</v>
      </c>
      <c r="CY22" s="12"/>
      <c r="CZ22" s="57"/>
      <c r="DA22" s="14"/>
      <c r="DB22" s="9" t="str">
        <f>IFERROR(IF(CZ22&gt;0,SUM(DA8:DA22)/SUM(CZ8:CZ22)*1000000,"---"),"---")</f>
        <v>---</v>
      </c>
      <c r="DC22" s="9">
        <f>DC5</f>
        <v>4</v>
      </c>
      <c r="DD22" s="12"/>
      <c r="DE22" s="12"/>
      <c r="DF22" s="1">
        <v>15</v>
      </c>
      <c r="DG22" s="16"/>
      <c r="DH22" s="14"/>
      <c r="DI22" s="9" t="str">
        <f t="shared" si="11"/>
        <v>---</v>
      </c>
      <c r="DJ22" s="9">
        <f>DJ5</f>
        <v>3000</v>
      </c>
      <c r="DK22" s="12"/>
      <c r="DL22" s="9"/>
      <c r="DM22" s="14"/>
      <c r="DN22" s="9" t="str">
        <f>IFERROR(IF(DL22&gt;0,SUM(DM8:DM22)/SUM(DL8:DL22)*1000000,"---"),"---")</f>
        <v>---</v>
      </c>
      <c r="DO22" s="9">
        <f>DO5</f>
        <v>4</v>
      </c>
      <c r="DR22" s="1">
        <v>15</v>
      </c>
      <c r="DS22" s="16"/>
      <c r="DT22" s="14"/>
      <c r="DU22" s="9" t="str">
        <f t="shared" si="7"/>
        <v>---</v>
      </c>
      <c r="DV22" s="9">
        <f>DV5</f>
        <v>4</v>
      </c>
      <c r="DW22" s="12"/>
      <c r="DX22" s="9"/>
      <c r="DY22" s="14"/>
      <c r="DZ22" s="9" t="str">
        <f>IFERROR(IF(DX22&gt;0,SUM(DY8:DY22)/SUM(DX8:DX22)*1000000,"---"),"---")</f>
        <v>---</v>
      </c>
      <c r="EA22" s="9">
        <f>EA5</f>
        <v>4</v>
      </c>
      <c r="EB22" s="12"/>
      <c r="EC22" s="12"/>
      <c r="ED22" s="1">
        <v>15</v>
      </c>
      <c r="EE22" s="16"/>
      <c r="EF22" s="14"/>
      <c r="EG22" s="9" t="str">
        <f t="shared" si="8"/>
        <v>---</v>
      </c>
      <c r="EH22" s="9">
        <f>EH5</f>
        <v>3000</v>
      </c>
      <c r="EI22" s="12"/>
      <c r="EJ22" s="57"/>
      <c r="EK22" s="14"/>
      <c r="EL22" s="9" t="str">
        <f>IFERROR(IF(EJ22&gt;0,SUM(EK8:EK22)/SUM(EJ8:EJ22)*1000000,"---"),"---")</f>
        <v>---</v>
      </c>
      <c r="EM22" s="9">
        <f>EM5</f>
        <v>4</v>
      </c>
      <c r="EN22" s="12"/>
      <c r="EO22" s="12"/>
      <c r="EP22" s="12"/>
    </row>
    <row r="23" spans="2:155">
      <c r="B23" s="1">
        <v>16</v>
      </c>
      <c r="C23" s="16"/>
      <c r="D23" s="14"/>
      <c r="E23" s="9" t="str">
        <f t="shared" si="0"/>
        <v>---</v>
      </c>
      <c r="F23" s="9">
        <f>F5</f>
        <v>5000</v>
      </c>
      <c r="G23" s="12"/>
      <c r="H23" s="57"/>
      <c r="I23" s="14"/>
      <c r="J23" s="56" t="str">
        <f>IFERROR(IF(H23&gt;0,SUM(I8:I23)/SUM(H8:H23)*1000000,"---"),"---")</f>
        <v>---</v>
      </c>
      <c r="K23" s="9">
        <f>K5</f>
        <v>4</v>
      </c>
      <c r="N23" s="1">
        <v>16</v>
      </c>
      <c r="O23" s="16"/>
      <c r="P23" s="14"/>
      <c r="Q23" s="9" t="str">
        <f t="shared" si="13"/>
        <v>---</v>
      </c>
      <c r="R23" s="9">
        <f>R5</f>
        <v>5000</v>
      </c>
      <c r="S23" s="12"/>
      <c r="T23" s="57"/>
      <c r="U23" s="14"/>
      <c r="V23" s="56" t="str">
        <f>IFERROR(IF(T23&gt;0,SUM(U8:U23)/SUM(T8:T23)*1000000,"---"),"---")</f>
        <v>---</v>
      </c>
      <c r="W23" s="9">
        <f>W5</f>
        <v>4</v>
      </c>
      <c r="Z23" s="1">
        <v>16</v>
      </c>
      <c r="AA23" s="16"/>
      <c r="AB23" s="14"/>
      <c r="AC23" s="9" t="str">
        <f t="shared" si="2"/>
        <v>---</v>
      </c>
      <c r="AD23" s="9">
        <f>AD5</f>
        <v>3000</v>
      </c>
      <c r="AE23" s="12"/>
      <c r="AF23" s="57"/>
      <c r="AG23" s="14"/>
      <c r="AH23" s="9" t="str">
        <f>IFERROR(IF(AF23&gt;0,SUM(AG8:AG23)/SUM(AF8:AF23)*1000000,"---"),"---")</f>
        <v>---</v>
      </c>
      <c r="AI23" s="9">
        <f>AI5</f>
        <v>4</v>
      </c>
      <c r="AJ23" s="12"/>
      <c r="AK23" s="12"/>
      <c r="AL23" s="1">
        <v>16</v>
      </c>
      <c r="AM23" s="16"/>
      <c r="AN23" s="14"/>
      <c r="AO23" s="9" t="str">
        <f t="shared" si="3"/>
        <v>---</v>
      </c>
      <c r="AP23" s="9">
        <f>AP5</f>
        <v>3000</v>
      </c>
      <c r="AQ23" s="12"/>
      <c r="AR23" s="9"/>
      <c r="AS23" s="14"/>
      <c r="AT23" s="9" t="str">
        <f>IFERROR(IF(AR23&gt;0,SUM(AS8:AS23)/SUM(AR8:AR23)*1000000,"---"),"---")</f>
        <v>---</v>
      </c>
      <c r="AU23" s="9">
        <f>AU5</f>
        <v>4</v>
      </c>
      <c r="AV23" s="12"/>
      <c r="AW23" s="12"/>
      <c r="AX23" s="1">
        <v>16</v>
      </c>
      <c r="AY23" s="16"/>
      <c r="AZ23" s="14"/>
      <c r="BA23" s="9" t="str">
        <f t="shared" si="9"/>
        <v>---</v>
      </c>
      <c r="BB23" s="9">
        <f>BB5</f>
        <v>3000</v>
      </c>
      <c r="BC23" s="12"/>
      <c r="BD23" s="57"/>
      <c r="BE23" s="14"/>
      <c r="BF23" s="9" t="str">
        <f>IFERROR(IF(BD23&gt;0,SUM(BE8:BE23)/SUM(BD8:BD23)*1000000,"---"),"---")</f>
        <v>---</v>
      </c>
      <c r="BG23" s="9">
        <f>BG5</f>
        <v>4</v>
      </c>
      <c r="BH23" s="12"/>
      <c r="BI23" s="12"/>
      <c r="BJ23" s="1">
        <v>16</v>
      </c>
      <c r="BK23" s="16"/>
      <c r="BL23" s="14"/>
      <c r="BM23" s="9" t="str">
        <f t="shared" si="4"/>
        <v>---</v>
      </c>
      <c r="BN23" s="9">
        <f>BN5</f>
        <v>3000</v>
      </c>
      <c r="BO23" s="12"/>
      <c r="BP23" s="9"/>
      <c r="BQ23" s="14"/>
      <c r="BR23" s="9" t="str">
        <f>IFERROR(IF(BP23&gt;0,SUM(BQ8:BQ23)/SUM(BP8:BP23)*1000000,"---"),"---")</f>
        <v>---</v>
      </c>
      <c r="BS23" s="9">
        <f>BS5</f>
        <v>4</v>
      </c>
      <c r="BT23" s="12"/>
      <c r="BU23" s="12"/>
      <c r="BV23" s="1">
        <v>16</v>
      </c>
      <c r="BW23" s="16"/>
      <c r="BX23" s="14"/>
      <c r="BY23" s="9" t="str">
        <f t="shared" si="5"/>
        <v>---</v>
      </c>
      <c r="BZ23" s="9">
        <f>BZ5</f>
        <v>3000</v>
      </c>
      <c r="CA23" s="12"/>
      <c r="CB23" s="57"/>
      <c r="CC23" s="14"/>
      <c r="CD23" s="9" t="str">
        <f>IFERROR(IF(CB23&gt;0,SUM(CC8:CC23)/SUM(CB8:CB23)*1000000,"---"),"---")</f>
        <v>---</v>
      </c>
      <c r="CE23" s="9">
        <f>CE5</f>
        <v>4</v>
      </c>
      <c r="CF23" s="12"/>
      <c r="CG23" s="12"/>
      <c r="CH23" s="1">
        <v>16</v>
      </c>
      <c r="CI23" s="16"/>
      <c r="CJ23" s="14"/>
      <c r="CK23" s="9" t="str">
        <f t="shared" si="6"/>
        <v>---</v>
      </c>
      <c r="CL23" s="9">
        <f>CL5</f>
        <v>4</v>
      </c>
      <c r="CM23" s="12"/>
      <c r="CN23" s="9"/>
      <c r="CO23" s="14"/>
      <c r="CP23" s="9" t="str">
        <f>IFERROR(IF(CN23&gt;0,SUM(CO8:CO23)/SUM(CN8:CN23)*1000000,"---"),"---")</f>
        <v>---</v>
      </c>
      <c r="CQ23" s="9">
        <f>CQ5</f>
        <v>4</v>
      </c>
      <c r="CR23" s="12"/>
      <c r="CS23" s="12"/>
      <c r="CT23" s="1">
        <v>16</v>
      </c>
      <c r="CU23" s="16"/>
      <c r="CV23" s="14"/>
      <c r="CW23" s="9" t="str">
        <f t="shared" si="10"/>
        <v>---</v>
      </c>
      <c r="CX23" s="9">
        <f>CX5</f>
        <v>3000</v>
      </c>
      <c r="CY23" s="12"/>
      <c r="CZ23" s="57"/>
      <c r="DA23" s="14"/>
      <c r="DB23" s="9" t="str">
        <f>IFERROR(IF(CZ23&gt;0,SUM(DA8:DA23)/SUM(CZ8:CZ23)*1000000,"---"),"---")</f>
        <v>---</v>
      </c>
      <c r="DC23" s="9">
        <f>DC5</f>
        <v>4</v>
      </c>
      <c r="DD23" s="12"/>
      <c r="DE23" s="12"/>
      <c r="DF23" s="1">
        <v>16</v>
      </c>
      <c r="DG23" s="16"/>
      <c r="DH23" s="14"/>
      <c r="DI23" s="9" t="str">
        <f t="shared" si="11"/>
        <v>---</v>
      </c>
      <c r="DJ23" s="9">
        <f>DJ5</f>
        <v>3000</v>
      </c>
      <c r="DK23" s="12"/>
      <c r="DL23" s="9"/>
      <c r="DM23" s="14"/>
      <c r="DN23" s="9" t="str">
        <f>IFERROR(IF(DL23&gt;0,SUM(DM8:DM23)/SUM(DL8:DL23)*1000000,"---"),"---")</f>
        <v>---</v>
      </c>
      <c r="DO23" s="9">
        <f>DO5</f>
        <v>4</v>
      </c>
      <c r="DR23" s="1">
        <v>16</v>
      </c>
      <c r="DS23" s="16"/>
      <c r="DT23" s="14"/>
      <c r="DU23" s="9" t="str">
        <f t="shared" si="7"/>
        <v>---</v>
      </c>
      <c r="DV23" s="9">
        <f>DV5</f>
        <v>4</v>
      </c>
      <c r="DW23" s="12"/>
      <c r="DX23" s="9"/>
      <c r="DY23" s="14"/>
      <c r="DZ23" s="9" t="str">
        <f>IFERROR(IF(DX23&gt;0,SUM(DY8:DY23)/SUM(DX8:DX23)*1000000,"---"),"---")</f>
        <v>---</v>
      </c>
      <c r="EA23" s="9">
        <f>EA5</f>
        <v>4</v>
      </c>
      <c r="EB23" s="12"/>
      <c r="EC23" s="12"/>
      <c r="ED23" s="1">
        <v>16</v>
      </c>
      <c r="EE23" s="16"/>
      <c r="EF23" s="14"/>
      <c r="EG23" s="9" t="str">
        <f t="shared" si="8"/>
        <v>---</v>
      </c>
      <c r="EH23" s="9">
        <f>EH5</f>
        <v>3000</v>
      </c>
      <c r="EI23" s="12"/>
      <c r="EJ23" s="57"/>
      <c r="EK23" s="14"/>
      <c r="EL23" s="9" t="str">
        <f>IFERROR(IF(EJ23&gt;0,SUM(EK8:EK23)/SUM(EJ8:EJ23)*1000000,"---"),"---")</f>
        <v>---</v>
      </c>
      <c r="EM23" s="9">
        <f>EM5</f>
        <v>4</v>
      </c>
      <c r="EN23" s="12"/>
      <c r="EO23" s="12"/>
      <c r="EP23" s="12"/>
    </row>
    <row r="24" spans="2:155">
      <c r="B24" s="1">
        <v>17</v>
      </c>
      <c r="C24" s="16"/>
      <c r="D24" s="14"/>
      <c r="E24" s="9" t="str">
        <f t="shared" si="0"/>
        <v>---</v>
      </c>
      <c r="F24" s="9">
        <f>F5</f>
        <v>5000</v>
      </c>
      <c r="G24" s="12"/>
      <c r="H24" s="57"/>
      <c r="I24" s="14"/>
      <c r="J24" s="56" t="str">
        <f>IFERROR(IF(H24&gt;0,SUM(I8:I24)/SUM(H8:H24)*1000000,"---"),"---")</f>
        <v>---</v>
      </c>
      <c r="K24" s="9">
        <f>K5</f>
        <v>4</v>
      </c>
      <c r="N24" s="1">
        <v>17</v>
      </c>
      <c r="O24" s="16"/>
      <c r="P24" s="14"/>
      <c r="Q24" s="9" t="str">
        <f t="shared" si="13"/>
        <v>---</v>
      </c>
      <c r="R24" s="9">
        <f>R5</f>
        <v>5000</v>
      </c>
      <c r="S24" s="12"/>
      <c r="T24" s="57"/>
      <c r="U24" s="14"/>
      <c r="V24" s="56" t="str">
        <f>IFERROR(IF(T24&gt;0,SUM(U8:U24)/SUM(T8:T24)*1000000,"---"),"---")</f>
        <v>---</v>
      </c>
      <c r="W24" s="9">
        <f>W5</f>
        <v>4</v>
      </c>
      <c r="Z24" s="1">
        <v>17</v>
      </c>
      <c r="AA24" s="16"/>
      <c r="AB24" s="14"/>
      <c r="AC24" s="9" t="str">
        <f t="shared" si="2"/>
        <v>---</v>
      </c>
      <c r="AD24" s="9">
        <f>AD5</f>
        <v>3000</v>
      </c>
      <c r="AE24" s="12"/>
      <c r="AF24" s="57"/>
      <c r="AG24" s="14"/>
      <c r="AH24" s="9" t="str">
        <f>IFERROR(IF(AF24&gt;0,SUM(AG8:AG24)/SUM(AF8:AF24)*1000000,"---"),"---")</f>
        <v>---</v>
      </c>
      <c r="AI24" s="9">
        <f>AI5</f>
        <v>4</v>
      </c>
      <c r="AJ24" s="12"/>
      <c r="AK24" s="12"/>
      <c r="AL24" s="1">
        <v>17</v>
      </c>
      <c r="AM24" s="16"/>
      <c r="AN24" s="14"/>
      <c r="AO24" s="9" t="str">
        <f t="shared" si="3"/>
        <v>---</v>
      </c>
      <c r="AP24" s="9">
        <f>AP5</f>
        <v>3000</v>
      </c>
      <c r="AQ24" s="12"/>
      <c r="AR24" s="9"/>
      <c r="AS24" s="14"/>
      <c r="AT24" s="9" t="str">
        <f>IFERROR(IF(AR24&gt;0,SUM(AS8:AS24)/SUM(AR8:AR24)*1000000,"---"),"---")</f>
        <v>---</v>
      </c>
      <c r="AU24" s="9">
        <f>AU5</f>
        <v>4</v>
      </c>
      <c r="AV24" s="12"/>
      <c r="AW24" s="12"/>
      <c r="AX24" s="1">
        <v>17</v>
      </c>
      <c r="AY24" s="16"/>
      <c r="AZ24" s="14"/>
      <c r="BA24" s="9" t="str">
        <f t="shared" si="9"/>
        <v>---</v>
      </c>
      <c r="BB24" s="9">
        <f>BB5</f>
        <v>3000</v>
      </c>
      <c r="BC24" s="12"/>
      <c r="BD24" s="57"/>
      <c r="BE24" s="14"/>
      <c r="BF24" s="9" t="str">
        <f>IFERROR(IF(BD24&gt;0,SUM(BE8:BE24)/SUM(BD8:BD24)*1000000,"---"),"---")</f>
        <v>---</v>
      </c>
      <c r="BG24" s="9">
        <f>BG5</f>
        <v>4</v>
      </c>
      <c r="BH24" s="12"/>
      <c r="BI24" s="12"/>
      <c r="BJ24" s="1">
        <v>17</v>
      </c>
      <c r="BK24" s="16"/>
      <c r="BL24" s="14"/>
      <c r="BM24" s="9" t="str">
        <f t="shared" si="4"/>
        <v>---</v>
      </c>
      <c r="BN24" s="9">
        <f>BN5</f>
        <v>3000</v>
      </c>
      <c r="BO24" s="12"/>
      <c r="BP24" s="9"/>
      <c r="BQ24" s="14"/>
      <c r="BR24" s="9" t="str">
        <f>IFERROR(IF(BP24&gt;0,SUM(BQ8:BQ24)/SUM(BP8:BP24)*1000000,"---"),"---")</f>
        <v>---</v>
      </c>
      <c r="BS24" s="9">
        <f>BS5</f>
        <v>4</v>
      </c>
      <c r="BT24" s="12"/>
      <c r="BU24" s="12"/>
      <c r="BV24" s="1">
        <v>17</v>
      </c>
      <c r="BW24" s="16"/>
      <c r="BX24" s="14"/>
      <c r="BY24" s="9" t="str">
        <f t="shared" si="5"/>
        <v>---</v>
      </c>
      <c r="BZ24" s="9">
        <f>BZ5</f>
        <v>3000</v>
      </c>
      <c r="CA24" s="12"/>
      <c r="CB24" s="57"/>
      <c r="CC24" s="14"/>
      <c r="CD24" s="9" t="str">
        <f>IFERROR(IF(CB24&gt;0,SUM(CC8:CC24)/SUM(CB8:CB24)*1000000,"---"),"---")</f>
        <v>---</v>
      </c>
      <c r="CE24" s="9">
        <f>CE5</f>
        <v>4</v>
      </c>
      <c r="CF24" s="12"/>
      <c r="CG24" s="12"/>
      <c r="CH24" s="1">
        <v>17</v>
      </c>
      <c r="CI24" s="16"/>
      <c r="CJ24" s="14"/>
      <c r="CK24" s="9" t="str">
        <f t="shared" si="6"/>
        <v>---</v>
      </c>
      <c r="CL24" s="9">
        <f>CL5</f>
        <v>4</v>
      </c>
      <c r="CM24" s="12"/>
      <c r="CN24" s="9"/>
      <c r="CO24" s="14"/>
      <c r="CP24" s="9" t="str">
        <f>IFERROR(IF(CN24&gt;0,SUM(CO8:CO24)/SUM(CN8:CN24)*1000000,"---"),"---")</f>
        <v>---</v>
      </c>
      <c r="CQ24" s="9">
        <f>CQ5</f>
        <v>4</v>
      </c>
      <c r="CR24" s="12"/>
      <c r="CS24" s="12"/>
      <c r="CT24" s="1">
        <v>17</v>
      </c>
      <c r="CU24" s="16"/>
      <c r="CV24" s="14"/>
      <c r="CW24" s="9" t="str">
        <f t="shared" si="10"/>
        <v>---</v>
      </c>
      <c r="CX24" s="9">
        <f>CX5</f>
        <v>3000</v>
      </c>
      <c r="CY24" s="12"/>
      <c r="CZ24" s="57"/>
      <c r="DA24" s="14"/>
      <c r="DB24" s="9" t="str">
        <f>IFERROR(IF(CZ24&gt;0,SUM(DA8:DA24)/SUM(CZ8:CZ24)*1000000,"---"),"---")</f>
        <v>---</v>
      </c>
      <c r="DC24" s="9">
        <f>DC5</f>
        <v>4</v>
      </c>
      <c r="DD24" s="12"/>
      <c r="DE24" s="12"/>
      <c r="DF24" s="1">
        <v>17</v>
      </c>
      <c r="DG24" s="16"/>
      <c r="DH24" s="14"/>
      <c r="DI24" s="9" t="str">
        <f t="shared" si="11"/>
        <v>---</v>
      </c>
      <c r="DJ24" s="9">
        <f>DJ5</f>
        <v>3000</v>
      </c>
      <c r="DK24" s="12"/>
      <c r="DL24" s="9"/>
      <c r="DM24" s="14"/>
      <c r="DN24" s="9" t="str">
        <f>IFERROR(IF(DL24&gt;0,SUM(DM8:DM24)/SUM(DL8:DL24)*1000000,"---"),"---")</f>
        <v>---</v>
      </c>
      <c r="DO24" s="9">
        <f>DO5</f>
        <v>4</v>
      </c>
      <c r="DR24" s="1">
        <v>17</v>
      </c>
      <c r="DS24" s="16"/>
      <c r="DT24" s="14"/>
      <c r="DU24" s="9" t="str">
        <f t="shared" si="7"/>
        <v>---</v>
      </c>
      <c r="DV24" s="9">
        <f>DV5</f>
        <v>4</v>
      </c>
      <c r="DW24" s="12"/>
      <c r="DX24" s="9"/>
      <c r="DY24" s="14"/>
      <c r="DZ24" s="9" t="str">
        <f>IFERROR(IF(DX24&gt;0,SUM(DY8:DY24)/SUM(DX8:DX24)*1000000,"---"),"---")</f>
        <v>---</v>
      </c>
      <c r="EA24" s="9">
        <f>EA5</f>
        <v>4</v>
      </c>
      <c r="EB24" s="12"/>
      <c r="EC24" s="12"/>
      <c r="ED24" s="1">
        <v>17</v>
      </c>
      <c r="EE24" s="16"/>
      <c r="EF24" s="14"/>
      <c r="EG24" s="9" t="str">
        <f t="shared" si="8"/>
        <v>---</v>
      </c>
      <c r="EH24" s="9">
        <f>EH5</f>
        <v>3000</v>
      </c>
      <c r="EI24" s="12"/>
      <c r="EJ24" s="57"/>
      <c r="EK24" s="14"/>
      <c r="EL24" s="9" t="str">
        <f>IFERROR(IF(EJ24&gt;0,SUM(EK8:EK24)/SUM(EJ8:EJ24)*1000000,"---"),"---")</f>
        <v>---</v>
      </c>
      <c r="EM24" s="9">
        <f>EM5</f>
        <v>4</v>
      </c>
      <c r="EN24" s="12"/>
      <c r="EO24" s="12"/>
      <c r="EP24" s="12"/>
    </row>
    <row r="25" spans="2:155">
      <c r="B25" s="1">
        <v>18</v>
      </c>
      <c r="C25" s="16"/>
      <c r="D25" s="14"/>
      <c r="E25" s="9" t="str">
        <f t="shared" si="0"/>
        <v>---</v>
      </c>
      <c r="F25" s="9">
        <f>F5</f>
        <v>5000</v>
      </c>
      <c r="G25" s="12"/>
      <c r="H25" s="57"/>
      <c r="I25" s="14"/>
      <c r="J25" s="56" t="str">
        <f>IFERROR(IF(H25&gt;0,SUM(I8:I25)/SUM(H8:H25)*1000000,"---"),"---")</f>
        <v>---</v>
      </c>
      <c r="K25" s="9">
        <f>K5</f>
        <v>4</v>
      </c>
      <c r="N25" s="1">
        <v>18</v>
      </c>
      <c r="O25" s="16"/>
      <c r="P25" s="14"/>
      <c r="Q25" s="9" t="str">
        <f t="shared" si="13"/>
        <v>---</v>
      </c>
      <c r="R25" s="9">
        <f>R5</f>
        <v>5000</v>
      </c>
      <c r="S25" s="12"/>
      <c r="T25" s="57"/>
      <c r="U25" s="14"/>
      <c r="V25" s="56" t="str">
        <f>IFERROR(IF(T25&gt;0,SUM(U8:U25)/SUM(T8:T25)*1000000,"---"),"---")</f>
        <v>---</v>
      </c>
      <c r="W25" s="9">
        <f>W5</f>
        <v>4</v>
      </c>
      <c r="Z25" s="1">
        <v>18</v>
      </c>
      <c r="AA25" s="16"/>
      <c r="AB25" s="14"/>
      <c r="AC25" s="9" t="str">
        <f t="shared" si="2"/>
        <v>---</v>
      </c>
      <c r="AD25" s="9">
        <f>AD5</f>
        <v>3000</v>
      </c>
      <c r="AE25" s="12"/>
      <c r="AF25" s="57"/>
      <c r="AG25" s="14"/>
      <c r="AH25" s="9" t="str">
        <f>IFERROR(IF(AF25&gt;0,SUM(AG8:AG25)/SUM(AF8:AF25)*1000000,"---"),"---")</f>
        <v>---</v>
      </c>
      <c r="AI25" s="9">
        <f>AI5</f>
        <v>4</v>
      </c>
      <c r="AJ25" s="12"/>
      <c r="AK25" s="12"/>
      <c r="AL25" s="1">
        <v>18</v>
      </c>
      <c r="AM25" s="16"/>
      <c r="AN25" s="14"/>
      <c r="AO25" s="9" t="str">
        <f t="shared" si="3"/>
        <v>---</v>
      </c>
      <c r="AP25" s="9">
        <f>AP5</f>
        <v>3000</v>
      </c>
      <c r="AQ25" s="12"/>
      <c r="AR25" s="9"/>
      <c r="AS25" s="14"/>
      <c r="AT25" s="9" t="str">
        <f>IFERROR(IF(AR25&gt;0,SUM(AS8:AS25)/SUM(AR8:AR25)*1000000,"---"),"---")</f>
        <v>---</v>
      </c>
      <c r="AU25" s="9">
        <f>AU5</f>
        <v>4</v>
      </c>
      <c r="AV25" s="12"/>
      <c r="AW25" s="12"/>
      <c r="AX25" s="1">
        <v>18</v>
      </c>
      <c r="AY25" s="16"/>
      <c r="AZ25" s="14"/>
      <c r="BA25" s="9" t="str">
        <f t="shared" si="9"/>
        <v>---</v>
      </c>
      <c r="BB25" s="9">
        <f>BB5</f>
        <v>3000</v>
      </c>
      <c r="BC25" s="12"/>
      <c r="BD25" s="57"/>
      <c r="BE25" s="14"/>
      <c r="BF25" s="9" t="str">
        <f>IFERROR(IF(BD25&gt;0,SUM(BE8:BE25)/SUM(BD8:BD25)*1000000,"---"),"---")</f>
        <v>---</v>
      </c>
      <c r="BG25" s="9">
        <f>BG5</f>
        <v>4</v>
      </c>
      <c r="BH25" s="12"/>
      <c r="BI25" s="12"/>
      <c r="BJ25" s="1">
        <v>18</v>
      </c>
      <c r="BK25" s="16"/>
      <c r="BL25" s="14"/>
      <c r="BM25" s="9" t="str">
        <f t="shared" si="4"/>
        <v>---</v>
      </c>
      <c r="BN25" s="9">
        <f>BN5</f>
        <v>3000</v>
      </c>
      <c r="BO25" s="12"/>
      <c r="BP25" s="9"/>
      <c r="BQ25" s="14"/>
      <c r="BR25" s="9" t="str">
        <f>IFERROR(IF(BP25&gt;0,SUM(BQ8:BQ25)/SUM(BP8:BP25)*1000000,"---"),"---")</f>
        <v>---</v>
      </c>
      <c r="BS25" s="9">
        <f>BS5</f>
        <v>4</v>
      </c>
      <c r="BT25" s="12"/>
      <c r="BU25" s="12"/>
      <c r="BV25" s="1">
        <v>18</v>
      </c>
      <c r="BW25" s="16"/>
      <c r="BX25" s="14"/>
      <c r="BY25" s="9" t="str">
        <f t="shared" si="5"/>
        <v>---</v>
      </c>
      <c r="BZ25" s="9">
        <f>BZ5</f>
        <v>3000</v>
      </c>
      <c r="CA25" s="12"/>
      <c r="CB25" s="57"/>
      <c r="CC25" s="14"/>
      <c r="CD25" s="9" t="str">
        <f>IFERROR(IF(CB25&gt;0,SUM(CC8:CC25)/SUM(CB8:CB25)*1000000,"---"),"---")</f>
        <v>---</v>
      </c>
      <c r="CE25" s="9">
        <f>CE5</f>
        <v>4</v>
      </c>
      <c r="CF25" s="12"/>
      <c r="CG25" s="12"/>
      <c r="CH25" s="1">
        <v>18</v>
      </c>
      <c r="CI25" s="16"/>
      <c r="CJ25" s="14"/>
      <c r="CK25" s="9" t="str">
        <f t="shared" si="6"/>
        <v>---</v>
      </c>
      <c r="CL25" s="9">
        <f>CL5</f>
        <v>4</v>
      </c>
      <c r="CM25" s="12"/>
      <c r="CN25" s="9"/>
      <c r="CO25" s="14"/>
      <c r="CP25" s="9" t="str">
        <f>IFERROR(IF(CN25&gt;0,SUM(CO8:CO25)/SUM(CN8:CN25)*1000000,"---"),"---")</f>
        <v>---</v>
      </c>
      <c r="CQ25" s="9">
        <f>CQ5</f>
        <v>4</v>
      </c>
      <c r="CR25" s="12"/>
      <c r="CS25" s="12"/>
      <c r="CT25" s="1">
        <v>18</v>
      </c>
      <c r="CU25" s="16"/>
      <c r="CV25" s="14"/>
      <c r="CW25" s="9" t="str">
        <f t="shared" si="10"/>
        <v>---</v>
      </c>
      <c r="CX25" s="9">
        <f>CX5</f>
        <v>3000</v>
      </c>
      <c r="CY25" s="12"/>
      <c r="CZ25" s="57"/>
      <c r="DA25" s="14"/>
      <c r="DB25" s="9" t="str">
        <f>IFERROR(IF(CZ25&gt;0,SUM(DA8:DA25)/SUM(CZ8:CZ25)*1000000,"---"),"---")</f>
        <v>---</v>
      </c>
      <c r="DC25" s="9">
        <f>DC5</f>
        <v>4</v>
      </c>
      <c r="DD25" s="12"/>
      <c r="DE25" s="12"/>
      <c r="DF25" s="1">
        <v>18</v>
      </c>
      <c r="DG25" s="16"/>
      <c r="DH25" s="14"/>
      <c r="DI25" s="9" t="str">
        <f t="shared" si="11"/>
        <v>---</v>
      </c>
      <c r="DJ25" s="9">
        <f>DJ5</f>
        <v>3000</v>
      </c>
      <c r="DK25" s="12"/>
      <c r="DL25" s="9"/>
      <c r="DM25" s="14"/>
      <c r="DN25" s="9" t="str">
        <f>IFERROR(IF(DL25&gt;0,SUM(DM8:DM25)/SUM(DL8:DL25)*1000000,"---"),"---")</f>
        <v>---</v>
      </c>
      <c r="DO25" s="9">
        <f>DO5</f>
        <v>4</v>
      </c>
      <c r="DR25" s="1">
        <v>18</v>
      </c>
      <c r="DS25" s="16"/>
      <c r="DT25" s="14"/>
      <c r="DU25" s="9" t="str">
        <f t="shared" si="7"/>
        <v>---</v>
      </c>
      <c r="DV25" s="9">
        <f>DV5</f>
        <v>4</v>
      </c>
      <c r="DW25" s="12"/>
      <c r="DX25" s="9"/>
      <c r="DY25" s="14"/>
      <c r="DZ25" s="9" t="str">
        <f>IFERROR(IF(DX25&gt;0,SUM(DY8:DY25)/SUM(DX8:DX25)*1000000,"---"),"---")</f>
        <v>---</v>
      </c>
      <c r="EA25" s="9">
        <f>EA5</f>
        <v>4</v>
      </c>
      <c r="EB25" s="12"/>
      <c r="EC25" s="12"/>
      <c r="ED25" s="1">
        <v>18</v>
      </c>
      <c r="EE25" s="16"/>
      <c r="EF25" s="14"/>
      <c r="EG25" s="9" t="str">
        <f t="shared" si="8"/>
        <v>---</v>
      </c>
      <c r="EH25" s="9">
        <f>EH5</f>
        <v>3000</v>
      </c>
      <c r="EI25" s="12"/>
      <c r="EJ25" s="57"/>
      <c r="EK25" s="14"/>
      <c r="EL25" s="9" t="str">
        <f>IFERROR(IF(EJ25&gt;0,SUM(EK8:EK25)/SUM(EJ8:EJ25)*1000000,"---"),"---")</f>
        <v>---</v>
      </c>
      <c r="EM25" s="9">
        <f>EM5</f>
        <v>4</v>
      </c>
      <c r="EN25" s="12"/>
      <c r="EO25" s="12"/>
      <c r="EP25" s="12"/>
    </row>
    <row r="26" spans="2:155">
      <c r="B26" s="1">
        <v>19</v>
      </c>
      <c r="C26" s="16"/>
      <c r="D26" s="14"/>
      <c r="E26" s="9" t="str">
        <f t="shared" si="0"/>
        <v>---</v>
      </c>
      <c r="F26" s="9">
        <f>F5</f>
        <v>5000</v>
      </c>
      <c r="G26" s="12"/>
      <c r="H26" s="57"/>
      <c r="I26" s="14"/>
      <c r="J26" s="56" t="str">
        <f>IFERROR(IF(H26&gt;0,SUM(I8:I26)/SUM(H8:H26)*1000000,"---"),"---")</f>
        <v>---</v>
      </c>
      <c r="K26" s="9">
        <f>K5</f>
        <v>4</v>
      </c>
      <c r="N26" s="1">
        <v>19</v>
      </c>
      <c r="O26" s="16"/>
      <c r="P26" s="14"/>
      <c r="Q26" s="9" t="str">
        <f t="shared" si="13"/>
        <v>---</v>
      </c>
      <c r="R26" s="9">
        <f>R5</f>
        <v>5000</v>
      </c>
      <c r="S26" s="12"/>
      <c r="T26" s="57"/>
      <c r="U26" s="14"/>
      <c r="V26" s="56" t="str">
        <f>IFERROR(IF(T26&gt;0,SUM(U8:U26)/SUM(T8:T26)*1000000,"---"),"---")</f>
        <v>---</v>
      </c>
      <c r="W26" s="9">
        <f>W5</f>
        <v>4</v>
      </c>
      <c r="Z26" s="1">
        <v>19</v>
      </c>
      <c r="AA26" s="16"/>
      <c r="AB26" s="14"/>
      <c r="AC26" s="9" t="str">
        <f t="shared" si="2"/>
        <v>---</v>
      </c>
      <c r="AD26" s="9">
        <f>AD5</f>
        <v>3000</v>
      </c>
      <c r="AE26" s="12"/>
      <c r="AF26" s="57"/>
      <c r="AG26" s="14"/>
      <c r="AH26" s="9" t="str">
        <f>IFERROR(IF(AF26&gt;0,SUM(AG8:AG26)/SUM(AF8:AF26)*1000000,"---"),"---")</f>
        <v>---</v>
      </c>
      <c r="AI26" s="9">
        <f>AI5</f>
        <v>4</v>
      </c>
      <c r="AJ26" s="12"/>
      <c r="AK26" s="12"/>
      <c r="AL26" s="1">
        <v>19</v>
      </c>
      <c r="AM26" s="16"/>
      <c r="AN26" s="14"/>
      <c r="AO26" s="9" t="str">
        <f t="shared" si="3"/>
        <v>---</v>
      </c>
      <c r="AP26" s="9">
        <f>AP5</f>
        <v>3000</v>
      </c>
      <c r="AQ26" s="12"/>
      <c r="AR26" s="9"/>
      <c r="AS26" s="14"/>
      <c r="AT26" s="9" t="str">
        <f>IFERROR(IF(AR26&gt;0,SUM(AS8:AS26)/SUM(AR8:AR26)*1000000,"---"),"---")</f>
        <v>---</v>
      </c>
      <c r="AU26" s="9">
        <f>AU5</f>
        <v>4</v>
      </c>
      <c r="AV26" s="12"/>
      <c r="AW26" s="12"/>
      <c r="AX26" s="1">
        <v>19</v>
      </c>
      <c r="AY26" s="16"/>
      <c r="AZ26" s="14"/>
      <c r="BA26" s="9" t="str">
        <f t="shared" si="9"/>
        <v>---</v>
      </c>
      <c r="BB26" s="9">
        <f>BB5</f>
        <v>3000</v>
      </c>
      <c r="BC26" s="12"/>
      <c r="BD26" s="57"/>
      <c r="BE26" s="14"/>
      <c r="BF26" s="9" t="str">
        <f>IFERROR(IF(BD26&gt;0,SUM(BE8:BE26)/SUM(BD8:BD26)*1000000,"---"),"---")</f>
        <v>---</v>
      </c>
      <c r="BG26" s="9">
        <f>BG5</f>
        <v>4</v>
      </c>
      <c r="BH26" s="12"/>
      <c r="BI26" s="12"/>
      <c r="BJ26" s="1">
        <v>19</v>
      </c>
      <c r="BK26" s="16"/>
      <c r="BL26" s="14"/>
      <c r="BM26" s="9" t="str">
        <f t="shared" si="4"/>
        <v>---</v>
      </c>
      <c r="BN26" s="9">
        <f>BN5</f>
        <v>3000</v>
      </c>
      <c r="BO26" s="12"/>
      <c r="BP26" s="9"/>
      <c r="BQ26" s="14"/>
      <c r="BR26" s="9" t="str">
        <f>IFERROR(IF(BP26&gt;0,SUM(BQ8:BQ26)/SUM(BP8:BP26)*1000000,"---"),"---")</f>
        <v>---</v>
      </c>
      <c r="BS26" s="9">
        <f>BS5</f>
        <v>4</v>
      </c>
      <c r="BT26" s="12"/>
      <c r="BU26" s="12"/>
      <c r="BV26" s="1">
        <v>19</v>
      </c>
      <c r="BW26" s="16"/>
      <c r="BX26" s="14"/>
      <c r="BY26" s="9" t="str">
        <f t="shared" si="5"/>
        <v>---</v>
      </c>
      <c r="BZ26" s="9">
        <f>BZ5</f>
        <v>3000</v>
      </c>
      <c r="CA26" s="12"/>
      <c r="CB26" s="57"/>
      <c r="CC26" s="14"/>
      <c r="CD26" s="9" t="str">
        <f>IFERROR(IF(CB26&gt;0,SUM(CC8:CC26)/SUM(CB8:CB26)*1000000,"---"),"---")</f>
        <v>---</v>
      </c>
      <c r="CE26" s="9">
        <f>CE5</f>
        <v>4</v>
      </c>
      <c r="CF26" s="12"/>
      <c r="CG26" s="12"/>
      <c r="CH26" s="1">
        <v>19</v>
      </c>
      <c r="CI26" s="16"/>
      <c r="CJ26" s="14"/>
      <c r="CK26" s="9" t="str">
        <f t="shared" si="6"/>
        <v>---</v>
      </c>
      <c r="CL26" s="9">
        <f>CL5</f>
        <v>4</v>
      </c>
      <c r="CM26" s="12"/>
      <c r="CN26" s="9"/>
      <c r="CO26" s="14"/>
      <c r="CP26" s="9" t="str">
        <f>IFERROR(IF(CN26&gt;0,SUM(CO8:CO26)/SUM(CN8:CN26)*1000000,"---"),"---")</f>
        <v>---</v>
      </c>
      <c r="CQ26" s="9">
        <f>CQ5</f>
        <v>4</v>
      </c>
      <c r="CR26" s="12"/>
      <c r="CS26" s="12"/>
      <c r="CT26" s="1">
        <v>19</v>
      </c>
      <c r="CU26" s="16"/>
      <c r="CV26" s="14"/>
      <c r="CW26" s="9" t="str">
        <f t="shared" si="10"/>
        <v>---</v>
      </c>
      <c r="CX26" s="9">
        <f>CX5</f>
        <v>3000</v>
      </c>
      <c r="CY26" s="12"/>
      <c r="CZ26" s="57"/>
      <c r="DA26" s="14"/>
      <c r="DB26" s="9" t="str">
        <f>IFERROR(IF(CZ26&gt;0,SUM(DA8:DA26)/SUM(CZ8:CZ26)*1000000,"---"),"---")</f>
        <v>---</v>
      </c>
      <c r="DC26" s="9">
        <f>DC5</f>
        <v>4</v>
      </c>
      <c r="DD26" s="12"/>
      <c r="DE26" s="12"/>
      <c r="DF26" s="1">
        <v>19</v>
      </c>
      <c r="DG26" s="16"/>
      <c r="DH26" s="14"/>
      <c r="DI26" s="9" t="str">
        <f t="shared" si="11"/>
        <v>---</v>
      </c>
      <c r="DJ26" s="9">
        <f>DJ5</f>
        <v>3000</v>
      </c>
      <c r="DK26" s="12"/>
      <c r="DL26" s="9"/>
      <c r="DM26" s="14"/>
      <c r="DN26" s="9" t="str">
        <f>IFERROR(IF(DL26&gt;0,SUM(DM8:DM26)/SUM(DL8:DL26)*1000000,"---"),"---")</f>
        <v>---</v>
      </c>
      <c r="DO26" s="9">
        <f>DO5</f>
        <v>4</v>
      </c>
      <c r="DR26" s="1">
        <v>19</v>
      </c>
      <c r="DS26" s="16"/>
      <c r="DT26" s="14"/>
      <c r="DU26" s="9" t="str">
        <f t="shared" si="7"/>
        <v>---</v>
      </c>
      <c r="DV26" s="9">
        <f>DV5</f>
        <v>4</v>
      </c>
      <c r="DW26" s="12"/>
      <c r="DX26" s="9"/>
      <c r="DY26" s="14"/>
      <c r="DZ26" s="9" t="str">
        <f>IFERROR(IF(DX26&gt;0,SUM(DY8:DY26)/SUM(DX8:DX26)*1000000,"---"),"---")</f>
        <v>---</v>
      </c>
      <c r="EA26" s="9">
        <f>EA5</f>
        <v>4</v>
      </c>
      <c r="EB26" s="12"/>
      <c r="EC26" s="12"/>
      <c r="ED26" s="1">
        <v>19</v>
      </c>
      <c r="EE26" s="16"/>
      <c r="EF26" s="14"/>
      <c r="EG26" s="9" t="str">
        <f t="shared" si="8"/>
        <v>---</v>
      </c>
      <c r="EH26" s="9">
        <f>EH5</f>
        <v>3000</v>
      </c>
      <c r="EI26" s="12"/>
      <c r="EJ26" s="57"/>
      <c r="EK26" s="14"/>
      <c r="EL26" s="9" t="str">
        <f>IFERROR(IF(EJ26&gt;0,SUM(EK8:EK26)/SUM(EJ8:EJ26)*1000000,"---"),"---")</f>
        <v>---</v>
      </c>
      <c r="EM26" s="9">
        <f>EM5</f>
        <v>4</v>
      </c>
      <c r="EN26" s="12"/>
      <c r="EO26" s="12"/>
      <c r="EP26" s="12"/>
    </row>
    <row r="27" spans="2:155">
      <c r="B27" s="1">
        <v>20</v>
      </c>
      <c r="C27" s="16"/>
      <c r="D27" s="14"/>
      <c r="E27" s="9" t="str">
        <f t="shared" si="0"/>
        <v>---</v>
      </c>
      <c r="F27" s="9">
        <f>F5</f>
        <v>5000</v>
      </c>
      <c r="G27" s="12"/>
      <c r="H27" s="57"/>
      <c r="I27" s="14"/>
      <c r="J27" s="56" t="str">
        <f>IFERROR(IF(H27&gt;0,SUM(I8:I27)/SUM(H8:H27)*1000000,"---"),"---")</f>
        <v>---</v>
      </c>
      <c r="K27" s="9">
        <f>K5</f>
        <v>4</v>
      </c>
      <c r="N27" s="1">
        <v>20</v>
      </c>
      <c r="O27" s="16"/>
      <c r="P27" s="14"/>
      <c r="Q27" s="9" t="str">
        <f t="shared" si="13"/>
        <v>---</v>
      </c>
      <c r="R27" s="9">
        <f>R5</f>
        <v>5000</v>
      </c>
      <c r="S27" s="12"/>
      <c r="T27" s="57"/>
      <c r="U27" s="14"/>
      <c r="V27" s="56" t="str">
        <f>IFERROR(IF(T27&gt;0,SUM(U8:U27)/SUM(T8:T27)*1000000,"---"),"---")</f>
        <v>---</v>
      </c>
      <c r="W27" s="9">
        <f>W5</f>
        <v>4</v>
      </c>
      <c r="Z27" s="1">
        <v>20</v>
      </c>
      <c r="AA27" s="16"/>
      <c r="AB27" s="14"/>
      <c r="AC27" s="9" t="str">
        <f t="shared" si="2"/>
        <v>---</v>
      </c>
      <c r="AD27" s="9">
        <f>AD5</f>
        <v>3000</v>
      </c>
      <c r="AE27" s="12"/>
      <c r="AF27" s="57"/>
      <c r="AG27" s="14"/>
      <c r="AH27" s="9" t="str">
        <f>IFERROR(IF(AF27&gt;0,SUM(AG8:AG27)/SUM(AF8:AF27)*1000000,"---"),"---")</f>
        <v>---</v>
      </c>
      <c r="AI27" s="9">
        <f>AI5</f>
        <v>4</v>
      </c>
      <c r="AJ27" s="12"/>
      <c r="AK27" s="12"/>
      <c r="AL27" s="1">
        <v>20</v>
      </c>
      <c r="AM27" s="16"/>
      <c r="AN27" s="14"/>
      <c r="AO27" s="9" t="str">
        <f t="shared" si="3"/>
        <v>---</v>
      </c>
      <c r="AP27" s="9">
        <f>AP5</f>
        <v>3000</v>
      </c>
      <c r="AQ27" s="12"/>
      <c r="AR27" s="9"/>
      <c r="AS27" s="14"/>
      <c r="AT27" s="9" t="str">
        <f>IFERROR(IF(AR27&gt;0,SUM(AS8:AS27)/SUM(AR8:AR27)*1000000,"---"),"---")</f>
        <v>---</v>
      </c>
      <c r="AU27" s="9">
        <f>AU5</f>
        <v>4</v>
      </c>
      <c r="AV27" s="12"/>
      <c r="AW27" s="12"/>
      <c r="AX27" s="1">
        <v>20</v>
      </c>
      <c r="AY27" s="16"/>
      <c r="AZ27" s="14"/>
      <c r="BA27" s="9" t="str">
        <f t="shared" si="9"/>
        <v>---</v>
      </c>
      <c r="BB27" s="9">
        <f>BB5</f>
        <v>3000</v>
      </c>
      <c r="BC27" s="12"/>
      <c r="BD27" s="57"/>
      <c r="BE27" s="14"/>
      <c r="BF27" s="9" t="str">
        <f>IFERROR(IF(BD27&gt;0,SUM(BE8:BE27)/SUM(BD8:BD27)*1000000,"---"),"---")</f>
        <v>---</v>
      </c>
      <c r="BG27" s="9">
        <f>BG5</f>
        <v>4</v>
      </c>
      <c r="BH27" s="12"/>
      <c r="BI27" s="12"/>
      <c r="BJ27" s="1">
        <v>20</v>
      </c>
      <c r="BK27" s="16"/>
      <c r="BL27" s="14"/>
      <c r="BM27" s="9" t="str">
        <f t="shared" si="4"/>
        <v>---</v>
      </c>
      <c r="BN27" s="9">
        <f>BN5</f>
        <v>3000</v>
      </c>
      <c r="BO27" s="12"/>
      <c r="BP27" s="9"/>
      <c r="BQ27" s="14"/>
      <c r="BR27" s="9" t="str">
        <f>IFERROR(IF(BP27&gt;0,SUM(BQ8:BQ27)/SUM(BP8:BP27)*1000000,"---"),"---")</f>
        <v>---</v>
      </c>
      <c r="BS27" s="9">
        <f>BS5</f>
        <v>4</v>
      </c>
      <c r="BT27" s="12"/>
      <c r="BU27" s="12"/>
      <c r="BV27" s="1">
        <v>20</v>
      </c>
      <c r="BW27" s="16"/>
      <c r="BX27" s="14"/>
      <c r="BY27" s="9" t="str">
        <f t="shared" si="5"/>
        <v>---</v>
      </c>
      <c r="BZ27" s="9">
        <f>BZ5</f>
        <v>3000</v>
      </c>
      <c r="CA27" s="12"/>
      <c r="CB27" s="57"/>
      <c r="CC27" s="14"/>
      <c r="CD27" s="9" t="str">
        <f>IFERROR(IF(CB27&gt;0,SUM(CC8:CC27)/SUM(CB8:CB27)*1000000,"---"),"---")</f>
        <v>---</v>
      </c>
      <c r="CE27" s="9">
        <f>CE5</f>
        <v>4</v>
      </c>
      <c r="CF27" s="12"/>
      <c r="CG27" s="12"/>
      <c r="CH27" s="1">
        <v>20</v>
      </c>
      <c r="CI27" s="16"/>
      <c r="CJ27" s="14"/>
      <c r="CK27" s="9" t="str">
        <f t="shared" si="6"/>
        <v>---</v>
      </c>
      <c r="CL27" s="9">
        <f>CL5</f>
        <v>4</v>
      </c>
      <c r="CM27" s="12"/>
      <c r="CN27" s="9"/>
      <c r="CO27" s="14"/>
      <c r="CP27" s="9" t="str">
        <f>IFERROR(IF(CN27&gt;0,SUM(CO8:CO27)/SUM(CN8:CN27)*1000000,"---"),"---")</f>
        <v>---</v>
      </c>
      <c r="CQ27" s="9">
        <f>CQ5</f>
        <v>4</v>
      </c>
      <c r="CR27" s="12"/>
      <c r="CS27" s="12"/>
      <c r="CT27" s="1">
        <v>20</v>
      </c>
      <c r="CU27" s="16"/>
      <c r="CV27" s="14"/>
      <c r="CW27" s="9" t="str">
        <f t="shared" si="10"/>
        <v>---</v>
      </c>
      <c r="CX27" s="9">
        <f>CX5</f>
        <v>3000</v>
      </c>
      <c r="CY27" s="12"/>
      <c r="CZ27" s="57"/>
      <c r="DA27" s="14"/>
      <c r="DB27" s="9" t="str">
        <f>IFERROR(IF(CZ27&gt;0,SUM(DA8:DA27)/SUM(CZ8:CZ27)*1000000,"---"),"---")</f>
        <v>---</v>
      </c>
      <c r="DC27" s="9">
        <f>DC5</f>
        <v>4</v>
      </c>
      <c r="DD27" s="12"/>
      <c r="DE27" s="12"/>
      <c r="DF27" s="1">
        <v>20</v>
      </c>
      <c r="DG27" s="16"/>
      <c r="DH27" s="14"/>
      <c r="DI27" s="9" t="str">
        <f t="shared" si="11"/>
        <v>---</v>
      </c>
      <c r="DJ27" s="9">
        <f>DJ5</f>
        <v>3000</v>
      </c>
      <c r="DK27" s="12"/>
      <c r="DL27" s="9"/>
      <c r="DM27" s="14"/>
      <c r="DN27" s="9" t="str">
        <f>IFERROR(IF(DL27&gt;0,SUM(DM8:DM27)/SUM(DL8:DL27)*1000000,"---"),"---")</f>
        <v>---</v>
      </c>
      <c r="DO27" s="9">
        <f>DO5</f>
        <v>4</v>
      </c>
      <c r="DR27" s="1">
        <v>20</v>
      </c>
      <c r="DS27" s="16"/>
      <c r="DT27" s="14"/>
      <c r="DU27" s="9" t="str">
        <f t="shared" si="7"/>
        <v>---</v>
      </c>
      <c r="DV27" s="9">
        <f>DV5</f>
        <v>4</v>
      </c>
      <c r="DW27" s="12"/>
      <c r="DX27" s="9"/>
      <c r="DY27" s="14"/>
      <c r="DZ27" s="9" t="str">
        <f>IFERROR(IF(DX27&gt;0,SUM(DY8:DY27)/SUM(DX8:DX27)*1000000,"---"),"---")</f>
        <v>---</v>
      </c>
      <c r="EA27" s="9">
        <f>EA5</f>
        <v>4</v>
      </c>
      <c r="EB27" s="12"/>
      <c r="EC27" s="12"/>
      <c r="ED27" s="1">
        <v>20</v>
      </c>
      <c r="EE27" s="16"/>
      <c r="EF27" s="14"/>
      <c r="EG27" s="9" t="str">
        <f t="shared" si="8"/>
        <v>---</v>
      </c>
      <c r="EH27" s="9">
        <f>EH5</f>
        <v>3000</v>
      </c>
      <c r="EI27" s="12"/>
      <c r="EJ27" s="57"/>
      <c r="EK27" s="14"/>
      <c r="EL27" s="9" t="str">
        <f>IFERROR(IF(EJ27&gt;0,SUM(EK8:EK27)/SUM(EJ8:EJ27)*1000000,"---"),"---")</f>
        <v>---</v>
      </c>
      <c r="EM27" s="9">
        <f>EM5</f>
        <v>4</v>
      </c>
      <c r="EN27" s="12"/>
      <c r="EO27" s="12"/>
      <c r="EP27" s="12"/>
    </row>
    <row r="28" spans="2:155">
      <c r="B28" s="1">
        <v>21</v>
      </c>
      <c r="C28" s="16"/>
      <c r="D28" s="14"/>
      <c r="E28" s="9" t="str">
        <f>IFERROR(D28/C28*1000000,"---")</f>
        <v>---</v>
      </c>
      <c r="F28" s="9">
        <f>F5</f>
        <v>5000</v>
      </c>
      <c r="G28" s="12"/>
      <c r="H28" s="57"/>
      <c r="I28" s="14"/>
      <c r="J28" s="56" t="str">
        <f>IFERROR(IF(H28&gt;0,SUM(I8:I28)/SUM(H8:H28)*1000000,"---"),"---")</f>
        <v>---</v>
      </c>
      <c r="K28" s="9">
        <f>K5</f>
        <v>4</v>
      </c>
      <c r="N28" s="1">
        <v>21</v>
      </c>
      <c r="O28" s="16"/>
      <c r="P28" s="14"/>
      <c r="Q28" s="9" t="str">
        <f>IFERROR(P28/O28*1000000,"---")</f>
        <v>---</v>
      </c>
      <c r="R28" s="9">
        <f>R5</f>
        <v>5000</v>
      </c>
      <c r="S28" s="12"/>
      <c r="T28" s="57"/>
      <c r="U28" s="14"/>
      <c r="V28" s="56" t="str">
        <f>IFERROR(IF(T28&gt;0,SUM(U8:U28)/SUM(T8:T28)*1000000,"---"),"---")</f>
        <v>---</v>
      </c>
      <c r="W28" s="9">
        <f>W5</f>
        <v>4</v>
      </c>
      <c r="Z28" s="1">
        <v>21</v>
      </c>
      <c r="AA28" s="16"/>
      <c r="AB28" s="14"/>
      <c r="AC28" s="9" t="str">
        <f t="shared" si="2"/>
        <v>---</v>
      </c>
      <c r="AD28" s="9">
        <f>AD5</f>
        <v>3000</v>
      </c>
      <c r="AE28" s="12"/>
      <c r="AF28" s="57"/>
      <c r="AG28" s="14"/>
      <c r="AH28" s="9" t="str">
        <f>IFERROR(IF(AF28&gt;0,SUM(AG8:AG28)/SUM(AF8:AF28)*1000000,"---"),"---")</f>
        <v>---</v>
      </c>
      <c r="AI28" s="9">
        <f>AI5</f>
        <v>4</v>
      </c>
      <c r="AJ28" s="12"/>
      <c r="AK28" s="12"/>
      <c r="AL28" s="1">
        <v>21</v>
      </c>
      <c r="AM28" s="16"/>
      <c r="AN28" s="14"/>
      <c r="AO28" s="9" t="str">
        <f t="shared" si="3"/>
        <v>---</v>
      </c>
      <c r="AP28" s="9">
        <f>AP5</f>
        <v>3000</v>
      </c>
      <c r="AQ28" s="12"/>
      <c r="AR28" s="9"/>
      <c r="AS28" s="14"/>
      <c r="AT28" s="9" t="str">
        <f>IFERROR(IF(AR28&gt;0,SUM(AS8:AS28)/SUM(AR8:AR28)*1000000,"---"),"---")</f>
        <v>---</v>
      </c>
      <c r="AU28" s="9">
        <f>AU5</f>
        <v>4</v>
      </c>
      <c r="AV28" s="12"/>
      <c r="AW28" s="12"/>
      <c r="AX28" s="1">
        <v>21</v>
      </c>
      <c r="AY28" s="16"/>
      <c r="AZ28" s="14"/>
      <c r="BA28" s="9" t="str">
        <f t="shared" si="9"/>
        <v>---</v>
      </c>
      <c r="BB28" s="9">
        <f>BB5</f>
        <v>3000</v>
      </c>
      <c r="BC28" s="12"/>
      <c r="BD28" s="57"/>
      <c r="BE28" s="14"/>
      <c r="BF28" s="9" t="str">
        <f>IFERROR(IF(BD28&gt;0,SUM(BE8:BE28)/SUM(BD8:BD28)*1000000,"---"),"---")</f>
        <v>---</v>
      </c>
      <c r="BG28" s="9">
        <f>BG5</f>
        <v>4</v>
      </c>
      <c r="BH28" s="12"/>
      <c r="BI28" s="12"/>
      <c r="BJ28" s="1">
        <v>21</v>
      </c>
      <c r="BK28" s="16"/>
      <c r="BL28" s="14"/>
      <c r="BM28" s="9" t="str">
        <f t="shared" si="4"/>
        <v>---</v>
      </c>
      <c r="BN28" s="9">
        <f>BN5</f>
        <v>3000</v>
      </c>
      <c r="BO28" s="12"/>
      <c r="BP28" s="9"/>
      <c r="BQ28" s="14"/>
      <c r="BR28" s="9" t="str">
        <f>IFERROR(IF(BP28&gt;0,SUM(BQ8:BQ28)/SUM(BP8:BP28)*1000000,"---"),"---")</f>
        <v>---</v>
      </c>
      <c r="BS28" s="9">
        <f>BS5</f>
        <v>4</v>
      </c>
      <c r="BT28" s="12"/>
      <c r="BU28" s="12"/>
      <c r="BV28" s="1">
        <v>21</v>
      </c>
      <c r="BW28" s="16"/>
      <c r="BX28" s="14"/>
      <c r="BY28" s="9" t="str">
        <f t="shared" si="5"/>
        <v>---</v>
      </c>
      <c r="BZ28" s="9">
        <f>BZ5</f>
        <v>3000</v>
      </c>
      <c r="CA28" s="12"/>
      <c r="CB28" s="57"/>
      <c r="CC28" s="14"/>
      <c r="CD28" s="9" t="str">
        <f>IFERROR(IF(CB28&gt;0,SUM(CC8:CC28)/SUM(CB8:CB28)*1000000,"---"),"---")</f>
        <v>---</v>
      </c>
      <c r="CE28" s="9">
        <f>CE5</f>
        <v>4</v>
      </c>
      <c r="CF28" s="12"/>
      <c r="CG28" s="12"/>
      <c r="CH28" s="1">
        <v>21</v>
      </c>
      <c r="CI28" s="16"/>
      <c r="CJ28" s="14"/>
      <c r="CK28" s="9" t="str">
        <f t="shared" si="6"/>
        <v>---</v>
      </c>
      <c r="CL28" s="9">
        <f>CL5</f>
        <v>4</v>
      </c>
      <c r="CM28" s="12"/>
      <c r="CN28" s="9"/>
      <c r="CO28" s="14"/>
      <c r="CP28" s="9" t="str">
        <f>IFERROR(IF(CN28&gt;0,SUM(CO8:CO28)/SUM(CN8:CN28)*1000000,"---"),"---")</f>
        <v>---</v>
      </c>
      <c r="CQ28" s="9">
        <f>CQ5</f>
        <v>4</v>
      </c>
      <c r="CR28" s="12"/>
      <c r="CS28" s="12"/>
      <c r="CT28" s="1">
        <v>21</v>
      </c>
      <c r="CU28" s="16"/>
      <c r="CV28" s="14"/>
      <c r="CW28" s="9" t="str">
        <f t="shared" si="10"/>
        <v>---</v>
      </c>
      <c r="CX28" s="9">
        <f>CX5</f>
        <v>3000</v>
      </c>
      <c r="CY28" s="12"/>
      <c r="CZ28" s="57"/>
      <c r="DA28" s="14"/>
      <c r="DB28" s="9" t="str">
        <f>IFERROR(IF(CZ28&gt;0,SUM(DA8:DA28)/SUM(CZ8:CZ28)*1000000,"---"),"---")</f>
        <v>---</v>
      </c>
      <c r="DC28" s="9">
        <f>DC5</f>
        <v>4</v>
      </c>
      <c r="DD28" s="12"/>
      <c r="DE28" s="12"/>
      <c r="DF28" s="1">
        <v>21</v>
      </c>
      <c r="DG28" s="16"/>
      <c r="DH28" s="14"/>
      <c r="DI28" s="9" t="str">
        <f t="shared" si="11"/>
        <v>---</v>
      </c>
      <c r="DJ28" s="9">
        <f>DJ5</f>
        <v>3000</v>
      </c>
      <c r="DK28" s="12"/>
      <c r="DL28" s="9"/>
      <c r="DM28" s="14"/>
      <c r="DN28" s="9" t="str">
        <f>IFERROR(IF(DL28&gt;0,SUM(DM8:DM28)/SUM(DL8:DL28)*1000000,"---"),"---")</f>
        <v>---</v>
      </c>
      <c r="DO28" s="9">
        <f>DO5</f>
        <v>4</v>
      </c>
      <c r="DR28" s="1">
        <v>21</v>
      </c>
      <c r="DS28" s="16"/>
      <c r="DT28" s="14"/>
      <c r="DU28" s="9" t="str">
        <f t="shared" si="7"/>
        <v>---</v>
      </c>
      <c r="DV28" s="9">
        <f>DV5</f>
        <v>4</v>
      </c>
      <c r="DW28" s="12"/>
      <c r="DX28" s="9"/>
      <c r="DY28" s="14"/>
      <c r="DZ28" s="9" t="str">
        <f>IFERROR(IF(DX28&gt;0,SUM(DY8:DY28)/SUM(DX8:DX28)*1000000,"---"),"---")</f>
        <v>---</v>
      </c>
      <c r="EA28" s="9">
        <f>EA5</f>
        <v>4</v>
      </c>
      <c r="EB28" s="12"/>
      <c r="EC28" s="12"/>
      <c r="ED28" s="1">
        <v>21</v>
      </c>
      <c r="EE28" s="16"/>
      <c r="EF28" s="14"/>
      <c r="EG28" s="9" t="str">
        <f t="shared" si="8"/>
        <v>---</v>
      </c>
      <c r="EH28" s="9">
        <f>EH5</f>
        <v>3000</v>
      </c>
      <c r="EI28" s="12"/>
      <c r="EJ28" s="57"/>
      <c r="EK28" s="14"/>
      <c r="EL28" s="9" t="str">
        <f>IFERROR(IF(EJ28&gt;0,SUM(EK8:EK28)/SUM(EJ8:EJ28)*1000000,"---"),"---")</f>
        <v>---</v>
      </c>
      <c r="EM28" s="9">
        <f>EM5</f>
        <v>4</v>
      </c>
      <c r="EN28" s="12"/>
      <c r="EO28" s="12"/>
      <c r="EP28" s="12"/>
    </row>
    <row r="29" spans="2:155">
      <c r="B29" s="1">
        <v>22</v>
      </c>
      <c r="C29" s="16"/>
      <c r="D29" s="14"/>
      <c r="E29" s="9" t="str">
        <f t="shared" si="0"/>
        <v>---</v>
      </c>
      <c r="F29" s="9">
        <f>F5</f>
        <v>5000</v>
      </c>
      <c r="G29" s="12"/>
      <c r="H29" s="57"/>
      <c r="I29" s="14"/>
      <c r="J29" s="56" t="str">
        <f>IFERROR(IF(H29&gt;0,SUM(I8:I29)/SUM(H8:H29)*1000000,"---"),"---")</f>
        <v>---</v>
      </c>
      <c r="K29" s="9">
        <f>K5</f>
        <v>4</v>
      </c>
      <c r="N29" s="1">
        <v>22</v>
      </c>
      <c r="O29" s="16"/>
      <c r="P29" s="14"/>
      <c r="Q29" s="9" t="str">
        <f t="shared" ref="Q29:Q38" si="14">IFERROR(P29/O29*1000000,"---")</f>
        <v>---</v>
      </c>
      <c r="R29" s="9">
        <f>R5</f>
        <v>5000</v>
      </c>
      <c r="S29" s="12"/>
      <c r="T29" s="57"/>
      <c r="U29" s="14"/>
      <c r="V29" s="56" t="str">
        <f>IFERROR(IF(T29&gt;0,SUM(U8:U29)/SUM(T8:T29)*1000000,"---"),"---")</f>
        <v>---</v>
      </c>
      <c r="W29" s="9">
        <f>W5</f>
        <v>4</v>
      </c>
      <c r="Z29" s="1">
        <v>22</v>
      </c>
      <c r="AA29" s="16"/>
      <c r="AB29" s="14"/>
      <c r="AC29" s="9" t="str">
        <f t="shared" si="2"/>
        <v>---</v>
      </c>
      <c r="AD29" s="9">
        <f>AD5</f>
        <v>3000</v>
      </c>
      <c r="AE29" s="12"/>
      <c r="AF29" s="57"/>
      <c r="AG29" s="14"/>
      <c r="AH29" s="9" t="str">
        <f>IFERROR(IF(AF29&gt;0,SUM(AG8:AG29)/SUM(AF8:AF29)*1000000,"---"),"---")</f>
        <v>---</v>
      </c>
      <c r="AI29" s="9">
        <f>AI5</f>
        <v>4</v>
      </c>
      <c r="AJ29" s="12"/>
      <c r="AK29" s="12"/>
      <c r="AL29" s="1">
        <v>22</v>
      </c>
      <c r="AM29" s="16"/>
      <c r="AN29" s="14"/>
      <c r="AO29" s="9" t="str">
        <f t="shared" si="3"/>
        <v>---</v>
      </c>
      <c r="AP29" s="9">
        <f>AP5</f>
        <v>3000</v>
      </c>
      <c r="AQ29" s="12"/>
      <c r="AR29" s="9"/>
      <c r="AS29" s="14"/>
      <c r="AT29" s="9" t="str">
        <f>IFERROR(IF(AR29&gt;0,SUM(AS8:AS29)/SUM(AR8:AR29)*1000000,"---"),"---")</f>
        <v>---</v>
      </c>
      <c r="AU29" s="9">
        <f>AU5</f>
        <v>4</v>
      </c>
      <c r="AV29" s="12"/>
      <c r="AW29" s="12"/>
      <c r="AX29" s="1">
        <v>22</v>
      </c>
      <c r="AY29" s="16"/>
      <c r="AZ29" s="14"/>
      <c r="BA29" s="9" t="str">
        <f t="shared" si="9"/>
        <v>---</v>
      </c>
      <c r="BB29" s="9">
        <f>BB5</f>
        <v>3000</v>
      </c>
      <c r="BC29" s="12"/>
      <c r="BD29" s="57"/>
      <c r="BE29" s="14"/>
      <c r="BF29" s="9" t="str">
        <f>IFERROR(IF(BD29&gt;0,SUM(BE8:BE29)/SUM(BD8:BD29)*1000000,"---"),"---")</f>
        <v>---</v>
      </c>
      <c r="BG29" s="9">
        <f>BG5</f>
        <v>4</v>
      </c>
      <c r="BH29" s="12"/>
      <c r="BI29" s="12"/>
      <c r="BJ29" s="1">
        <v>22</v>
      </c>
      <c r="BK29" s="16"/>
      <c r="BL29" s="14"/>
      <c r="BM29" s="9" t="str">
        <f t="shared" si="4"/>
        <v>---</v>
      </c>
      <c r="BN29" s="9">
        <f>BN5</f>
        <v>3000</v>
      </c>
      <c r="BO29" s="12"/>
      <c r="BP29" s="9"/>
      <c r="BQ29" s="14"/>
      <c r="BR29" s="9" t="str">
        <f>IFERROR(IF(BP29&gt;0,SUM(BQ8:BQ29)/SUM(BP8:BP29)*1000000,"---"),"---")</f>
        <v>---</v>
      </c>
      <c r="BS29" s="9">
        <f>BS5</f>
        <v>4</v>
      </c>
      <c r="BT29" s="12"/>
      <c r="BU29" s="12"/>
      <c r="BV29" s="1">
        <v>22</v>
      </c>
      <c r="BW29" s="16"/>
      <c r="BX29" s="14"/>
      <c r="BY29" s="9" t="str">
        <f t="shared" si="5"/>
        <v>---</v>
      </c>
      <c r="BZ29" s="9">
        <f>BZ5</f>
        <v>3000</v>
      </c>
      <c r="CA29" s="12"/>
      <c r="CB29" s="57"/>
      <c r="CC29" s="14"/>
      <c r="CD29" s="9" t="str">
        <f>IFERROR(IF(CB29&gt;0,SUM(CC8:CC29)/SUM(CB8:CB29)*1000000,"---"),"---")</f>
        <v>---</v>
      </c>
      <c r="CE29" s="9">
        <f>CE5</f>
        <v>4</v>
      </c>
      <c r="CF29" s="12"/>
      <c r="CG29" s="12"/>
      <c r="CH29" s="1">
        <v>22</v>
      </c>
      <c r="CI29" s="16"/>
      <c r="CJ29" s="14"/>
      <c r="CK29" s="9" t="str">
        <f t="shared" si="6"/>
        <v>---</v>
      </c>
      <c r="CL29" s="9">
        <f>CL5</f>
        <v>4</v>
      </c>
      <c r="CM29" s="12"/>
      <c r="CN29" s="9"/>
      <c r="CO29" s="14"/>
      <c r="CP29" s="9" t="str">
        <f>IFERROR(IF(CN29&gt;0,SUM(CO8:CO29)/SUM(CN8:CN29)*1000000,"---"),"---")</f>
        <v>---</v>
      </c>
      <c r="CQ29" s="9">
        <f>CQ5</f>
        <v>4</v>
      </c>
      <c r="CR29" s="12"/>
      <c r="CS29" s="12"/>
      <c r="CT29" s="1">
        <v>22</v>
      </c>
      <c r="CU29" s="16"/>
      <c r="CV29" s="14"/>
      <c r="CW29" s="9" t="str">
        <f t="shared" si="10"/>
        <v>---</v>
      </c>
      <c r="CX29" s="9">
        <f>CX5</f>
        <v>3000</v>
      </c>
      <c r="CY29" s="12"/>
      <c r="CZ29" s="57"/>
      <c r="DA29" s="14"/>
      <c r="DB29" s="9" t="str">
        <f>IFERROR(IF(CZ29&gt;0,SUM(DA8:DA29)/SUM(CZ8:CZ29)*1000000,"---"),"---")</f>
        <v>---</v>
      </c>
      <c r="DC29" s="9">
        <f>DC5</f>
        <v>4</v>
      </c>
      <c r="DD29" s="12"/>
      <c r="DE29" s="12"/>
      <c r="DF29" s="1">
        <v>22</v>
      </c>
      <c r="DG29" s="16"/>
      <c r="DH29" s="14"/>
      <c r="DI29" s="9" t="str">
        <f t="shared" si="11"/>
        <v>---</v>
      </c>
      <c r="DJ29" s="9">
        <f>DJ5</f>
        <v>3000</v>
      </c>
      <c r="DK29" s="12"/>
      <c r="DL29" s="9"/>
      <c r="DM29" s="14"/>
      <c r="DN29" s="9" t="str">
        <f>IFERROR(IF(DL29&gt;0,SUM(DM8:DM29)/SUM(DL8:DL29)*1000000,"---"),"---")</f>
        <v>---</v>
      </c>
      <c r="DO29" s="9">
        <f>DO5</f>
        <v>4</v>
      </c>
      <c r="DR29" s="1">
        <v>22</v>
      </c>
      <c r="DS29" s="16"/>
      <c r="DT29" s="14"/>
      <c r="DU29" s="9" t="str">
        <f t="shared" si="7"/>
        <v>---</v>
      </c>
      <c r="DV29" s="9">
        <f>DV5</f>
        <v>4</v>
      </c>
      <c r="DW29" s="12"/>
      <c r="DX29" s="9"/>
      <c r="DY29" s="14"/>
      <c r="DZ29" s="9" t="str">
        <f>IFERROR(IF(DX29&gt;0,SUM(DY8:DY29)/SUM(DX8:DX29)*1000000,"---"),"---")</f>
        <v>---</v>
      </c>
      <c r="EA29" s="9">
        <f>EA5</f>
        <v>4</v>
      </c>
      <c r="EB29" s="12"/>
      <c r="EC29" s="12"/>
      <c r="ED29" s="1">
        <v>22</v>
      </c>
      <c r="EE29" s="16"/>
      <c r="EF29" s="14"/>
      <c r="EG29" s="9" t="str">
        <f t="shared" si="8"/>
        <v>---</v>
      </c>
      <c r="EH29" s="9">
        <f>EH5</f>
        <v>3000</v>
      </c>
      <c r="EI29" s="12"/>
      <c r="EJ29" s="57"/>
      <c r="EK29" s="14"/>
      <c r="EL29" s="9" t="str">
        <f>IFERROR(IF(EJ29&gt;0,SUM(EK8:EK29)/SUM(EJ8:EJ29)*1000000,"---"),"---")</f>
        <v>---</v>
      </c>
      <c r="EM29" s="9">
        <f>EM5</f>
        <v>4</v>
      </c>
      <c r="EN29" s="12"/>
      <c r="EO29" s="12"/>
      <c r="EP29" s="12"/>
    </row>
    <row r="30" spans="2:155">
      <c r="B30" s="1">
        <v>23</v>
      </c>
      <c r="C30" s="16"/>
      <c r="D30" s="14"/>
      <c r="E30" s="9" t="str">
        <f t="shared" si="0"/>
        <v>---</v>
      </c>
      <c r="F30" s="9">
        <f>F5</f>
        <v>5000</v>
      </c>
      <c r="G30" s="12"/>
      <c r="H30" s="57"/>
      <c r="I30" s="14"/>
      <c r="J30" s="56" t="str">
        <f>IFERROR(IF(H30&gt;0,SUM(I8:I30)/SUM(H8:H30)*1000000,"---"),"---")</f>
        <v>---</v>
      </c>
      <c r="K30" s="9">
        <f>K5</f>
        <v>4</v>
      </c>
      <c r="N30" s="1">
        <v>23</v>
      </c>
      <c r="O30" s="16"/>
      <c r="P30" s="14"/>
      <c r="Q30" s="9" t="str">
        <f t="shared" si="14"/>
        <v>---</v>
      </c>
      <c r="R30" s="9">
        <f>R5</f>
        <v>5000</v>
      </c>
      <c r="S30" s="12"/>
      <c r="T30" s="57"/>
      <c r="U30" s="14"/>
      <c r="V30" s="56" t="str">
        <f>IFERROR(IF(T30&gt;0,SUM(U8:U30)/SUM(T8:T30)*1000000,"---"),"---")</f>
        <v>---</v>
      </c>
      <c r="W30" s="9">
        <f>W5</f>
        <v>4</v>
      </c>
      <c r="Z30" s="1">
        <v>23</v>
      </c>
      <c r="AA30" s="16"/>
      <c r="AB30" s="14"/>
      <c r="AC30" s="9" t="str">
        <f t="shared" si="2"/>
        <v>---</v>
      </c>
      <c r="AD30" s="9">
        <f>AD5</f>
        <v>3000</v>
      </c>
      <c r="AE30" s="12"/>
      <c r="AF30" s="57"/>
      <c r="AG30" s="14"/>
      <c r="AH30" s="9" t="str">
        <f>IFERROR(IF(AF30&gt;0,SUM(AG8:AG30)/SUM(AF8:AF30)*1000000,"---"),"---")</f>
        <v>---</v>
      </c>
      <c r="AI30" s="9">
        <f>AI5</f>
        <v>4</v>
      </c>
      <c r="AJ30" s="12"/>
      <c r="AK30" s="12"/>
      <c r="AL30" s="1">
        <v>23</v>
      </c>
      <c r="AM30" s="16"/>
      <c r="AN30" s="14"/>
      <c r="AO30" s="9" t="str">
        <f t="shared" si="3"/>
        <v>---</v>
      </c>
      <c r="AP30" s="9">
        <f>AP5</f>
        <v>3000</v>
      </c>
      <c r="AQ30" s="12"/>
      <c r="AR30" s="9"/>
      <c r="AS30" s="14"/>
      <c r="AT30" s="9" t="str">
        <f>IFERROR(IF(AR30&gt;0,SUM(AS8:AS30)/SUM(AR8:AR30)*1000000,"---"),"---")</f>
        <v>---</v>
      </c>
      <c r="AU30" s="9">
        <f>AU5</f>
        <v>4</v>
      </c>
      <c r="AV30" s="12"/>
      <c r="AW30" s="12"/>
      <c r="AX30" s="1">
        <v>23</v>
      </c>
      <c r="AY30" s="16"/>
      <c r="AZ30" s="14"/>
      <c r="BA30" s="9" t="str">
        <f t="shared" si="9"/>
        <v>---</v>
      </c>
      <c r="BB30" s="9">
        <f>BB5</f>
        <v>3000</v>
      </c>
      <c r="BC30" s="12"/>
      <c r="BD30" s="57"/>
      <c r="BE30" s="14"/>
      <c r="BF30" s="9" t="str">
        <f>IFERROR(IF(BD30&gt;0,SUM(BE8:BE30)/SUM(BD8:BD30)*1000000,"---"),"---")</f>
        <v>---</v>
      </c>
      <c r="BG30" s="9">
        <f>BG5</f>
        <v>4</v>
      </c>
      <c r="BH30" s="12"/>
      <c r="BI30" s="12"/>
      <c r="BJ30" s="1">
        <v>23</v>
      </c>
      <c r="BK30" s="16"/>
      <c r="BL30" s="14"/>
      <c r="BM30" s="9" t="str">
        <f t="shared" si="4"/>
        <v>---</v>
      </c>
      <c r="BN30" s="9">
        <f>BN5</f>
        <v>3000</v>
      </c>
      <c r="BO30" s="12"/>
      <c r="BP30" s="9"/>
      <c r="BQ30" s="14"/>
      <c r="BR30" s="9" t="str">
        <f>IFERROR(IF(BP30&gt;0,SUM(BQ8:BQ30)/SUM(BP8:BP30)*1000000,"---"),"---")</f>
        <v>---</v>
      </c>
      <c r="BS30" s="9">
        <f>BS5</f>
        <v>4</v>
      </c>
      <c r="BT30" s="12"/>
      <c r="BU30" s="12"/>
      <c r="BV30" s="1">
        <v>23</v>
      </c>
      <c r="BW30" s="16"/>
      <c r="BX30" s="14"/>
      <c r="BY30" s="9" t="str">
        <f t="shared" si="5"/>
        <v>---</v>
      </c>
      <c r="BZ30" s="9">
        <f>BZ5</f>
        <v>3000</v>
      </c>
      <c r="CA30" s="12"/>
      <c r="CB30" s="57"/>
      <c r="CC30" s="14"/>
      <c r="CD30" s="9" t="str">
        <f>IFERROR(IF(CB30&gt;0,SUM(CC8:CC30)/SUM(CB8:CB30)*1000000,"---"),"---")</f>
        <v>---</v>
      </c>
      <c r="CE30" s="9">
        <f>CE5</f>
        <v>4</v>
      </c>
      <c r="CF30" s="12"/>
      <c r="CG30" s="12"/>
      <c r="CH30" s="1">
        <v>23</v>
      </c>
      <c r="CI30" s="16"/>
      <c r="CJ30" s="14"/>
      <c r="CK30" s="9" t="str">
        <f t="shared" si="6"/>
        <v>---</v>
      </c>
      <c r="CL30" s="9">
        <f>CL5</f>
        <v>4</v>
      </c>
      <c r="CM30" s="12"/>
      <c r="CN30" s="9"/>
      <c r="CO30" s="14"/>
      <c r="CP30" s="9" t="str">
        <f>IFERROR(IF(CN30&gt;0,SUM(CO8:CO30)/SUM(CN8:CN30)*1000000,"---"),"---")</f>
        <v>---</v>
      </c>
      <c r="CQ30" s="9">
        <f>CQ5</f>
        <v>4</v>
      </c>
      <c r="CR30" s="12"/>
      <c r="CS30" s="12"/>
      <c r="CT30" s="1">
        <v>23</v>
      </c>
      <c r="CU30" s="16"/>
      <c r="CV30" s="14"/>
      <c r="CW30" s="9" t="str">
        <f t="shared" si="10"/>
        <v>---</v>
      </c>
      <c r="CX30" s="9">
        <f>CX5</f>
        <v>3000</v>
      </c>
      <c r="CY30" s="12"/>
      <c r="CZ30" s="57"/>
      <c r="DA30" s="14"/>
      <c r="DB30" s="9" t="str">
        <f>IFERROR(IF(CZ30&gt;0,SUM(DA8:DA30)/SUM(CZ8:CZ30)*1000000,"---"),"---")</f>
        <v>---</v>
      </c>
      <c r="DC30" s="9">
        <f>DC5</f>
        <v>4</v>
      </c>
      <c r="DD30" s="12"/>
      <c r="DE30" s="12"/>
      <c r="DF30" s="1">
        <v>23</v>
      </c>
      <c r="DG30" s="16"/>
      <c r="DH30" s="14"/>
      <c r="DI30" s="9" t="str">
        <f t="shared" si="11"/>
        <v>---</v>
      </c>
      <c r="DJ30" s="9">
        <f>DJ5</f>
        <v>3000</v>
      </c>
      <c r="DK30" s="12"/>
      <c r="DL30" s="9"/>
      <c r="DM30" s="14"/>
      <c r="DN30" s="9" t="str">
        <f>IFERROR(IF(DL30&gt;0,SUM(DM8:DM30)/SUM(DL8:DL30)*1000000,"---"),"---")</f>
        <v>---</v>
      </c>
      <c r="DO30" s="9">
        <f>DO5</f>
        <v>4</v>
      </c>
      <c r="DR30" s="1">
        <v>23</v>
      </c>
      <c r="DS30" s="16"/>
      <c r="DT30" s="14"/>
      <c r="DU30" s="9" t="str">
        <f t="shared" si="7"/>
        <v>---</v>
      </c>
      <c r="DV30" s="9">
        <f>DV5</f>
        <v>4</v>
      </c>
      <c r="DW30" s="12"/>
      <c r="DX30" s="9"/>
      <c r="DY30" s="14"/>
      <c r="DZ30" s="9" t="str">
        <f>IFERROR(IF(DX30&gt;0,SUM(DY8:DY30)/SUM(DX8:DX30)*1000000,"---"),"---")</f>
        <v>---</v>
      </c>
      <c r="EA30" s="9">
        <f>EA5</f>
        <v>4</v>
      </c>
      <c r="EB30" s="12"/>
      <c r="EC30" s="12"/>
      <c r="ED30" s="1">
        <v>23</v>
      </c>
      <c r="EE30" s="16"/>
      <c r="EF30" s="14"/>
      <c r="EG30" s="9" t="str">
        <f t="shared" si="8"/>
        <v>---</v>
      </c>
      <c r="EH30" s="9">
        <f>EH5</f>
        <v>3000</v>
      </c>
      <c r="EI30" s="12"/>
      <c r="EJ30" s="57"/>
      <c r="EK30" s="14"/>
      <c r="EL30" s="9" t="str">
        <f>IFERROR(IF(EJ30&gt;0,SUM(EK8:EK30)/SUM(EJ8:EJ30)*1000000,"---"),"---")</f>
        <v>---</v>
      </c>
      <c r="EM30" s="9">
        <f>EM5</f>
        <v>4</v>
      </c>
      <c r="EN30" s="12"/>
      <c r="EO30" s="12"/>
      <c r="EP30" s="12"/>
    </row>
    <row r="31" spans="2:155">
      <c r="B31" s="1">
        <v>24</v>
      </c>
      <c r="C31" s="16"/>
      <c r="D31" s="14"/>
      <c r="E31" s="9" t="str">
        <f t="shared" si="0"/>
        <v>---</v>
      </c>
      <c r="F31" s="9">
        <f>F5</f>
        <v>5000</v>
      </c>
      <c r="G31" s="12"/>
      <c r="H31" s="57"/>
      <c r="I31" s="14"/>
      <c r="J31" s="56" t="str">
        <f>IFERROR(IF(H31&gt;0,SUM(I8:I31)/SUM(H8:H31)*1000000,"---"),"---")</f>
        <v>---</v>
      </c>
      <c r="K31" s="9">
        <f>K5</f>
        <v>4</v>
      </c>
      <c r="N31" s="1">
        <v>24</v>
      </c>
      <c r="O31" s="16"/>
      <c r="P31" s="14"/>
      <c r="Q31" s="9" t="str">
        <f t="shared" si="14"/>
        <v>---</v>
      </c>
      <c r="R31" s="9">
        <f>R5</f>
        <v>5000</v>
      </c>
      <c r="S31" s="12"/>
      <c r="T31" s="57"/>
      <c r="U31" s="14"/>
      <c r="V31" s="56" t="str">
        <f>IFERROR(IF(T31&gt;0,SUM(U8:U31)/SUM(T8:T31)*1000000,"---"),"---")</f>
        <v>---</v>
      </c>
      <c r="W31" s="9">
        <f>W5</f>
        <v>4</v>
      </c>
      <c r="Z31" s="1">
        <v>24</v>
      </c>
      <c r="AA31" s="16"/>
      <c r="AB31" s="14"/>
      <c r="AC31" s="9" t="str">
        <f t="shared" si="2"/>
        <v>---</v>
      </c>
      <c r="AD31" s="9">
        <f>AD5</f>
        <v>3000</v>
      </c>
      <c r="AE31" s="12"/>
      <c r="AF31" s="57"/>
      <c r="AG31" s="14"/>
      <c r="AH31" s="9" t="str">
        <f>IFERROR(IF(AF31&gt;0,SUM(AG8:AG31)/SUM(AF8:AF31)*1000000,"---"),"---")</f>
        <v>---</v>
      </c>
      <c r="AI31" s="9">
        <f>AI5</f>
        <v>4</v>
      </c>
      <c r="AJ31" s="12"/>
      <c r="AK31" s="12"/>
      <c r="AL31" s="1">
        <v>24</v>
      </c>
      <c r="AM31" s="16"/>
      <c r="AN31" s="14"/>
      <c r="AO31" s="9" t="str">
        <f t="shared" si="3"/>
        <v>---</v>
      </c>
      <c r="AP31" s="9">
        <f>AP5</f>
        <v>3000</v>
      </c>
      <c r="AQ31" s="12"/>
      <c r="AR31" s="9"/>
      <c r="AS31" s="14"/>
      <c r="AT31" s="9" t="str">
        <f>IFERROR(IF(AR31&gt;0,SUM(AS8:AS31)/SUM(AR8:AR31)*1000000,"---"),"---")</f>
        <v>---</v>
      </c>
      <c r="AU31" s="9">
        <f>AU5</f>
        <v>4</v>
      </c>
      <c r="AV31" s="12"/>
      <c r="AW31" s="12"/>
      <c r="AX31" s="1">
        <v>24</v>
      </c>
      <c r="AY31" s="16"/>
      <c r="AZ31" s="14"/>
      <c r="BA31" s="9" t="str">
        <f t="shared" si="9"/>
        <v>---</v>
      </c>
      <c r="BB31" s="9">
        <f>BB5</f>
        <v>3000</v>
      </c>
      <c r="BC31" s="12"/>
      <c r="BD31" s="57"/>
      <c r="BE31" s="14"/>
      <c r="BF31" s="9" t="str">
        <f>IFERROR(IF(BD31&gt;0,SUM(BE8:BE31)/SUM(BD8:BD31)*1000000,"---"),"---")</f>
        <v>---</v>
      </c>
      <c r="BG31" s="9">
        <f>BG5</f>
        <v>4</v>
      </c>
      <c r="BH31" s="12"/>
      <c r="BI31" s="12"/>
      <c r="BJ31" s="1">
        <v>24</v>
      </c>
      <c r="BK31" s="16"/>
      <c r="BL31" s="14"/>
      <c r="BM31" s="9" t="str">
        <f t="shared" si="4"/>
        <v>---</v>
      </c>
      <c r="BN31" s="9">
        <f>BN5</f>
        <v>3000</v>
      </c>
      <c r="BO31" s="12"/>
      <c r="BP31" s="9"/>
      <c r="BQ31" s="14"/>
      <c r="BR31" s="9" t="str">
        <f>IFERROR(IF(BP31&gt;0,SUM(BQ8:BQ31)/SUM(BP8:BP31)*1000000,"---"),"---")</f>
        <v>---</v>
      </c>
      <c r="BS31" s="9">
        <f>BS5</f>
        <v>4</v>
      </c>
      <c r="BT31" s="12"/>
      <c r="BU31" s="12"/>
      <c r="BV31" s="1">
        <v>24</v>
      </c>
      <c r="BW31" s="16"/>
      <c r="BX31" s="14"/>
      <c r="BY31" s="9" t="str">
        <f t="shared" si="5"/>
        <v>---</v>
      </c>
      <c r="BZ31" s="9">
        <f>BZ5</f>
        <v>3000</v>
      </c>
      <c r="CA31" s="12"/>
      <c r="CB31" s="57"/>
      <c r="CC31" s="14"/>
      <c r="CD31" s="9" t="str">
        <f>IFERROR(IF(CB31&gt;0,SUM(CC8:CC31)/SUM(CB8:CB31)*1000000,"---"),"---")</f>
        <v>---</v>
      </c>
      <c r="CE31" s="9">
        <f>CE5</f>
        <v>4</v>
      </c>
      <c r="CF31" s="12"/>
      <c r="CG31" s="12"/>
      <c r="CH31" s="1">
        <v>24</v>
      </c>
      <c r="CI31" s="16"/>
      <c r="CJ31" s="14"/>
      <c r="CK31" s="9" t="str">
        <f t="shared" si="6"/>
        <v>---</v>
      </c>
      <c r="CL31" s="9">
        <f>CL5</f>
        <v>4</v>
      </c>
      <c r="CM31" s="12"/>
      <c r="CN31" s="9"/>
      <c r="CO31" s="14"/>
      <c r="CP31" s="9" t="str">
        <f>IFERROR(IF(CN31&gt;0,SUM(CO8:CO31)/SUM(CN8:CN31)*1000000,"---"),"---")</f>
        <v>---</v>
      </c>
      <c r="CQ31" s="9">
        <f>CQ5</f>
        <v>4</v>
      </c>
      <c r="CR31" s="12"/>
      <c r="CS31" s="12"/>
      <c r="CT31" s="1">
        <v>24</v>
      </c>
      <c r="CU31" s="16"/>
      <c r="CV31" s="14"/>
      <c r="CW31" s="9" t="str">
        <f t="shared" si="10"/>
        <v>---</v>
      </c>
      <c r="CX31" s="9">
        <f>CX5</f>
        <v>3000</v>
      </c>
      <c r="CY31" s="12"/>
      <c r="CZ31" s="57"/>
      <c r="DA31" s="14"/>
      <c r="DB31" s="9" t="str">
        <f>IFERROR(IF(CZ31&gt;0,SUM(DA8:DA31)/SUM(CZ8:CZ31)*1000000,"---"),"---")</f>
        <v>---</v>
      </c>
      <c r="DC31" s="9">
        <f>DC5</f>
        <v>4</v>
      </c>
      <c r="DD31" s="12"/>
      <c r="DE31" s="12"/>
      <c r="DF31" s="1">
        <v>24</v>
      </c>
      <c r="DG31" s="16"/>
      <c r="DH31" s="14"/>
      <c r="DI31" s="9" t="str">
        <f t="shared" si="11"/>
        <v>---</v>
      </c>
      <c r="DJ31" s="9">
        <f>DJ5</f>
        <v>3000</v>
      </c>
      <c r="DK31" s="12"/>
      <c r="DL31" s="9"/>
      <c r="DM31" s="14"/>
      <c r="DN31" s="9" t="str">
        <f>IFERROR(IF(DL31&gt;0,SUM(DM8:DM31)/SUM(DL8:DL31)*1000000,"---"),"---")</f>
        <v>---</v>
      </c>
      <c r="DO31" s="9">
        <f>DO5</f>
        <v>4</v>
      </c>
      <c r="DR31" s="1">
        <v>24</v>
      </c>
      <c r="DS31" s="16"/>
      <c r="DT31" s="14"/>
      <c r="DU31" s="9" t="str">
        <f t="shared" si="7"/>
        <v>---</v>
      </c>
      <c r="DV31" s="9">
        <f>DV5</f>
        <v>4</v>
      </c>
      <c r="DW31" s="12"/>
      <c r="DX31" s="9"/>
      <c r="DY31" s="14"/>
      <c r="DZ31" s="9" t="str">
        <f>IFERROR(IF(DX31&gt;0,SUM(DY8:DY31)/SUM(DX8:DX31)*1000000,"---"),"---")</f>
        <v>---</v>
      </c>
      <c r="EA31" s="9">
        <f>EA5</f>
        <v>4</v>
      </c>
      <c r="EB31" s="12"/>
      <c r="EC31" s="12"/>
      <c r="ED31" s="1">
        <v>24</v>
      </c>
      <c r="EE31" s="16"/>
      <c r="EF31" s="14"/>
      <c r="EG31" s="9" t="str">
        <f t="shared" si="8"/>
        <v>---</v>
      </c>
      <c r="EH31" s="9">
        <f>EH5</f>
        <v>3000</v>
      </c>
      <c r="EI31" s="12"/>
      <c r="EJ31" s="57"/>
      <c r="EK31" s="14"/>
      <c r="EL31" s="9" t="str">
        <f>IFERROR(IF(EJ31&gt;0,SUM(EK8:EK31)/SUM(EJ8:EJ31)*1000000,"---"),"---")</f>
        <v>---</v>
      </c>
      <c r="EM31" s="9">
        <f>EM5</f>
        <v>4</v>
      </c>
      <c r="EN31" s="12"/>
      <c r="EO31" s="12"/>
      <c r="EP31" s="12"/>
    </row>
    <row r="32" spans="2:155">
      <c r="B32" s="1">
        <v>25</v>
      </c>
      <c r="C32" s="16"/>
      <c r="D32" s="14"/>
      <c r="E32" s="9" t="str">
        <f t="shared" si="0"/>
        <v>---</v>
      </c>
      <c r="F32" s="9">
        <f>F5</f>
        <v>5000</v>
      </c>
      <c r="G32" s="12"/>
      <c r="H32" s="57"/>
      <c r="I32" s="14"/>
      <c r="J32" s="56" t="str">
        <f>IFERROR(IF(H32&gt;0,SUM(I8:I32)/SUM(H8:H32)*1000000,"---"),"---")</f>
        <v>---</v>
      </c>
      <c r="K32" s="9">
        <f>K5</f>
        <v>4</v>
      </c>
      <c r="N32" s="1">
        <v>25</v>
      </c>
      <c r="O32" s="16"/>
      <c r="P32" s="14"/>
      <c r="Q32" s="9" t="str">
        <f t="shared" si="14"/>
        <v>---</v>
      </c>
      <c r="R32" s="9">
        <f>R5</f>
        <v>5000</v>
      </c>
      <c r="S32" s="12"/>
      <c r="T32" s="57"/>
      <c r="U32" s="14"/>
      <c r="V32" s="56" t="str">
        <f>IFERROR(IF(T32&gt;0,SUM(U8:U32)/SUM(T8:T32)*1000000,"---"),"---")</f>
        <v>---</v>
      </c>
      <c r="W32" s="9">
        <f>W5</f>
        <v>4</v>
      </c>
      <c r="Z32" s="1">
        <v>25</v>
      </c>
      <c r="AA32" s="16"/>
      <c r="AB32" s="14"/>
      <c r="AC32" s="9" t="str">
        <f t="shared" si="2"/>
        <v>---</v>
      </c>
      <c r="AD32" s="9">
        <f>AD5</f>
        <v>3000</v>
      </c>
      <c r="AE32" s="12"/>
      <c r="AF32" s="57"/>
      <c r="AG32" s="14"/>
      <c r="AH32" s="9" t="str">
        <f>IFERROR(IF(AF32&gt;0,SUM(AG8:AG32)/SUM(AF8:AF32)*1000000,"---"),"---")</f>
        <v>---</v>
      </c>
      <c r="AI32" s="9">
        <f>AI5</f>
        <v>4</v>
      </c>
      <c r="AJ32" s="12"/>
      <c r="AK32" s="12"/>
      <c r="AL32" s="1">
        <v>25</v>
      </c>
      <c r="AM32" s="16"/>
      <c r="AN32" s="14"/>
      <c r="AO32" s="9" t="str">
        <f t="shared" si="3"/>
        <v>---</v>
      </c>
      <c r="AP32" s="9">
        <f>AP5</f>
        <v>3000</v>
      </c>
      <c r="AQ32" s="12"/>
      <c r="AR32" s="9"/>
      <c r="AS32" s="14"/>
      <c r="AT32" s="9" t="str">
        <f>IFERROR(IF(AR32&gt;0,SUM(AS8:AS32)/SUM(AR8:AR32)*1000000,"---"),"---")</f>
        <v>---</v>
      </c>
      <c r="AU32" s="9">
        <f>AU5</f>
        <v>4</v>
      </c>
      <c r="AV32" s="12"/>
      <c r="AW32" s="12"/>
      <c r="AX32" s="1">
        <v>25</v>
      </c>
      <c r="AY32" s="16"/>
      <c r="AZ32" s="14"/>
      <c r="BA32" s="9" t="str">
        <f t="shared" si="9"/>
        <v>---</v>
      </c>
      <c r="BB32" s="9">
        <f>BB5</f>
        <v>3000</v>
      </c>
      <c r="BC32" s="12"/>
      <c r="BD32" s="57"/>
      <c r="BE32" s="14"/>
      <c r="BF32" s="9" t="str">
        <f>IFERROR(IF(BD32&gt;0,SUM(BE8:BE32)/SUM(BD8:BD32)*1000000,"---"),"---")</f>
        <v>---</v>
      </c>
      <c r="BG32" s="9">
        <f>BG5</f>
        <v>4</v>
      </c>
      <c r="BH32" s="12"/>
      <c r="BI32" s="12"/>
      <c r="BJ32" s="1">
        <v>25</v>
      </c>
      <c r="BK32" s="16"/>
      <c r="BL32" s="14"/>
      <c r="BM32" s="9" t="str">
        <f t="shared" si="4"/>
        <v>---</v>
      </c>
      <c r="BN32" s="9">
        <f>BN5</f>
        <v>3000</v>
      </c>
      <c r="BO32" s="12"/>
      <c r="BP32" s="9"/>
      <c r="BQ32" s="14"/>
      <c r="BR32" s="9" t="str">
        <f>IFERROR(IF(BP32&gt;0,SUM(BQ8:BQ32)/SUM(BP8:BP32)*1000000,"---"),"---")</f>
        <v>---</v>
      </c>
      <c r="BS32" s="9">
        <f>BS5</f>
        <v>4</v>
      </c>
      <c r="BT32" s="12"/>
      <c r="BU32" s="12"/>
      <c r="BV32" s="1">
        <v>25</v>
      </c>
      <c r="BW32" s="16"/>
      <c r="BX32" s="14"/>
      <c r="BY32" s="9" t="str">
        <f t="shared" si="5"/>
        <v>---</v>
      </c>
      <c r="BZ32" s="9">
        <f>BZ5</f>
        <v>3000</v>
      </c>
      <c r="CA32" s="12"/>
      <c r="CB32" s="57"/>
      <c r="CC32" s="14"/>
      <c r="CD32" s="9" t="str">
        <f>IFERROR(IF(CB32&gt;0,SUM(CC8:CC32)/SUM(CB8:CB32)*1000000,"---"),"---")</f>
        <v>---</v>
      </c>
      <c r="CE32" s="9">
        <f>CE5</f>
        <v>4</v>
      </c>
      <c r="CF32" s="12"/>
      <c r="CG32" s="12"/>
      <c r="CH32" s="1">
        <v>25</v>
      </c>
      <c r="CI32" s="16"/>
      <c r="CJ32" s="14"/>
      <c r="CK32" s="9" t="str">
        <f t="shared" si="6"/>
        <v>---</v>
      </c>
      <c r="CL32" s="9">
        <f>CL5</f>
        <v>4</v>
      </c>
      <c r="CM32" s="12"/>
      <c r="CN32" s="9"/>
      <c r="CO32" s="14"/>
      <c r="CP32" s="9" t="str">
        <f>IFERROR(IF(CN32&gt;0,SUM(CO8:CO32)/SUM(CN8:CN32)*1000000,"---"),"---")</f>
        <v>---</v>
      </c>
      <c r="CQ32" s="9">
        <f>CQ5</f>
        <v>4</v>
      </c>
      <c r="CR32" s="12"/>
      <c r="CS32" s="12"/>
      <c r="CT32" s="1">
        <v>25</v>
      </c>
      <c r="CU32" s="16"/>
      <c r="CV32" s="14"/>
      <c r="CW32" s="9" t="str">
        <f t="shared" si="10"/>
        <v>---</v>
      </c>
      <c r="CX32" s="9">
        <f>CX5</f>
        <v>3000</v>
      </c>
      <c r="CY32" s="12"/>
      <c r="CZ32" s="57"/>
      <c r="DA32" s="14"/>
      <c r="DB32" s="9" t="str">
        <f>IFERROR(IF(CZ32&gt;0,SUM(DA8:DA32)/SUM(CZ8:CZ32)*1000000,"---"),"---")</f>
        <v>---</v>
      </c>
      <c r="DC32" s="9">
        <f>DC5</f>
        <v>4</v>
      </c>
      <c r="DD32" s="12"/>
      <c r="DE32" s="12"/>
      <c r="DF32" s="1">
        <v>25</v>
      </c>
      <c r="DG32" s="16"/>
      <c r="DH32" s="14"/>
      <c r="DI32" s="9" t="str">
        <f t="shared" si="11"/>
        <v>---</v>
      </c>
      <c r="DJ32" s="9">
        <f>DJ5</f>
        <v>3000</v>
      </c>
      <c r="DK32" s="12"/>
      <c r="DL32" s="9"/>
      <c r="DM32" s="14"/>
      <c r="DN32" s="9" t="str">
        <f>IFERROR(IF(DL32&gt;0,SUM(DM8:DM32)/SUM(DL8:DL32)*1000000,"---"),"---")</f>
        <v>---</v>
      </c>
      <c r="DO32" s="9">
        <f>DO5</f>
        <v>4</v>
      </c>
      <c r="DR32" s="1">
        <v>25</v>
      </c>
      <c r="DS32" s="16"/>
      <c r="DT32" s="14"/>
      <c r="DU32" s="9" t="str">
        <f t="shared" si="7"/>
        <v>---</v>
      </c>
      <c r="DV32" s="9">
        <f>DV5</f>
        <v>4</v>
      </c>
      <c r="DW32" s="12"/>
      <c r="DX32" s="9"/>
      <c r="DY32" s="14"/>
      <c r="DZ32" s="9" t="str">
        <f>IFERROR(IF(DX32&gt;0,SUM(DY8:DY32)/SUM(DX8:DX32)*1000000,"---"),"---")</f>
        <v>---</v>
      </c>
      <c r="EA32" s="9">
        <f>EA5</f>
        <v>4</v>
      </c>
      <c r="EB32" s="12"/>
      <c r="EC32" s="12"/>
      <c r="ED32" s="1">
        <v>25</v>
      </c>
      <c r="EE32" s="16"/>
      <c r="EF32" s="14"/>
      <c r="EG32" s="9" t="str">
        <f t="shared" si="8"/>
        <v>---</v>
      </c>
      <c r="EH32" s="9">
        <f>EH5</f>
        <v>3000</v>
      </c>
      <c r="EI32" s="12"/>
      <c r="EJ32" s="57"/>
      <c r="EK32" s="14"/>
      <c r="EL32" s="9" t="str">
        <f>IFERROR(IF(EJ32&gt;0,SUM(EK8:EK32)/SUM(EJ8:EJ32)*1000000,"---"),"---")</f>
        <v>---</v>
      </c>
      <c r="EM32" s="9">
        <f>EM5</f>
        <v>4</v>
      </c>
      <c r="EN32" s="12"/>
      <c r="EO32" s="12"/>
      <c r="EP32" s="12"/>
    </row>
    <row r="33" spans="2:146">
      <c r="B33" s="1">
        <v>26</v>
      </c>
      <c r="C33" s="16"/>
      <c r="D33" s="14"/>
      <c r="E33" s="9" t="str">
        <f t="shared" si="0"/>
        <v>---</v>
      </c>
      <c r="F33" s="9">
        <f>F5</f>
        <v>5000</v>
      </c>
      <c r="G33" s="12"/>
      <c r="H33" s="57"/>
      <c r="I33" s="14"/>
      <c r="J33" s="56" t="str">
        <f>IFERROR(IF(H33&gt;0,SUM(I8:I33)/SUM(H8:H33)*1000000,"---"),"---")</f>
        <v>---</v>
      </c>
      <c r="K33" s="9">
        <f>K5</f>
        <v>4</v>
      </c>
      <c r="N33" s="1">
        <v>26</v>
      </c>
      <c r="O33" s="16"/>
      <c r="P33" s="14"/>
      <c r="Q33" s="9" t="str">
        <f t="shared" si="14"/>
        <v>---</v>
      </c>
      <c r="R33" s="9">
        <f>R5</f>
        <v>5000</v>
      </c>
      <c r="S33" s="12"/>
      <c r="T33" s="57"/>
      <c r="U33" s="14"/>
      <c r="V33" s="56" t="str">
        <f>IFERROR(IF(T33&gt;0,SUM(U8:U33)/SUM(T8:T33)*1000000,"---"),"---")</f>
        <v>---</v>
      </c>
      <c r="W33" s="9">
        <f>W5</f>
        <v>4</v>
      </c>
      <c r="Z33" s="1">
        <v>26</v>
      </c>
      <c r="AA33" s="16"/>
      <c r="AB33" s="14"/>
      <c r="AC33" s="9" t="str">
        <f t="shared" si="2"/>
        <v>---</v>
      </c>
      <c r="AD33" s="9">
        <f>AD5</f>
        <v>3000</v>
      </c>
      <c r="AE33" s="12"/>
      <c r="AF33" s="57"/>
      <c r="AG33" s="14"/>
      <c r="AH33" s="9" t="str">
        <f>IFERROR(IF(AF33&gt;0,SUM(AG8:AG33)/SUM(AF8:AF33)*1000000,"---"),"---")</f>
        <v>---</v>
      </c>
      <c r="AI33" s="9">
        <f>AI5</f>
        <v>4</v>
      </c>
      <c r="AJ33" s="12"/>
      <c r="AK33" s="12"/>
      <c r="AL33" s="1">
        <v>26</v>
      </c>
      <c r="AM33" s="16"/>
      <c r="AN33" s="14"/>
      <c r="AO33" s="9" t="str">
        <f t="shared" si="3"/>
        <v>---</v>
      </c>
      <c r="AP33" s="9">
        <f>AP5</f>
        <v>3000</v>
      </c>
      <c r="AQ33" s="12"/>
      <c r="AR33" s="9"/>
      <c r="AS33" s="14"/>
      <c r="AT33" s="9" t="str">
        <f>IFERROR(IF(AR33&gt;0,SUM(AS8:AS33)/SUM(AR8:AR33)*1000000,"---"),"---")</f>
        <v>---</v>
      </c>
      <c r="AU33" s="9">
        <f>AU5</f>
        <v>4</v>
      </c>
      <c r="AV33" s="12"/>
      <c r="AW33" s="12"/>
      <c r="AX33" s="1">
        <v>26</v>
      </c>
      <c r="AY33" s="16"/>
      <c r="AZ33" s="14"/>
      <c r="BA33" s="9" t="str">
        <f t="shared" si="9"/>
        <v>---</v>
      </c>
      <c r="BB33" s="9">
        <f>BB5</f>
        <v>3000</v>
      </c>
      <c r="BC33" s="12"/>
      <c r="BD33" s="57"/>
      <c r="BE33" s="14"/>
      <c r="BF33" s="9" t="str">
        <f>IFERROR(IF(BD33&gt;0,SUM(BE8:BE33)/SUM(BD8:BD33)*1000000,"---"),"---")</f>
        <v>---</v>
      </c>
      <c r="BG33" s="9">
        <f>BG5</f>
        <v>4</v>
      </c>
      <c r="BH33" s="12"/>
      <c r="BI33" s="12"/>
      <c r="BJ33" s="1">
        <v>26</v>
      </c>
      <c r="BK33" s="16"/>
      <c r="BL33" s="14"/>
      <c r="BM33" s="9" t="str">
        <f t="shared" si="4"/>
        <v>---</v>
      </c>
      <c r="BN33" s="9">
        <f>BN5</f>
        <v>3000</v>
      </c>
      <c r="BO33" s="12"/>
      <c r="BP33" s="9"/>
      <c r="BQ33" s="14"/>
      <c r="BR33" s="9" t="str">
        <f>IFERROR(IF(BP33&gt;0,SUM(BQ8:BQ33)/SUM(BP8:BP33)*1000000,"---"),"---")</f>
        <v>---</v>
      </c>
      <c r="BS33" s="9">
        <f>BS5</f>
        <v>4</v>
      </c>
      <c r="BT33" s="12"/>
      <c r="BU33" s="12"/>
      <c r="BV33" s="1">
        <v>26</v>
      </c>
      <c r="BW33" s="16"/>
      <c r="BX33" s="14"/>
      <c r="BY33" s="9" t="str">
        <f t="shared" si="5"/>
        <v>---</v>
      </c>
      <c r="BZ33" s="9">
        <f>BZ5</f>
        <v>3000</v>
      </c>
      <c r="CA33" s="12"/>
      <c r="CB33" s="57"/>
      <c r="CC33" s="14"/>
      <c r="CD33" s="9" t="str">
        <f>IFERROR(IF(CB33&gt;0,SUM(CC8:CC33)/SUM(CB8:CB33)*1000000,"---"),"---")</f>
        <v>---</v>
      </c>
      <c r="CE33" s="9">
        <f>CE5</f>
        <v>4</v>
      </c>
      <c r="CF33" s="12"/>
      <c r="CG33" s="12"/>
      <c r="CH33" s="1">
        <v>26</v>
      </c>
      <c r="CI33" s="16"/>
      <c r="CJ33" s="14"/>
      <c r="CK33" s="9" t="str">
        <f t="shared" si="6"/>
        <v>---</v>
      </c>
      <c r="CL33" s="9">
        <f>CL5</f>
        <v>4</v>
      </c>
      <c r="CM33" s="12"/>
      <c r="CN33" s="9"/>
      <c r="CO33" s="14"/>
      <c r="CP33" s="9" t="str">
        <f>IFERROR(IF(CN33&gt;0,SUM(CO8:CO33)/SUM(CN8:CN33)*1000000,"---"),"---")</f>
        <v>---</v>
      </c>
      <c r="CQ33" s="9">
        <f>CQ5</f>
        <v>4</v>
      </c>
      <c r="CR33" s="12"/>
      <c r="CS33" s="12"/>
      <c r="CT33" s="1">
        <v>26</v>
      </c>
      <c r="CU33" s="16"/>
      <c r="CV33" s="14"/>
      <c r="CW33" s="9" t="str">
        <f t="shared" si="10"/>
        <v>---</v>
      </c>
      <c r="CX33" s="9">
        <f>CX5</f>
        <v>3000</v>
      </c>
      <c r="CY33" s="12"/>
      <c r="CZ33" s="57"/>
      <c r="DA33" s="14"/>
      <c r="DB33" s="9" t="str">
        <f>IFERROR(IF(CZ33&gt;0,SUM(DA8:DA33)/SUM(CZ8:CZ33)*1000000,"---"),"---")</f>
        <v>---</v>
      </c>
      <c r="DC33" s="9">
        <f>DC5</f>
        <v>4</v>
      </c>
      <c r="DD33" s="12"/>
      <c r="DE33" s="12"/>
      <c r="DF33" s="1">
        <v>26</v>
      </c>
      <c r="DG33" s="16"/>
      <c r="DH33" s="14"/>
      <c r="DI33" s="9" t="str">
        <f t="shared" si="11"/>
        <v>---</v>
      </c>
      <c r="DJ33" s="9">
        <f>DJ5</f>
        <v>3000</v>
      </c>
      <c r="DK33" s="12"/>
      <c r="DL33" s="9"/>
      <c r="DM33" s="14"/>
      <c r="DN33" s="9" t="str">
        <f>IFERROR(IF(DL33&gt;0,SUM(DM8:DM33)/SUM(DL8:DL33)*1000000,"---"),"---")</f>
        <v>---</v>
      </c>
      <c r="DO33" s="9">
        <f>DO5</f>
        <v>4</v>
      </c>
      <c r="DR33" s="1">
        <v>26</v>
      </c>
      <c r="DS33" s="16"/>
      <c r="DT33" s="14"/>
      <c r="DU33" s="9" t="str">
        <f t="shared" si="7"/>
        <v>---</v>
      </c>
      <c r="DV33" s="9">
        <f>DV5</f>
        <v>4</v>
      </c>
      <c r="DW33" s="12"/>
      <c r="DX33" s="9"/>
      <c r="DY33" s="14"/>
      <c r="DZ33" s="9" t="str">
        <f>IFERROR(IF(DX33&gt;0,SUM(DY8:DY33)/SUM(DX8:DX33)*1000000,"---"),"---")</f>
        <v>---</v>
      </c>
      <c r="EA33" s="9">
        <f>EA5</f>
        <v>4</v>
      </c>
      <c r="EB33" s="12"/>
      <c r="EC33" s="12"/>
      <c r="ED33" s="1">
        <v>26</v>
      </c>
      <c r="EE33" s="16"/>
      <c r="EF33" s="14"/>
      <c r="EG33" s="9" t="str">
        <f t="shared" si="8"/>
        <v>---</v>
      </c>
      <c r="EH33" s="9">
        <f>EH5</f>
        <v>3000</v>
      </c>
      <c r="EI33" s="12"/>
      <c r="EJ33" s="57"/>
      <c r="EK33" s="14"/>
      <c r="EL33" s="9" t="str">
        <f>IFERROR(IF(EJ33&gt;0,SUM(EK8:EK33)/SUM(EJ8:EJ33)*1000000,"---"),"---")</f>
        <v>---</v>
      </c>
      <c r="EM33" s="9">
        <f>EM5</f>
        <v>4</v>
      </c>
      <c r="EN33" s="12"/>
      <c r="EO33" s="12"/>
      <c r="EP33" s="12"/>
    </row>
    <row r="34" spans="2:146">
      <c r="B34" s="1">
        <v>27</v>
      </c>
      <c r="C34" s="16"/>
      <c r="D34" s="14"/>
      <c r="E34" s="9" t="str">
        <f t="shared" si="0"/>
        <v>---</v>
      </c>
      <c r="F34" s="9">
        <f>F5</f>
        <v>5000</v>
      </c>
      <c r="G34" s="12"/>
      <c r="H34" s="57"/>
      <c r="I34" s="14"/>
      <c r="J34" s="56" t="str">
        <f>IFERROR(IF(H34&gt;0,SUM(I8:I34)/SUM(H8:H34)*1000000,"---"),"---")</f>
        <v>---</v>
      </c>
      <c r="K34" s="9">
        <f>K5</f>
        <v>4</v>
      </c>
      <c r="N34" s="1">
        <v>27</v>
      </c>
      <c r="O34" s="16"/>
      <c r="P34" s="14"/>
      <c r="Q34" s="9" t="str">
        <f t="shared" si="14"/>
        <v>---</v>
      </c>
      <c r="R34" s="9">
        <f>R5</f>
        <v>5000</v>
      </c>
      <c r="S34" s="12"/>
      <c r="T34" s="57"/>
      <c r="U34" s="14"/>
      <c r="V34" s="56" t="str">
        <f>IFERROR(IF(T34&gt;0,SUM(U8:U34)/SUM(T8:T34)*1000000,"---"),"---")</f>
        <v>---</v>
      </c>
      <c r="W34" s="9">
        <f>W5</f>
        <v>4</v>
      </c>
      <c r="Z34" s="1">
        <v>27</v>
      </c>
      <c r="AA34" s="16"/>
      <c r="AB34" s="14"/>
      <c r="AC34" s="9" t="str">
        <f t="shared" si="2"/>
        <v>---</v>
      </c>
      <c r="AD34" s="9">
        <f>AD5</f>
        <v>3000</v>
      </c>
      <c r="AE34" s="12"/>
      <c r="AF34" s="57"/>
      <c r="AG34" s="14"/>
      <c r="AH34" s="9" t="str">
        <f>IFERROR(IF(AF34&gt;0,SUM(AG8:AG34)/SUM(AF8:AF34)*1000000,"---"),"---")</f>
        <v>---</v>
      </c>
      <c r="AI34" s="9">
        <f>AI5</f>
        <v>4</v>
      </c>
      <c r="AJ34" s="12"/>
      <c r="AK34" s="12"/>
      <c r="AL34" s="1">
        <v>27</v>
      </c>
      <c r="AM34" s="16"/>
      <c r="AN34" s="14"/>
      <c r="AO34" s="9" t="str">
        <f t="shared" si="3"/>
        <v>---</v>
      </c>
      <c r="AP34" s="9">
        <f>AP5</f>
        <v>3000</v>
      </c>
      <c r="AQ34" s="12"/>
      <c r="AR34" s="9"/>
      <c r="AS34" s="14"/>
      <c r="AT34" s="9" t="str">
        <f>IFERROR(IF(AR34&gt;0,SUM(AS8:AS34)/SUM(AR8:AR34)*1000000,"---"),"---")</f>
        <v>---</v>
      </c>
      <c r="AU34" s="9">
        <f>AU5</f>
        <v>4</v>
      </c>
      <c r="AV34" s="12"/>
      <c r="AW34" s="12"/>
      <c r="AX34" s="1">
        <v>27</v>
      </c>
      <c r="AY34" s="16"/>
      <c r="AZ34" s="14"/>
      <c r="BA34" s="9" t="str">
        <f t="shared" si="9"/>
        <v>---</v>
      </c>
      <c r="BB34" s="9">
        <f>BB5</f>
        <v>3000</v>
      </c>
      <c r="BC34" s="12"/>
      <c r="BD34" s="57"/>
      <c r="BE34" s="14"/>
      <c r="BF34" s="9" t="str">
        <f>IFERROR(IF(BD34&gt;0,SUM(BE8:BE34)/SUM(BD8:BD34)*1000000,"---"),"---")</f>
        <v>---</v>
      </c>
      <c r="BG34" s="9">
        <f>BG5</f>
        <v>4</v>
      </c>
      <c r="BH34" s="12"/>
      <c r="BI34" s="12"/>
      <c r="BJ34" s="1">
        <v>27</v>
      </c>
      <c r="BK34" s="16"/>
      <c r="BL34" s="14"/>
      <c r="BM34" s="9" t="str">
        <f t="shared" si="4"/>
        <v>---</v>
      </c>
      <c r="BN34" s="9">
        <f>BN5</f>
        <v>3000</v>
      </c>
      <c r="BO34" s="12"/>
      <c r="BP34" s="9"/>
      <c r="BQ34" s="14"/>
      <c r="BR34" s="9" t="str">
        <f>IFERROR(IF(BP34&gt;0,SUM(BQ8:BQ34)/SUM(BP8:BP34)*1000000,"---"),"---")</f>
        <v>---</v>
      </c>
      <c r="BS34" s="9">
        <f>BS5</f>
        <v>4</v>
      </c>
      <c r="BT34" s="12"/>
      <c r="BU34" s="12"/>
      <c r="BV34" s="1">
        <v>27</v>
      </c>
      <c r="BW34" s="16"/>
      <c r="BX34" s="14"/>
      <c r="BY34" s="9" t="str">
        <f t="shared" si="5"/>
        <v>---</v>
      </c>
      <c r="BZ34" s="9">
        <f>BZ5</f>
        <v>3000</v>
      </c>
      <c r="CA34" s="12"/>
      <c r="CB34" s="57"/>
      <c r="CC34" s="14"/>
      <c r="CD34" s="9" t="str">
        <f>IFERROR(IF(CB34&gt;0,SUM(CC8:CC34)/SUM(CB8:CB34)*1000000,"---"),"---")</f>
        <v>---</v>
      </c>
      <c r="CE34" s="9">
        <f>CE5</f>
        <v>4</v>
      </c>
      <c r="CF34" s="12"/>
      <c r="CG34" s="12"/>
      <c r="CH34" s="1">
        <v>27</v>
      </c>
      <c r="CI34" s="16"/>
      <c r="CJ34" s="14"/>
      <c r="CK34" s="9" t="str">
        <f t="shared" si="6"/>
        <v>---</v>
      </c>
      <c r="CL34" s="9">
        <f>CL5</f>
        <v>4</v>
      </c>
      <c r="CM34" s="12"/>
      <c r="CN34" s="9"/>
      <c r="CO34" s="14"/>
      <c r="CP34" s="9" t="str">
        <f>IFERROR(IF(CN34&gt;0,SUM(CO8:CO34)/SUM(CN8:CN34)*1000000,"---"),"---")</f>
        <v>---</v>
      </c>
      <c r="CQ34" s="9">
        <f>CQ5</f>
        <v>4</v>
      </c>
      <c r="CR34" s="12"/>
      <c r="CS34" s="12"/>
      <c r="CT34" s="1">
        <v>27</v>
      </c>
      <c r="CU34" s="16"/>
      <c r="CV34" s="14"/>
      <c r="CW34" s="9" t="str">
        <f t="shared" si="10"/>
        <v>---</v>
      </c>
      <c r="CX34" s="9">
        <f>CX5</f>
        <v>3000</v>
      </c>
      <c r="CY34" s="12"/>
      <c r="CZ34" s="57"/>
      <c r="DA34" s="14"/>
      <c r="DB34" s="9" t="str">
        <f>IFERROR(IF(CZ34&gt;0,SUM(DA8:DA34)/SUM(CZ8:CZ34)*1000000,"---"),"---")</f>
        <v>---</v>
      </c>
      <c r="DC34" s="9">
        <f>DC5</f>
        <v>4</v>
      </c>
      <c r="DD34" s="12"/>
      <c r="DE34" s="12"/>
      <c r="DF34" s="1">
        <v>27</v>
      </c>
      <c r="DG34" s="16"/>
      <c r="DH34" s="14"/>
      <c r="DI34" s="9" t="str">
        <f t="shared" si="11"/>
        <v>---</v>
      </c>
      <c r="DJ34" s="9">
        <f>DJ5</f>
        <v>3000</v>
      </c>
      <c r="DK34" s="12"/>
      <c r="DL34" s="9"/>
      <c r="DM34" s="14"/>
      <c r="DN34" s="9" t="str">
        <f>IFERROR(IF(DL34&gt;0,SUM(DM8:DM34)/SUM(DL8:DL34)*1000000,"---"),"---")</f>
        <v>---</v>
      </c>
      <c r="DO34" s="9">
        <f>DO5</f>
        <v>4</v>
      </c>
      <c r="DR34" s="1">
        <v>27</v>
      </c>
      <c r="DS34" s="16"/>
      <c r="DT34" s="14"/>
      <c r="DU34" s="9" t="str">
        <f t="shared" si="7"/>
        <v>---</v>
      </c>
      <c r="DV34" s="9">
        <f>DV5</f>
        <v>4</v>
      </c>
      <c r="DW34" s="12"/>
      <c r="DX34" s="9"/>
      <c r="DY34" s="14"/>
      <c r="DZ34" s="9" t="str">
        <f>IFERROR(IF(DX34&gt;0,SUM(DY8:DY34)/SUM(DX8:DX34)*1000000,"---"),"---")</f>
        <v>---</v>
      </c>
      <c r="EA34" s="9">
        <f>EA5</f>
        <v>4</v>
      </c>
      <c r="EB34" s="12"/>
      <c r="EC34" s="12"/>
      <c r="ED34" s="1">
        <v>27</v>
      </c>
      <c r="EE34" s="16"/>
      <c r="EF34" s="14"/>
      <c r="EG34" s="9" t="str">
        <f t="shared" si="8"/>
        <v>---</v>
      </c>
      <c r="EH34" s="9">
        <f>EH5</f>
        <v>3000</v>
      </c>
      <c r="EI34" s="12"/>
      <c r="EJ34" s="57"/>
      <c r="EK34" s="14"/>
      <c r="EL34" s="9" t="str">
        <f>IFERROR(IF(EJ34&gt;0,SUM(EK8:EK34)/SUM(EJ8:EJ34)*1000000,"---"),"---")</f>
        <v>---</v>
      </c>
      <c r="EM34" s="9">
        <f>EM5</f>
        <v>4</v>
      </c>
      <c r="EN34" s="12"/>
      <c r="EO34" s="12"/>
      <c r="EP34" s="12"/>
    </row>
    <row r="35" spans="2:146">
      <c r="B35" s="1">
        <v>28</v>
      </c>
      <c r="C35" s="16"/>
      <c r="D35" s="14"/>
      <c r="E35" s="9" t="str">
        <f t="shared" si="0"/>
        <v>---</v>
      </c>
      <c r="F35" s="9">
        <f>F5</f>
        <v>5000</v>
      </c>
      <c r="G35" s="12"/>
      <c r="H35" s="57"/>
      <c r="I35" s="14"/>
      <c r="J35" s="56" t="str">
        <f>IFERROR(IF(H35&gt;0,SUM(I8:I35)/SUM(H8:H35)*1000000,"---"),"---")</f>
        <v>---</v>
      </c>
      <c r="K35" s="9">
        <f>K5</f>
        <v>4</v>
      </c>
      <c r="N35" s="1">
        <v>28</v>
      </c>
      <c r="O35" s="16"/>
      <c r="P35" s="14"/>
      <c r="Q35" s="9" t="str">
        <f t="shared" si="14"/>
        <v>---</v>
      </c>
      <c r="R35" s="9">
        <f>R5</f>
        <v>5000</v>
      </c>
      <c r="S35" s="12"/>
      <c r="T35" s="57"/>
      <c r="U35" s="14"/>
      <c r="V35" s="56" t="str">
        <f>IFERROR(IF(T35&gt;0,SUM(U8:U35)/SUM(T8:T35)*1000000,"---"),"---")</f>
        <v>---</v>
      </c>
      <c r="W35" s="9">
        <f>W5</f>
        <v>4</v>
      </c>
      <c r="Z35" s="1">
        <v>28</v>
      </c>
      <c r="AA35" s="16"/>
      <c r="AB35" s="14"/>
      <c r="AC35" s="9" t="str">
        <f t="shared" si="2"/>
        <v>---</v>
      </c>
      <c r="AD35" s="9">
        <f>AD5</f>
        <v>3000</v>
      </c>
      <c r="AE35" s="12"/>
      <c r="AF35" s="57"/>
      <c r="AG35" s="14"/>
      <c r="AH35" s="9" t="str">
        <f>IFERROR(IF(AF35&gt;0,SUM(AG8:AG35)/SUM(AF8:AF35)*1000000,"---"),"---")</f>
        <v>---</v>
      </c>
      <c r="AI35" s="9">
        <f>AI5</f>
        <v>4</v>
      </c>
      <c r="AJ35" s="12"/>
      <c r="AK35" s="12"/>
      <c r="AL35" s="1">
        <v>28</v>
      </c>
      <c r="AM35" s="16"/>
      <c r="AN35" s="14"/>
      <c r="AO35" s="9" t="str">
        <f t="shared" si="3"/>
        <v>---</v>
      </c>
      <c r="AP35" s="9">
        <f>AP5</f>
        <v>3000</v>
      </c>
      <c r="AQ35" s="12"/>
      <c r="AR35" s="9"/>
      <c r="AS35" s="14"/>
      <c r="AT35" s="9" t="str">
        <f>IFERROR(IF(AR35&gt;0,SUM(AS8:AS35)/SUM(AR8:AR35)*1000000,"---"),"---")</f>
        <v>---</v>
      </c>
      <c r="AU35" s="9">
        <f>AU5</f>
        <v>4</v>
      </c>
      <c r="AV35" s="12"/>
      <c r="AW35" s="12"/>
      <c r="AX35" s="1">
        <v>28</v>
      </c>
      <c r="AY35" s="16"/>
      <c r="AZ35" s="14"/>
      <c r="BA35" s="9" t="str">
        <f t="shared" si="9"/>
        <v>---</v>
      </c>
      <c r="BB35" s="9">
        <f>BB5</f>
        <v>3000</v>
      </c>
      <c r="BC35" s="12"/>
      <c r="BD35" s="57"/>
      <c r="BE35" s="14"/>
      <c r="BF35" s="9" t="str">
        <f>IFERROR(IF(BD35&gt;0,SUM(BE8:BE35)/SUM(BD8:BD35)*1000000,"---"),"---")</f>
        <v>---</v>
      </c>
      <c r="BG35" s="9">
        <f>BG5</f>
        <v>4</v>
      </c>
      <c r="BH35" s="12"/>
      <c r="BI35" s="12"/>
      <c r="BJ35" s="1">
        <v>28</v>
      </c>
      <c r="BK35" s="16"/>
      <c r="BL35" s="14"/>
      <c r="BM35" s="9" t="str">
        <f t="shared" si="4"/>
        <v>---</v>
      </c>
      <c r="BN35" s="9">
        <f>BN5</f>
        <v>3000</v>
      </c>
      <c r="BO35" s="12"/>
      <c r="BP35" s="9"/>
      <c r="BQ35" s="14"/>
      <c r="BR35" s="9" t="str">
        <f>IFERROR(IF(BP35&gt;0,SUM(BQ8:BQ35)/SUM(BP8:BP35)*1000000,"---"),"---")</f>
        <v>---</v>
      </c>
      <c r="BS35" s="9">
        <f>BS5</f>
        <v>4</v>
      </c>
      <c r="BT35" s="12"/>
      <c r="BU35" s="12"/>
      <c r="BV35" s="1">
        <v>28</v>
      </c>
      <c r="BW35" s="16"/>
      <c r="BX35" s="14"/>
      <c r="BY35" s="9" t="str">
        <f t="shared" si="5"/>
        <v>---</v>
      </c>
      <c r="BZ35" s="9">
        <f>BZ5</f>
        <v>3000</v>
      </c>
      <c r="CA35" s="12"/>
      <c r="CB35" s="57"/>
      <c r="CC35" s="14"/>
      <c r="CD35" s="9" t="str">
        <f>IFERROR(IF(CB35&gt;0,SUM(CC8:CC35)/SUM(CB8:CB35)*1000000,"---"),"---")</f>
        <v>---</v>
      </c>
      <c r="CE35" s="9">
        <f>CE5</f>
        <v>4</v>
      </c>
      <c r="CF35" s="12"/>
      <c r="CG35" s="12"/>
      <c r="CH35" s="1">
        <v>28</v>
      </c>
      <c r="CI35" s="16"/>
      <c r="CJ35" s="14"/>
      <c r="CK35" s="9" t="str">
        <f t="shared" si="6"/>
        <v>---</v>
      </c>
      <c r="CL35" s="9">
        <f>CL5</f>
        <v>4</v>
      </c>
      <c r="CM35" s="12"/>
      <c r="CN35" s="9"/>
      <c r="CO35" s="14"/>
      <c r="CP35" s="9" t="str">
        <f>IFERROR(IF(CN35&gt;0,SUM(CO8:CO35)/SUM(CN8:CN35)*1000000,"---"),"---")</f>
        <v>---</v>
      </c>
      <c r="CQ35" s="9">
        <f>CQ5</f>
        <v>4</v>
      </c>
      <c r="CR35" s="12"/>
      <c r="CS35" s="12"/>
      <c r="CT35" s="1">
        <v>28</v>
      </c>
      <c r="CU35" s="16"/>
      <c r="CV35" s="14"/>
      <c r="CW35" s="9" t="str">
        <f t="shared" si="10"/>
        <v>---</v>
      </c>
      <c r="CX35" s="9">
        <f>CX5</f>
        <v>3000</v>
      </c>
      <c r="CY35" s="12"/>
      <c r="CZ35" s="57"/>
      <c r="DA35" s="14"/>
      <c r="DB35" s="9" t="str">
        <f>IFERROR(IF(CZ35&gt;0,SUM(DA8:DA35)/SUM(CZ8:CZ35)*1000000,"---"),"---")</f>
        <v>---</v>
      </c>
      <c r="DC35" s="9">
        <f>DC5</f>
        <v>4</v>
      </c>
      <c r="DD35" s="12"/>
      <c r="DE35" s="12"/>
      <c r="DF35" s="1">
        <v>28</v>
      </c>
      <c r="DG35" s="16"/>
      <c r="DH35" s="14"/>
      <c r="DI35" s="9" t="str">
        <f t="shared" si="11"/>
        <v>---</v>
      </c>
      <c r="DJ35" s="9">
        <f>DJ5</f>
        <v>3000</v>
      </c>
      <c r="DK35" s="12"/>
      <c r="DL35" s="9"/>
      <c r="DM35" s="14"/>
      <c r="DN35" s="9" t="str">
        <f>IFERROR(IF(DL35&gt;0,SUM(DM8:DM35)/SUM(DL8:DL35)*1000000,"---"),"---")</f>
        <v>---</v>
      </c>
      <c r="DO35" s="9">
        <f>DO5</f>
        <v>4</v>
      </c>
      <c r="DR35" s="1">
        <v>28</v>
      </c>
      <c r="DS35" s="16"/>
      <c r="DT35" s="14"/>
      <c r="DU35" s="9" t="str">
        <f t="shared" si="7"/>
        <v>---</v>
      </c>
      <c r="DV35" s="9">
        <f>DV5</f>
        <v>4</v>
      </c>
      <c r="DW35" s="12"/>
      <c r="DX35" s="9"/>
      <c r="DY35" s="14"/>
      <c r="DZ35" s="9" t="str">
        <f>IFERROR(IF(DX35&gt;0,SUM(DY8:DY35)/SUM(DX8:DX35)*1000000,"---"),"---")</f>
        <v>---</v>
      </c>
      <c r="EA35" s="9">
        <f>EA5</f>
        <v>4</v>
      </c>
      <c r="EB35" s="12"/>
      <c r="EC35" s="12"/>
      <c r="ED35" s="1">
        <v>28</v>
      </c>
      <c r="EE35" s="16"/>
      <c r="EF35" s="14"/>
      <c r="EG35" s="9" t="str">
        <f t="shared" si="8"/>
        <v>---</v>
      </c>
      <c r="EH35" s="9">
        <f>EH5</f>
        <v>3000</v>
      </c>
      <c r="EI35" s="12"/>
      <c r="EJ35" s="57"/>
      <c r="EK35" s="14"/>
      <c r="EL35" s="9" t="str">
        <f>IFERROR(IF(EJ35&gt;0,SUM(EK8:EK35)/SUM(EJ8:EJ35)*1000000,"---"),"---")</f>
        <v>---</v>
      </c>
      <c r="EM35" s="9">
        <f>EM5</f>
        <v>4</v>
      </c>
      <c r="EN35" s="12"/>
      <c r="EO35" s="12"/>
      <c r="EP35" s="12"/>
    </row>
    <row r="36" spans="2:146">
      <c r="B36" s="1">
        <v>29</v>
      </c>
      <c r="C36" s="16"/>
      <c r="D36" s="14"/>
      <c r="E36" s="9" t="str">
        <f t="shared" si="0"/>
        <v>---</v>
      </c>
      <c r="F36" s="9">
        <f>F5</f>
        <v>5000</v>
      </c>
      <c r="G36" s="12"/>
      <c r="H36" s="57"/>
      <c r="I36" s="14"/>
      <c r="J36" s="56" t="str">
        <f>IFERROR(IF(H36&gt;0,SUM(I8:I36)/SUM(H8:H36)*1000000,"---"),"---")</f>
        <v>---</v>
      </c>
      <c r="K36" s="9">
        <f>K5</f>
        <v>4</v>
      </c>
      <c r="N36" s="1">
        <v>29</v>
      </c>
      <c r="O36" s="16"/>
      <c r="P36" s="14"/>
      <c r="Q36" s="9" t="str">
        <f t="shared" si="14"/>
        <v>---</v>
      </c>
      <c r="R36" s="9">
        <f>R5</f>
        <v>5000</v>
      </c>
      <c r="S36" s="12"/>
      <c r="T36" s="57"/>
      <c r="U36" s="14"/>
      <c r="V36" s="56" t="str">
        <f>IFERROR(IF(T36&gt;0,SUM(U8:U36)/SUM(T8:T36)*1000000,"---"),"---")</f>
        <v>---</v>
      </c>
      <c r="W36" s="9">
        <f>W5</f>
        <v>4</v>
      </c>
      <c r="Z36" s="1">
        <v>29</v>
      </c>
      <c r="AA36" s="16"/>
      <c r="AB36" s="14"/>
      <c r="AC36" s="9" t="str">
        <f t="shared" si="2"/>
        <v>---</v>
      </c>
      <c r="AD36" s="9">
        <f>AD5</f>
        <v>3000</v>
      </c>
      <c r="AE36" s="12"/>
      <c r="AF36" s="57"/>
      <c r="AG36" s="14"/>
      <c r="AH36" s="9" t="str">
        <f>IFERROR(IF(AF36&gt;0,SUM(AG8:AG36)/SUM(AF8:AF36)*1000000,"---"),"---")</f>
        <v>---</v>
      </c>
      <c r="AI36" s="9">
        <f>AI5</f>
        <v>4</v>
      </c>
      <c r="AJ36" s="12"/>
      <c r="AK36" s="12"/>
      <c r="AL36" s="1">
        <v>29</v>
      </c>
      <c r="AM36" s="16"/>
      <c r="AN36" s="14"/>
      <c r="AO36" s="9" t="str">
        <f t="shared" si="3"/>
        <v>---</v>
      </c>
      <c r="AP36" s="9">
        <f>AP5</f>
        <v>3000</v>
      </c>
      <c r="AQ36" s="12"/>
      <c r="AR36" s="9"/>
      <c r="AS36" s="14"/>
      <c r="AT36" s="9" t="str">
        <f>IFERROR(IF(AR36&gt;0,SUM(AS8:AS36)/SUM(AR8:AR36)*1000000,"---"),"---")</f>
        <v>---</v>
      </c>
      <c r="AU36" s="9">
        <f>AU5</f>
        <v>4</v>
      </c>
      <c r="AV36" s="12"/>
      <c r="AW36" s="12"/>
      <c r="AX36" s="1">
        <v>29</v>
      </c>
      <c r="AY36" s="16"/>
      <c r="AZ36" s="14"/>
      <c r="BA36" s="9" t="str">
        <f t="shared" si="9"/>
        <v>---</v>
      </c>
      <c r="BB36" s="9">
        <f>BB5</f>
        <v>3000</v>
      </c>
      <c r="BC36" s="12"/>
      <c r="BD36" s="57"/>
      <c r="BE36" s="14"/>
      <c r="BF36" s="9" t="str">
        <f>IFERROR(IF(BD36&gt;0,SUM(BE8:BE36)/SUM(BD8:BD36)*1000000,"---"),"---")</f>
        <v>---</v>
      </c>
      <c r="BG36" s="9">
        <f>BG5</f>
        <v>4</v>
      </c>
      <c r="BH36" s="12"/>
      <c r="BI36" s="12"/>
      <c r="BJ36" s="1">
        <v>29</v>
      </c>
      <c r="BK36" s="16"/>
      <c r="BL36" s="14"/>
      <c r="BM36" s="9" t="str">
        <f t="shared" si="4"/>
        <v>---</v>
      </c>
      <c r="BN36" s="9">
        <f>BN5</f>
        <v>3000</v>
      </c>
      <c r="BO36" s="12"/>
      <c r="BP36" s="9"/>
      <c r="BQ36" s="14"/>
      <c r="BR36" s="9" t="str">
        <f>IFERROR(IF(BP36&gt;0,SUM(BQ8:BQ36)/SUM(BP8:BP36)*1000000,"---"),"---")</f>
        <v>---</v>
      </c>
      <c r="BS36" s="9">
        <f>BS5</f>
        <v>4</v>
      </c>
      <c r="BT36" s="12"/>
      <c r="BU36" s="12"/>
      <c r="BV36" s="1">
        <v>29</v>
      </c>
      <c r="BW36" s="16"/>
      <c r="BX36" s="14"/>
      <c r="BY36" s="9" t="str">
        <f t="shared" si="5"/>
        <v>---</v>
      </c>
      <c r="BZ36" s="9">
        <f>BZ5</f>
        <v>3000</v>
      </c>
      <c r="CA36" s="12"/>
      <c r="CB36" s="57"/>
      <c r="CC36" s="14"/>
      <c r="CD36" s="9" t="str">
        <f>IFERROR(IF(CB36&gt;0,SUM(CC8:CC36)/SUM(CB8:CB36)*1000000,"---"),"---")</f>
        <v>---</v>
      </c>
      <c r="CE36" s="9">
        <f>CE5</f>
        <v>4</v>
      </c>
      <c r="CF36" s="12"/>
      <c r="CG36" s="12"/>
      <c r="CH36" s="1">
        <v>29</v>
      </c>
      <c r="CI36" s="16"/>
      <c r="CJ36" s="14"/>
      <c r="CK36" s="9" t="str">
        <f t="shared" si="6"/>
        <v>---</v>
      </c>
      <c r="CL36" s="9">
        <f>CL5</f>
        <v>4</v>
      </c>
      <c r="CM36" s="12"/>
      <c r="CN36" s="9"/>
      <c r="CO36" s="14"/>
      <c r="CP36" s="9" t="str">
        <f>IFERROR(IF(CN36&gt;0,SUM(CO8:CO36)/SUM(CN8:CN36)*1000000,"---"),"---")</f>
        <v>---</v>
      </c>
      <c r="CQ36" s="9">
        <f>CQ5</f>
        <v>4</v>
      </c>
      <c r="CR36" s="12"/>
      <c r="CS36" s="12"/>
      <c r="CT36" s="1">
        <v>29</v>
      </c>
      <c r="CU36" s="16"/>
      <c r="CV36" s="14"/>
      <c r="CW36" s="9" t="str">
        <f t="shared" si="10"/>
        <v>---</v>
      </c>
      <c r="CX36" s="9">
        <f>CX5</f>
        <v>3000</v>
      </c>
      <c r="CY36" s="12"/>
      <c r="CZ36" s="57"/>
      <c r="DA36" s="14"/>
      <c r="DB36" s="9" t="str">
        <f>IFERROR(IF(CZ36&gt;0,SUM(DA8:DA36)/SUM(CZ8:CZ36)*1000000,"---"),"---")</f>
        <v>---</v>
      </c>
      <c r="DC36" s="9">
        <f>DC5</f>
        <v>4</v>
      </c>
      <c r="DD36" s="12"/>
      <c r="DE36" s="12"/>
      <c r="DF36" s="1">
        <v>29</v>
      </c>
      <c r="DG36" s="16"/>
      <c r="DH36" s="14"/>
      <c r="DI36" s="9" t="str">
        <f t="shared" si="11"/>
        <v>---</v>
      </c>
      <c r="DJ36" s="9">
        <f>DJ5</f>
        <v>3000</v>
      </c>
      <c r="DK36" s="12"/>
      <c r="DL36" s="9"/>
      <c r="DM36" s="14"/>
      <c r="DN36" s="9" t="str">
        <f>IFERROR(IF(DL36&gt;0,SUM(DM8:DM36)/SUM(DL8:DL36)*1000000,"---"),"---")</f>
        <v>---</v>
      </c>
      <c r="DO36" s="9">
        <f>DO5</f>
        <v>4</v>
      </c>
      <c r="DR36" s="1">
        <v>29</v>
      </c>
      <c r="DS36" s="16"/>
      <c r="DT36" s="14"/>
      <c r="DU36" s="9" t="str">
        <f t="shared" si="7"/>
        <v>---</v>
      </c>
      <c r="DV36" s="9">
        <f>DV5</f>
        <v>4</v>
      </c>
      <c r="DW36" s="12"/>
      <c r="DX36" s="9"/>
      <c r="DY36" s="14"/>
      <c r="DZ36" s="9" t="str">
        <f>IFERROR(IF(DX36&gt;0,SUM(DY8:DY36)/SUM(DX8:DX36)*1000000,"---"),"---")</f>
        <v>---</v>
      </c>
      <c r="EA36" s="9">
        <f>EA5</f>
        <v>4</v>
      </c>
      <c r="EB36" s="12"/>
      <c r="EC36" s="12"/>
      <c r="ED36" s="1">
        <v>29</v>
      </c>
      <c r="EE36" s="16"/>
      <c r="EF36" s="14"/>
      <c r="EG36" s="9" t="str">
        <f t="shared" si="8"/>
        <v>---</v>
      </c>
      <c r="EH36" s="9">
        <f>EH5</f>
        <v>3000</v>
      </c>
      <c r="EI36" s="12"/>
      <c r="EJ36" s="57"/>
      <c r="EK36" s="14"/>
      <c r="EL36" s="9" t="str">
        <f>IFERROR(IF(EJ36&gt;0,SUM(EK8:EK36)/SUM(EJ8:EJ36)*1000000,"---"),"---")</f>
        <v>---</v>
      </c>
      <c r="EM36" s="9">
        <f>EM5</f>
        <v>4</v>
      </c>
      <c r="EN36" s="12"/>
      <c r="EO36" s="12"/>
      <c r="EP36" s="12"/>
    </row>
    <row r="37" spans="2:146">
      <c r="B37" s="1">
        <v>30</v>
      </c>
      <c r="C37" s="16"/>
      <c r="D37" s="14"/>
      <c r="E37" s="9" t="str">
        <f t="shared" si="0"/>
        <v>---</v>
      </c>
      <c r="F37" s="9">
        <f>F5</f>
        <v>5000</v>
      </c>
      <c r="G37" s="12"/>
      <c r="H37" s="57"/>
      <c r="I37" s="14"/>
      <c r="J37" s="56" t="str">
        <f>IFERROR(IF(H37&gt;0,SUM(I8:I37)/SUM(H8:H37)*1000000,"---"),"---")</f>
        <v>---</v>
      </c>
      <c r="K37" s="9">
        <f>K5</f>
        <v>4</v>
      </c>
      <c r="N37" s="1">
        <v>30</v>
      </c>
      <c r="O37" s="16"/>
      <c r="P37" s="14"/>
      <c r="Q37" s="9" t="str">
        <f t="shared" si="14"/>
        <v>---</v>
      </c>
      <c r="R37" s="9">
        <f>R5</f>
        <v>5000</v>
      </c>
      <c r="S37" s="12"/>
      <c r="T37" s="57"/>
      <c r="U37" s="14"/>
      <c r="V37" s="56" t="str">
        <f>IFERROR(IF(T37&gt;0,SUM(U8:U37)/SUM(T8:T37)*1000000,"---"),"---")</f>
        <v>---</v>
      </c>
      <c r="W37" s="9">
        <f>W5</f>
        <v>4</v>
      </c>
      <c r="Z37" s="1">
        <v>30</v>
      </c>
      <c r="AA37" s="16"/>
      <c r="AB37" s="14"/>
      <c r="AC37" s="9" t="str">
        <f t="shared" si="2"/>
        <v>---</v>
      </c>
      <c r="AD37" s="9">
        <f>AD5</f>
        <v>3000</v>
      </c>
      <c r="AE37" s="12"/>
      <c r="AF37" s="57"/>
      <c r="AG37" s="14"/>
      <c r="AH37" s="9" t="str">
        <f>IFERROR(IF(AF37&gt;0,SUM(AG8:AG37)/SUM(AF8:AF37)*1000000,"---"),"---")</f>
        <v>---</v>
      </c>
      <c r="AI37" s="9">
        <f>AI5</f>
        <v>4</v>
      </c>
      <c r="AJ37" s="12"/>
      <c r="AK37" s="12"/>
      <c r="AL37" s="1">
        <v>30</v>
      </c>
      <c r="AM37" s="16"/>
      <c r="AN37" s="14"/>
      <c r="AO37" s="9" t="str">
        <f t="shared" si="3"/>
        <v>---</v>
      </c>
      <c r="AP37" s="9">
        <f>AP5</f>
        <v>3000</v>
      </c>
      <c r="AQ37" s="12"/>
      <c r="AR37" s="9"/>
      <c r="AS37" s="14"/>
      <c r="AT37" s="9" t="str">
        <f>IFERROR(IF(AR37&gt;0,SUM(AS8:AS37)/SUM(AR8:AR37)*1000000,"---"),"---")</f>
        <v>---</v>
      </c>
      <c r="AU37" s="9">
        <f>AU5</f>
        <v>4</v>
      </c>
      <c r="AV37" s="12"/>
      <c r="AW37" s="12"/>
      <c r="AX37" s="1">
        <v>30</v>
      </c>
      <c r="AY37" s="16"/>
      <c r="AZ37" s="14"/>
      <c r="BA37" s="9" t="str">
        <f t="shared" si="9"/>
        <v>---</v>
      </c>
      <c r="BB37" s="9">
        <f>BB5</f>
        <v>3000</v>
      </c>
      <c r="BC37" s="12"/>
      <c r="BD37" s="57"/>
      <c r="BE37" s="14"/>
      <c r="BF37" s="9" t="str">
        <f>IFERROR(IF(BD37&gt;0,SUM(BE8:BE37)/SUM(BD8:BD37)*1000000,"---"),"---")</f>
        <v>---</v>
      </c>
      <c r="BG37" s="9">
        <f>BG5</f>
        <v>4</v>
      </c>
      <c r="BH37" s="12"/>
      <c r="BI37" s="12"/>
      <c r="BJ37" s="1">
        <v>30</v>
      </c>
      <c r="BK37" s="16"/>
      <c r="BL37" s="14"/>
      <c r="BM37" s="9" t="str">
        <f t="shared" si="4"/>
        <v>---</v>
      </c>
      <c r="BN37" s="9">
        <f>BN5</f>
        <v>3000</v>
      </c>
      <c r="BO37" s="12"/>
      <c r="BP37" s="9"/>
      <c r="BQ37" s="14"/>
      <c r="BR37" s="9" t="str">
        <f>IFERROR(IF(BP37&gt;0,SUM(BQ8:BQ37)/SUM(BP8:BP37)*1000000,"---"),"---")</f>
        <v>---</v>
      </c>
      <c r="BS37" s="9">
        <f>BS5</f>
        <v>4</v>
      </c>
      <c r="BT37" s="12"/>
      <c r="BU37" s="12"/>
      <c r="BV37" s="1">
        <v>30</v>
      </c>
      <c r="BW37" s="16"/>
      <c r="BX37" s="14"/>
      <c r="BY37" s="9" t="str">
        <f t="shared" si="5"/>
        <v>---</v>
      </c>
      <c r="BZ37" s="9">
        <f>BZ5</f>
        <v>3000</v>
      </c>
      <c r="CA37" s="12"/>
      <c r="CB37" s="57"/>
      <c r="CC37" s="14"/>
      <c r="CD37" s="9" t="str">
        <f>IFERROR(IF(CB37&gt;0,SUM(CC8:CC37)/SUM(CB8:CB37)*1000000,"---"),"---")</f>
        <v>---</v>
      </c>
      <c r="CE37" s="9">
        <f>CE5</f>
        <v>4</v>
      </c>
      <c r="CF37" s="12"/>
      <c r="CG37" s="12"/>
      <c r="CH37" s="1">
        <v>30</v>
      </c>
      <c r="CI37" s="16"/>
      <c r="CJ37" s="14"/>
      <c r="CK37" s="9" t="str">
        <f t="shared" si="6"/>
        <v>---</v>
      </c>
      <c r="CL37" s="9">
        <f>CL5</f>
        <v>4</v>
      </c>
      <c r="CM37" s="12"/>
      <c r="CN37" s="9"/>
      <c r="CO37" s="14"/>
      <c r="CP37" s="9" t="str">
        <f>IFERROR(IF(CN37&gt;0,SUM(CO8:CO37)/SUM(CN8:CN37)*1000000,"---"),"---")</f>
        <v>---</v>
      </c>
      <c r="CQ37" s="9">
        <f>CQ5</f>
        <v>4</v>
      </c>
      <c r="CR37" s="12"/>
      <c r="CS37" s="12"/>
      <c r="CT37" s="1">
        <v>30</v>
      </c>
      <c r="CU37" s="16"/>
      <c r="CV37" s="14"/>
      <c r="CW37" s="9" t="str">
        <f t="shared" si="10"/>
        <v>---</v>
      </c>
      <c r="CX37" s="9">
        <f>CX5</f>
        <v>3000</v>
      </c>
      <c r="CY37" s="12"/>
      <c r="CZ37" s="57"/>
      <c r="DA37" s="14"/>
      <c r="DB37" s="9" t="str">
        <f>IFERROR(IF(CZ37&gt;0,SUM(DA8:DA37)/SUM(CZ8:CZ37)*1000000,"---"),"---")</f>
        <v>---</v>
      </c>
      <c r="DC37" s="9">
        <f>DC5</f>
        <v>4</v>
      </c>
      <c r="DD37" s="12"/>
      <c r="DE37" s="12"/>
      <c r="DF37" s="1">
        <v>30</v>
      </c>
      <c r="DG37" s="16"/>
      <c r="DH37" s="14"/>
      <c r="DI37" s="9" t="str">
        <f t="shared" si="11"/>
        <v>---</v>
      </c>
      <c r="DJ37" s="9">
        <f>DJ5</f>
        <v>3000</v>
      </c>
      <c r="DK37" s="12"/>
      <c r="DL37" s="9"/>
      <c r="DM37" s="14"/>
      <c r="DN37" s="9" t="str">
        <f>IFERROR(IF(DL37&gt;0,SUM(DM8:DM37)/SUM(DL8:DL37)*1000000,"---"),"---")</f>
        <v>---</v>
      </c>
      <c r="DO37" s="9">
        <f>DO5</f>
        <v>4</v>
      </c>
      <c r="DR37" s="1">
        <v>30</v>
      </c>
      <c r="DS37" s="16"/>
      <c r="DT37" s="14"/>
      <c r="DU37" s="9" t="str">
        <f t="shared" si="7"/>
        <v>---</v>
      </c>
      <c r="DV37" s="9">
        <f>DV5</f>
        <v>4</v>
      </c>
      <c r="DW37" s="12"/>
      <c r="DX37" s="9"/>
      <c r="DY37" s="14"/>
      <c r="DZ37" s="9" t="str">
        <f>IFERROR(IF(DX37&gt;0,SUM(DY8:DY37)/SUM(DX8:DX37)*1000000,"---"),"---")</f>
        <v>---</v>
      </c>
      <c r="EA37" s="9">
        <f>EA5</f>
        <v>4</v>
      </c>
      <c r="EB37" s="12"/>
      <c r="EC37" s="12"/>
      <c r="ED37" s="1">
        <v>30</v>
      </c>
      <c r="EE37" s="16"/>
      <c r="EF37" s="14"/>
      <c r="EG37" s="9" t="str">
        <f t="shared" si="8"/>
        <v>---</v>
      </c>
      <c r="EH37" s="9">
        <f>EH5</f>
        <v>3000</v>
      </c>
      <c r="EI37" s="12"/>
      <c r="EJ37" s="57"/>
      <c r="EK37" s="14"/>
      <c r="EL37" s="9" t="str">
        <f>IFERROR(IF(EJ37&gt;0,SUM(EK8:EK37)/SUM(EJ8:EJ37)*1000000,"---"),"---")</f>
        <v>---</v>
      </c>
      <c r="EM37" s="9">
        <f>EM5</f>
        <v>4</v>
      </c>
      <c r="EN37" s="12"/>
      <c r="EO37" s="12"/>
      <c r="EP37" s="12"/>
    </row>
    <row r="38" spans="2:146">
      <c r="B38" s="1">
        <v>31</v>
      </c>
      <c r="C38" s="16"/>
      <c r="D38" s="14"/>
      <c r="E38" s="9" t="str">
        <f t="shared" si="0"/>
        <v>---</v>
      </c>
      <c r="F38" s="9">
        <f>F5</f>
        <v>5000</v>
      </c>
      <c r="G38" s="12"/>
      <c r="H38" s="57"/>
      <c r="I38" s="14"/>
      <c r="J38" s="56" t="str">
        <f>IFERROR(IF(H38&gt;0,SUM(I8:I38)/SUM(H8:H38)*1000000,"---"),"eror")</f>
        <v>---</v>
      </c>
      <c r="K38" s="9">
        <f>K5</f>
        <v>4</v>
      </c>
      <c r="N38" s="1">
        <v>31</v>
      </c>
      <c r="O38" s="16"/>
      <c r="P38" s="14"/>
      <c r="Q38" s="9" t="str">
        <f t="shared" si="14"/>
        <v>---</v>
      </c>
      <c r="R38" s="9">
        <f>R5</f>
        <v>5000</v>
      </c>
      <c r="S38" s="12"/>
      <c r="T38" s="57"/>
      <c r="U38" s="14"/>
      <c r="V38" s="56" t="str">
        <f>IFERROR(IF(T38&gt;0,SUM(U8:U38)/SUM(T8:T38)*1000000,"---"),"eror")</f>
        <v>---</v>
      </c>
      <c r="W38" s="9">
        <f>W5</f>
        <v>4</v>
      </c>
      <c r="Z38" s="1">
        <v>31</v>
      </c>
      <c r="AA38" s="16"/>
      <c r="AB38" s="14"/>
      <c r="AC38" s="9" t="str">
        <f t="shared" si="2"/>
        <v>---</v>
      </c>
      <c r="AD38" s="9">
        <f>AD5</f>
        <v>3000</v>
      </c>
      <c r="AE38" s="12"/>
      <c r="AF38" s="57"/>
      <c r="AG38" s="14"/>
      <c r="AH38" s="9" t="str">
        <f>IFERROR(IF(AF38&gt;0,SUM(AG8:AG38)/SUM(AF8:AF38)*1000000,"---"),"---")</f>
        <v>---</v>
      </c>
      <c r="AI38" s="9">
        <f>AI5</f>
        <v>4</v>
      </c>
      <c r="AJ38" s="12"/>
      <c r="AK38" s="12"/>
      <c r="AL38" s="1">
        <v>31</v>
      </c>
      <c r="AM38" s="16"/>
      <c r="AN38" s="14"/>
      <c r="AO38" s="9" t="str">
        <f t="shared" si="3"/>
        <v>---</v>
      </c>
      <c r="AP38" s="9">
        <f>AP5</f>
        <v>3000</v>
      </c>
      <c r="AQ38" s="12"/>
      <c r="AR38" s="9"/>
      <c r="AS38" s="14"/>
      <c r="AT38" s="9" t="str">
        <f>IFERROR(IF(AR38&gt;0,SUM(AS8:AS38)/SUM(AR8:AR38)*1000000,"---"),"---")</f>
        <v>---</v>
      </c>
      <c r="AU38" s="9">
        <f>AU5</f>
        <v>4</v>
      </c>
      <c r="AV38" s="12"/>
      <c r="AW38" s="12"/>
      <c r="AX38" s="1">
        <v>31</v>
      </c>
      <c r="AY38" s="16"/>
      <c r="AZ38" s="14"/>
      <c r="BA38" s="9" t="str">
        <f t="shared" si="9"/>
        <v>---</v>
      </c>
      <c r="BB38" s="9">
        <f>BB5</f>
        <v>3000</v>
      </c>
      <c r="BC38" s="12"/>
      <c r="BD38" s="57"/>
      <c r="BE38" s="14"/>
      <c r="BF38" s="9" t="str">
        <f>IFERROR(IF(BD38&gt;0,SUM(BE8:BE38)/SUM(BD8:BD38)*1000000,"---"),"---")</f>
        <v>---</v>
      </c>
      <c r="BG38" s="9">
        <f>BG5</f>
        <v>4</v>
      </c>
      <c r="BH38" s="12"/>
      <c r="BI38" s="12"/>
      <c r="BJ38" s="1">
        <v>31</v>
      </c>
      <c r="BK38" s="16"/>
      <c r="BL38" s="14"/>
      <c r="BM38" s="9" t="str">
        <f t="shared" si="4"/>
        <v>---</v>
      </c>
      <c r="BN38" s="9">
        <f>BN5</f>
        <v>3000</v>
      </c>
      <c r="BO38" s="12"/>
      <c r="BP38" s="9"/>
      <c r="BQ38" s="14"/>
      <c r="BR38" s="9" t="str">
        <f>IFERROR(IF(BP38&gt;0,SUM(BQ8:BQ38)/SUM(BP8:BP38)*1000000,"---"),"---")</f>
        <v>---</v>
      </c>
      <c r="BS38" s="9">
        <f>BS5</f>
        <v>4</v>
      </c>
      <c r="BT38" s="12"/>
      <c r="BU38" s="12"/>
      <c r="BV38" s="1">
        <v>31</v>
      </c>
      <c r="BW38" s="16"/>
      <c r="BX38" s="14"/>
      <c r="BY38" s="9" t="str">
        <f t="shared" si="5"/>
        <v>---</v>
      </c>
      <c r="BZ38" s="9">
        <f>BZ5</f>
        <v>3000</v>
      </c>
      <c r="CA38" s="12"/>
      <c r="CB38" s="57"/>
      <c r="CC38" s="14"/>
      <c r="CD38" s="9" t="str">
        <f>IFERROR(IF(CB38&gt;0,SUM(CC8:CC38)/SUM(CB8:CB38)*1000000,"---"),"---")</f>
        <v>---</v>
      </c>
      <c r="CE38" s="9">
        <f>CE5</f>
        <v>4</v>
      </c>
      <c r="CF38" s="12"/>
      <c r="CG38" s="12"/>
      <c r="CH38" s="1">
        <v>31</v>
      </c>
      <c r="CI38" s="16"/>
      <c r="CJ38" s="14"/>
      <c r="CK38" s="9" t="str">
        <f t="shared" si="6"/>
        <v>---</v>
      </c>
      <c r="CL38" s="9">
        <f>CL5</f>
        <v>4</v>
      </c>
      <c r="CM38" s="12"/>
      <c r="CN38" s="9"/>
      <c r="CO38" s="14"/>
      <c r="CP38" s="9" t="str">
        <f>IFERROR(IF(CN38&gt;0,SUM(CO8:CO38)/SUM(CN8:CN38)*1000000,"---"),"---")</f>
        <v>---</v>
      </c>
      <c r="CQ38" s="9">
        <f>CQ5</f>
        <v>4</v>
      </c>
      <c r="CR38" s="12"/>
      <c r="CS38" s="12"/>
      <c r="CT38" s="1">
        <v>31</v>
      </c>
      <c r="CU38" s="16"/>
      <c r="CV38" s="14"/>
      <c r="CW38" s="9" t="str">
        <f t="shared" si="10"/>
        <v>---</v>
      </c>
      <c r="CX38" s="9">
        <f>CX5</f>
        <v>3000</v>
      </c>
      <c r="CY38" s="12"/>
      <c r="CZ38" s="57"/>
      <c r="DA38" s="14"/>
      <c r="DB38" s="9" t="str">
        <f>IFERROR(IF(CZ38&gt;0,SUM(DA8:DA38)/SUM(CZ8:CZ38)*1000000,"---"),"---")</f>
        <v>---</v>
      </c>
      <c r="DC38" s="9">
        <f>DC5</f>
        <v>4</v>
      </c>
      <c r="DD38" s="12"/>
      <c r="DE38" s="12"/>
      <c r="DF38" s="1">
        <v>31</v>
      </c>
      <c r="DG38" s="16"/>
      <c r="DH38" s="14"/>
      <c r="DI38" s="9" t="str">
        <f t="shared" si="11"/>
        <v>---</v>
      </c>
      <c r="DJ38" s="9">
        <f>DJ5</f>
        <v>3000</v>
      </c>
      <c r="DK38" s="12"/>
      <c r="DL38" s="9"/>
      <c r="DM38" s="14"/>
      <c r="DN38" s="9" t="str">
        <f>IFERROR(IF(DL38&gt;0,SUM(DM8:DM38)/SUM(DL8:DL38)*1000000,"---"),"---")</f>
        <v>---</v>
      </c>
      <c r="DO38" s="9">
        <f>DO5</f>
        <v>4</v>
      </c>
      <c r="DR38" s="1">
        <v>31</v>
      </c>
      <c r="DS38" s="16"/>
      <c r="DT38" s="14"/>
      <c r="DU38" s="9" t="str">
        <f t="shared" si="7"/>
        <v>---</v>
      </c>
      <c r="DV38" s="9">
        <f>DV5</f>
        <v>4</v>
      </c>
      <c r="DW38" s="12"/>
      <c r="DX38" s="9"/>
      <c r="DY38" s="14"/>
      <c r="DZ38" s="9" t="str">
        <f>IFERROR(IF(DX38&gt;0,SUM(DY8:DY38)/SUM(DX8:DX38)*1000000,"---"),"---")</f>
        <v>---</v>
      </c>
      <c r="EA38" s="9">
        <f>EA5</f>
        <v>4</v>
      </c>
      <c r="EB38" s="12"/>
      <c r="EC38" s="12"/>
      <c r="ED38" s="1">
        <v>31</v>
      </c>
      <c r="EE38" s="16"/>
      <c r="EF38" s="14"/>
      <c r="EG38" s="9" t="str">
        <f t="shared" si="8"/>
        <v>---</v>
      </c>
      <c r="EH38" s="9">
        <f>EH5</f>
        <v>3000</v>
      </c>
      <c r="EI38" s="12"/>
      <c r="EJ38" s="57"/>
      <c r="EK38" s="14"/>
      <c r="EL38" s="9" t="str">
        <f>IFERROR(IF(EJ38&gt;0,SUM(EK8:EK38)/SUM(EJ8:EJ38)*1000000,"---"),"---")</f>
        <v>---</v>
      </c>
      <c r="EM38" s="9">
        <f>EM5</f>
        <v>4</v>
      </c>
      <c r="EN38" s="12"/>
      <c r="EO38" s="12"/>
      <c r="EP38" s="12"/>
    </row>
    <row r="39" spans="2:146">
      <c r="DT39" s="14"/>
    </row>
  </sheetData>
  <mergeCells count="37">
    <mergeCell ref="CT3:CX3"/>
    <mergeCell ref="EQ3:EY3"/>
    <mergeCell ref="DF3:DJ3"/>
    <mergeCell ref="DL3:DO3"/>
    <mergeCell ref="DR3:DV3"/>
    <mergeCell ref="DX3:EA3"/>
    <mergeCell ref="ED3:EH3"/>
    <mergeCell ref="EJ3:EM3"/>
    <mergeCell ref="B3:F3"/>
    <mergeCell ref="H3:K3"/>
    <mergeCell ref="N3:R3"/>
    <mergeCell ref="T3:W3"/>
    <mergeCell ref="Z3:AD3"/>
    <mergeCell ref="AF3:AI3"/>
    <mergeCell ref="BV2:CE2"/>
    <mergeCell ref="CH2:CQ2"/>
    <mergeCell ref="CT2:DC2"/>
    <mergeCell ref="DF2:DO2"/>
    <mergeCell ref="CZ3:DC3"/>
    <mergeCell ref="AL3:AP3"/>
    <mergeCell ref="AR3:AU3"/>
    <mergeCell ref="AX3:BB3"/>
    <mergeCell ref="BD3:BG3"/>
    <mergeCell ref="BJ3:BN3"/>
    <mergeCell ref="BP3:BS3"/>
    <mergeCell ref="BV3:BZ3"/>
    <mergeCell ref="CB3:CE3"/>
    <mergeCell ref="CH3:CL3"/>
    <mergeCell ref="CN3:CQ3"/>
    <mergeCell ref="DR2:EA2"/>
    <mergeCell ref="ED2:EM2"/>
    <mergeCell ref="B2:K2"/>
    <mergeCell ref="N2:W2"/>
    <mergeCell ref="Z2:AI2"/>
    <mergeCell ref="AL2:AU2"/>
    <mergeCell ref="AX2:BG2"/>
    <mergeCell ref="BJ2:BS2"/>
  </mergeCells>
  <pageMargins left="7.874015748031496E-2" right="7.874015748031496E-2" top="0.31496062992125984" bottom="0.23622047244094491" header="0.31496062992125984" footer="0.31496062992125984"/>
  <pageSetup paperSize="9" scale="99" orientation="portrait" verticalDpi="0" r:id="rId1"/>
  <headerFooter>
    <oddHeader>&amp;CPPM SAMMY CABLAGGI 2017</oddHeader>
  </headerFooter>
  <colBreaks count="2" manualBreakCount="2">
    <brk id="12" max="1048575" man="1"/>
    <brk id="2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1:EY39"/>
  <sheetViews>
    <sheetView showGridLines="0" tabSelected="1" topLeftCell="CY7" zoomScaleSheetLayoutView="90" zoomScalePageLayoutView="80" workbookViewId="0">
      <pane xSplit="16725" topLeftCell="EO1"/>
      <selection activeCell="DL18" sqref="DL18"/>
      <selection pane="topRight" activeCell="EX8" sqref="EX8:EX14"/>
    </sheetView>
  </sheetViews>
  <sheetFormatPr defaultColWidth="9.140625" defaultRowHeight="15"/>
  <cols>
    <col min="1" max="1" width="2.5703125" customWidth="1"/>
    <col min="2" max="2" width="7.85546875" customWidth="1"/>
    <col min="3" max="3" width="10.5703125" customWidth="1"/>
    <col min="4" max="4" width="9.7109375" customWidth="1"/>
    <col min="5" max="5" width="10.85546875" customWidth="1"/>
    <col min="6" max="6" width="12" customWidth="1"/>
    <col min="7" max="7" width="1.85546875" customWidth="1"/>
    <col min="8" max="8" width="11.85546875" customWidth="1"/>
    <col min="9" max="9" width="10.140625" customWidth="1"/>
    <col min="10" max="10" width="10" customWidth="1"/>
    <col min="11" max="11" width="10.7109375" customWidth="1"/>
    <col min="12" max="13" width="2.140625" customWidth="1"/>
    <col min="14" max="14" width="9.5703125" customWidth="1"/>
    <col min="15" max="15" width="10.140625" customWidth="1"/>
    <col min="16" max="16" width="10.28515625" customWidth="1"/>
    <col min="17" max="17" width="9.5703125" customWidth="1"/>
    <col min="18" max="18" width="11.140625" customWidth="1"/>
    <col min="19" max="19" width="2.42578125" customWidth="1"/>
    <col min="20" max="20" width="12.28515625" customWidth="1"/>
    <col min="21" max="21" width="9.140625" customWidth="1"/>
    <col min="22" max="22" width="10" customWidth="1"/>
    <col min="23" max="23" width="10.7109375" customWidth="1"/>
    <col min="24" max="24" width="1.7109375" customWidth="1"/>
    <col min="25" max="25" width="1.85546875" customWidth="1"/>
    <col min="26" max="26" width="8" customWidth="1"/>
    <col min="27" max="29" width="9.5703125" customWidth="1"/>
    <col min="30" max="30" width="11.5703125" customWidth="1"/>
    <col min="31" max="31" width="2.7109375" customWidth="1"/>
    <col min="32" max="33" width="10.42578125" customWidth="1"/>
    <col min="34" max="34" width="9.42578125" customWidth="1"/>
    <col min="35" max="35" width="9.28515625" customWidth="1"/>
    <col min="36" max="36" width="6.7109375" customWidth="1"/>
    <col min="37" max="37" width="4" customWidth="1"/>
    <col min="38" max="38" width="7.7109375" customWidth="1"/>
    <col min="39" max="41" width="9.5703125" customWidth="1"/>
    <col min="42" max="42" width="12.42578125" customWidth="1"/>
    <col min="43" max="43" width="2.85546875" customWidth="1"/>
    <col min="44" max="44" width="11" customWidth="1"/>
    <col min="45" max="45" width="10" customWidth="1"/>
    <col min="46" max="46" width="11.5703125" customWidth="1"/>
    <col min="47" max="47" width="9.42578125" customWidth="1"/>
    <col min="48" max="48" width="4.140625" customWidth="1"/>
    <col min="49" max="49" width="4.7109375" customWidth="1"/>
    <col min="50" max="50" width="7.7109375" customWidth="1"/>
    <col min="51" max="51" width="9.7109375" customWidth="1"/>
    <col min="52" max="52" width="10.5703125" customWidth="1"/>
    <col min="53" max="53" width="11.140625" customWidth="1"/>
    <col min="54" max="54" width="11.5703125" customWidth="1"/>
    <col min="55" max="55" width="2.42578125" customWidth="1"/>
    <col min="56" max="56" width="11.140625" customWidth="1"/>
    <col min="57" max="57" width="10.7109375" customWidth="1"/>
    <col min="58" max="58" width="9.140625" customWidth="1"/>
    <col min="59" max="59" width="7.85546875" customWidth="1"/>
    <col min="60" max="60" width="4" customWidth="1"/>
    <col min="61" max="61" width="5.7109375" customWidth="1"/>
    <col min="62" max="62" width="7.7109375" customWidth="1"/>
    <col min="63" max="64" width="10.7109375" customWidth="1"/>
    <col min="65" max="65" width="10.28515625" customWidth="1"/>
    <col min="66" max="66" width="11.5703125" customWidth="1"/>
    <col min="67" max="67" width="2.42578125" customWidth="1"/>
    <col min="68" max="68" width="11" customWidth="1"/>
    <col min="69" max="69" width="9.85546875" customWidth="1"/>
    <col min="70" max="70" width="9.42578125" customWidth="1"/>
    <col min="71" max="71" width="8.28515625" customWidth="1"/>
    <col min="72" max="72" width="3.85546875" customWidth="1"/>
    <col min="73" max="73" width="5.85546875" customWidth="1"/>
    <col min="74" max="74" width="7.7109375" customWidth="1"/>
    <col min="75" max="77" width="10.7109375" customWidth="1"/>
    <col min="78" max="78" width="11" customWidth="1"/>
    <col min="79" max="79" width="3.28515625" customWidth="1"/>
    <col min="80" max="80" width="9.28515625" customWidth="1"/>
    <col min="81" max="81" width="10.28515625" customWidth="1"/>
    <col min="82" max="83" width="8.85546875" customWidth="1"/>
    <col min="84" max="84" width="4.5703125" customWidth="1"/>
    <col min="85" max="85" width="5.42578125" customWidth="1"/>
    <col min="86" max="86" width="7.7109375" customWidth="1"/>
    <col min="87" max="89" width="10.7109375" customWidth="1"/>
    <col min="90" max="90" width="11.140625" customWidth="1"/>
    <col min="91" max="91" width="2.85546875" customWidth="1"/>
    <col min="92" max="92" width="9.85546875" customWidth="1"/>
    <col min="93" max="94" width="9.28515625" customWidth="1"/>
    <col min="95" max="95" width="8.42578125" customWidth="1"/>
    <col min="96" max="96" width="5.7109375" customWidth="1"/>
    <col min="97" max="97" width="4.28515625" customWidth="1"/>
    <col min="98" max="98" width="7.7109375" customWidth="1"/>
    <col min="99" max="100" width="10.7109375" customWidth="1"/>
    <col min="101" max="101" width="11.42578125" customWidth="1"/>
    <col min="102" max="102" width="11.5703125" customWidth="1"/>
    <col min="103" max="103" width="2.5703125" customWidth="1"/>
    <col min="104" max="105" width="10.5703125" customWidth="1"/>
    <col min="106" max="106" width="11" customWidth="1"/>
    <col min="107" max="107" width="7.5703125" customWidth="1"/>
    <col min="108" max="108" width="3.140625" customWidth="1"/>
    <col min="109" max="109" width="4.42578125" customWidth="1"/>
    <col min="110" max="110" width="8.85546875" customWidth="1"/>
    <col min="111" max="111" width="11.5703125" customWidth="1"/>
    <col min="112" max="112" width="10.140625" customWidth="1"/>
    <col min="113" max="113" width="11.5703125" customWidth="1"/>
    <col min="114" max="114" width="10" customWidth="1"/>
    <col min="115" max="115" width="2.85546875" customWidth="1"/>
    <col min="116" max="116" width="11.5703125" customWidth="1"/>
    <col min="117" max="117" width="10.42578125" customWidth="1"/>
    <col min="118" max="118" width="9.5703125" customWidth="1"/>
    <col min="119" max="119" width="8.5703125" customWidth="1"/>
    <col min="120" max="120" width="4.140625" customWidth="1"/>
    <col min="121" max="121" width="5.7109375" customWidth="1"/>
    <col min="122" max="122" width="7.7109375" customWidth="1"/>
    <col min="123" max="124" width="10.7109375" customWidth="1"/>
    <col min="125" max="125" width="10.85546875" customWidth="1"/>
    <col min="126" max="126" width="11.85546875" customWidth="1"/>
    <col min="127" max="127" width="3.42578125" customWidth="1"/>
    <col min="128" max="128" width="9.140625" customWidth="1"/>
    <col min="129" max="129" width="9.7109375" customWidth="1"/>
    <col min="130" max="130" width="9" customWidth="1"/>
    <col min="131" max="131" width="9.5703125" customWidth="1"/>
    <col min="132" max="132" width="3.42578125" customWidth="1"/>
    <col min="133" max="133" width="5" customWidth="1"/>
    <col min="134" max="134" width="7.7109375" customWidth="1"/>
    <col min="135" max="137" width="10.7109375" customWidth="1"/>
    <col min="138" max="138" width="10.85546875" customWidth="1"/>
    <col min="139" max="139" width="2.85546875" customWidth="1"/>
    <col min="140" max="140" width="10.5703125" customWidth="1"/>
    <col min="141" max="141" width="9.85546875" customWidth="1"/>
    <col min="142" max="142" width="10" customWidth="1"/>
    <col min="143" max="143" width="9" customWidth="1"/>
    <col min="144" max="144" width="3.5703125" customWidth="1"/>
    <col min="145" max="145" width="4.140625" customWidth="1"/>
    <col min="146" max="146" width="3.28515625" hidden="1" customWidth="1"/>
    <col min="147" max="147" width="9.85546875" customWidth="1"/>
    <col min="148" max="148" width="10.28515625" customWidth="1"/>
    <col min="149" max="149" width="9.85546875" customWidth="1"/>
    <col min="150" max="150" width="9.7109375" customWidth="1"/>
    <col min="151" max="151" width="10.85546875" customWidth="1"/>
    <col min="152" max="152" width="10.42578125" customWidth="1"/>
    <col min="153" max="153" width="11.85546875" customWidth="1"/>
    <col min="155" max="155" width="11" customWidth="1"/>
    <col min="156" max="156" width="3.28515625" customWidth="1"/>
  </cols>
  <sheetData>
    <row r="1" spans="2:155" ht="6.75" customHeight="1"/>
    <row r="2" spans="2:155" s="71" customFormat="1" ht="22.5" customHeight="1">
      <c r="B2" s="102" t="s">
        <v>7</v>
      </c>
      <c r="C2" s="102"/>
      <c r="D2" s="102"/>
      <c r="E2" s="102"/>
      <c r="F2" s="102"/>
      <c r="G2" s="102"/>
      <c r="H2" s="102"/>
      <c r="I2" s="102"/>
      <c r="J2" s="102"/>
      <c r="K2" s="102"/>
      <c r="N2" s="102" t="s">
        <v>6</v>
      </c>
      <c r="O2" s="102"/>
      <c r="P2" s="102"/>
      <c r="Q2" s="102"/>
      <c r="R2" s="102"/>
      <c r="S2" s="102"/>
      <c r="T2" s="102"/>
      <c r="U2" s="102"/>
      <c r="V2" s="102"/>
      <c r="W2" s="102"/>
      <c r="Z2" s="102" t="s">
        <v>8</v>
      </c>
      <c r="AA2" s="102"/>
      <c r="AB2" s="102"/>
      <c r="AC2" s="102"/>
      <c r="AD2" s="102"/>
      <c r="AE2" s="102"/>
      <c r="AF2" s="102"/>
      <c r="AG2" s="102"/>
      <c r="AH2" s="102"/>
      <c r="AI2" s="102"/>
      <c r="AL2" s="102" t="s">
        <v>9</v>
      </c>
      <c r="AM2" s="102"/>
      <c r="AN2" s="102"/>
      <c r="AO2" s="102"/>
      <c r="AP2" s="102"/>
      <c r="AQ2" s="102"/>
      <c r="AR2" s="102"/>
      <c r="AS2" s="102"/>
      <c r="AT2" s="102"/>
      <c r="AU2" s="102"/>
      <c r="AX2" s="102" t="s">
        <v>10</v>
      </c>
      <c r="AY2" s="102"/>
      <c r="AZ2" s="102"/>
      <c r="BA2" s="102"/>
      <c r="BB2" s="102"/>
      <c r="BC2" s="102"/>
      <c r="BD2" s="102"/>
      <c r="BE2" s="102"/>
      <c r="BF2" s="102"/>
      <c r="BG2" s="102"/>
      <c r="BJ2" s="102" t="s">
        <v>11</v>
      </c>
      <c r="BK2" s="102"/>
      <c r="BL2" s="102"/>
      <c r="BM2" s="102"/>
      <c r="BN2" s="102"/>
      <c r="BO2" s="102"/>
      <c r="BP2" s="102"/>
      <c r="BQ2" s="102"/>
      <c r="BR2" s="102"/>
      <c r="BS2" s="102"/>
      <c r="BV2" s="102" t="s">
        <v>12</v>
      </c>
      <c r="BW2" s="102"/>
      <c r="BX2" s="102"/>
      <c r="BY2" s="102"/>
      <c r="BZ2" s="102"/>
      <c r="CA2" s="102"/>
      <c r="CB2" s="102"/>
      <c r="CC2" s="102"/>
      <c r="CD2" s="102"/>
      <c r="CE2" s="102"/>
      <c r="CH2" s="102" t="s">
        <v>13</v>
      </c>
      <c r="CI2" s="102"/>
      <c r="CJ2" s="102"/>
      <c r="CK2" s="102"/>
      <c r="CL2" s="102"/>
      <c r="CM2" s="102"/>
      <c r="CN2" s="102"/>
      <c r="CO2" s="102"/>
      <c r="CP2" s="102"/>
      <c r="CQ2" s="102"/>
      <c r="CT2" s="102" t="s">
        <v>14</v>
      </c>
      <c r="CU2" s="102"/>
      <c r="CV2" s="102"/>
      <c r="CW2" s="102"/>
      <c r="CX2" s="102"/>
      <c r="CY2" s="102"/>
      <c r="CZ2" s="102"/>
      <c r="DA2" s="102"/>
      <c r="DB2" s="102"/>
      <c r="DC2" s="102"/>
      <c r="DF2" s="102" t="s">
        <v>45</v>
      </c>
      <c r="DG2" s="102"/>
      <c r="DH2" s="102"/>
      <c r="DI2" s="102"/>
      <c r="DJ2" s="102"/>
      <c r="DK2" s="102"/>
      <c r="DL2" s="102"/>
      <c r="DM2" s="102"/>
      <c r="DN2" s="102"/>
      <c r="DO2" s="102"/>
      <c r="DR2" s="102" t="s">
        <v>15</v>
      </c>
      <c r="DS2" s="102"/>
      <c r="DT2" s="102"/>
      <c r="DU2" s="102"/>
      <c r="DV2" s="102"/>
      <c r="DW2" s="102"/>
      <c r="DX2" s="102"/>
      <c r="DY2" s="102"/>
      <c r="DZ2" s="102"/>
      <c r="EA2" s="102"/>
      <c r="ED2" s="102" t="s">
        <v>16</v>
      </c>
      <c r="EE2" s="102"/>
      <c r="EF2" s="102"/>
      <c r="EG2" s="102"/>
      <c r="EH2" s="102"/>
      <c r="EI2" s="102"/>
      <c r="EJ2" s="102"/>
      <c r="EK2" s="102"/>
      <c r="EL2" s="102"/>
      <c r="EM2" s="102"/>
      <c r="EQ2" s="101" t="s">
        <v>17</v>
      </c>
      <c r="ER2" s="101"/>
      <c r="ES2" s="101"/>
      <c r="ET2" s="101"/>
      <c r="EU2" s="101"/>
      <c r="EV2" s="101"/>
      <c r="EW2" s="101"/>
      <c r="EX2" s="101"/>
      <c r="EY2" s="101"/>
    </row>
    <row r="3" spans="2:155" ht="17.25" customHeight="1">
      <c r="B3" s="103" t="s">
        <v>30</v>
      </c>
      <c r="C3" s="104"/>
      <c r="D3" s="104"/>
      <c r="E3" s="104"/>
      <c r="F3" s="105"/>
      <c r="G3" s="12"/>
      <c r="H3" s="98" t="s">
        <v>31</v>
      </c>
      <c r="I3" s="98"/>
      <c r="J3" s="98"/>
      <c r="K3" s="98"/>
      <c r="N3" s="103" t="s">
        <v>30</v>
      </c>
      <c r="O3" s="104"/>
      <c r="P3" s="104"/>
      <c r="Q3" s="104"/>
      <c r="R3" s="105"/>
      <c r="S3" s="12"/>
      <c r="T3" s="98" t="s">
        <v>31</v>
      </c>
      <c r="U3" s="98"/>
      <c r="V3" s="98"/>
      <c r="W3" s="98"/>
      <c r="Z3" s="103" t="s">
        <v>30</v>
      </c>
      <c r="AA3" s="104"/>
      <c r="AB3" s="104"/>
      <c r="AC3" s="104"/>
      <c r="AD3" s="105"/>
      <c r="AF3" s="93" t="s">
        <v>31</v>
      </c>
      <c r="AG3" s="93"/>
      <c r="AH3" s="93"/>
      <c r="AI3" s="94"/>
      <c r="AJ3" s="10"/>
      <c r="AK3" s="10"/>
      <c r="AL3" s="103" t="s">
        <v>30</v>
      </c>
      <c r="AM3" s="104"/>
      <c r="AN3" s="104"/>
      <c r="AO3" s="104"/>
      <c r="AP3" s="105"/>
      <c r="AR3" s="93" t="s">
        <v>31</v>
      </c>
      <c r="AS3" s="93"/>
      <c r="AT3" s="93"/>
      <c r="AU3" s="94"/>
      <c r="AV3" s="10"/>
      <c r="AW3" s="10"/>
      <c r="AX3" s="103" t="s">
        <v>30</v>
      </c>
      <c r="AY3" s="104"/>
      <c r="AZ3" s="104"/>
      <c r="BA3" s="104"/>
      <c r="BB3" s="105"/>
      <c r="BD3" s="93" t="s">
        <v>31</v>
      </c>
      <c r="BE3" s="93"/>
      <c r="BF3" s="93"/>
      <c r="BG3" s="94"/>
      <c r="BH3" s="10"/>
      <c r="BI3" s="10"/>
      <c r="BJ3" s="103" t="s">
        <v>30</v>
      </c>
      <c r="BK3" s="104"/>
      <c r="BL3" s="104"/>
      <c r="BM3" s="104"/>
      <c r="BN3" s="105"/>
      <c r="BP3" s="93" t="s">
        <v>31</v>
      </c>
      <c r="BQ3" s="93"/>
      <c r="BR3" s="93"/>
      <c r="BS3" s="94"/>
      <c r="BU3" s="12"/>
      <c r="BV3" s="103" t="s">
        <v>30</v>
      </c>
      <c r="BW3" s="104"/>
      <c r="BX3" s="104"/>
      <c r="BY3" s="104"/>
      <c r="BZ3" s="105"/>
      <c r="CB3" s="93" t="s">
        <v>31</v>
      </c>
      <c r="CC3" s="93"/>
      <c r="CD3" s="93"/>
      <c r="CE3" s="94"/>
      <c r="CF3" s="11"/>
      <c r="CG3" s="11"/>
      <c r="CH3" s="103" t="s">
        <v>30</v>
      </c>
      <c r="CI3" s="104"/>
      <c r="CJ3" s="104"/>
      <c r="CK3" s="104"/>
      <c r="CL3" s="105"/>
      <c r="CN3" s="93" t="s">
        <v>31</v>
      </c>
      <c r="CO3" s="93"/>
      <c r="CP3" s="93"/>
      <c r="CQ3" s="94"/>
      <c r="CR3" s="12"/>
      <c r="CS3" s="12"/>
      <c r="CT3" s="103" t="s">
        <v>30</v>
      </c>
      <c r="CU3" s="104"/>
      <c r="CV3" s="104"/>
      <c r="CW3" s="104"/>
      <c r="CX3" s="105"/>
      <c r="CZ3" s="93" t="s">
        <v>31</v>
      </c>
      <c r="DA3" s="93"/>
      <c r="DB3" s="93"/>
      <c r="DC3" s="94"/>
      <c r="DD3" s="10"/>
      <c r="DE3" s="10"/>
      <c r="DF3" s="103" t="s">
        <v>30</v>
      </c>
      <c r="DG3" s="104"/>
      <c r="DH3" s="104"/>
      <c r="DI3" s="104"/>
      <c r="DJ3" s="105"/>
      <c r="DL3" s="93" t="s">
        <v>31</v>
      </c>
      <c r="DM3" s="93"/>
      <c r="DN3" s="93"/>
      <c r="DO3" s="94"/>
      <c r="DR3" s="103" t="s">
        <v>30</v>
      </c>
      <c r="DS3" s="104"/>
      <c r="DT3" s="104"/>
      <c r="DU3" s="104"/>
      <c r="DV3" s="105"/>
      <c r="DX3" s="93" t="s">
        <v>31</v>
      </c>
      <c r="DY3" s="93"/>
      <c r="DZ3" s="93"/>
      <c r="EA3" s="94"/>
      <c r="EB3" s="10"/>
      <c r="EC3" s="10"/>
      <c r="ED3" s="103" t="s">
        <v>30</v>
      </c>
      <c r="EE3" s="104"/>
      <c r="EF3" s="104"/>
      <c r="EG3" s="104"/>
      <c r="EH3" s="105"/>
      <c r="EJ3" s="93" t="s">
        <v>31</v>
      </c>
      <c r="EK3" s="93"/>
      <c r="EL3" s="93"/>
      <c r="EM3" s="94"/>
      <c r="EN3" s="12"/>
      <c r="EO3" s="12"/>
      <c r="EP3" s="12"/>
      <c r="EQ3" s="101"/>
      <c r="ER3" s="101"/>
      <c r="ES3" s="101"/>
      <c r="ET3" s="101"/>
      <c r="EU3" s="101"/>
      <c r="EV3" s="101"/>
      <c r="EW3" s="101"/>
      <c r="EX3" s="101"/>
      <c r="EY3" s="101"/>
    </row>
    <row r="4" spans="2:155" ht="60">
      <c r="B4" s="4" t="s">
        <v>4</v>
      </c>
      <c r="C4" s="4" t="s">
        <v>50</v>
      </c>
      <c r="D4" s="5" t="s">
        <v>34</v>
      </c>
      <c r="E4" s="4" t="s">
        <v>33</v>
      </c>
      <c r="F4" s="17" t="s">
        <v>32</v>
      </c>
      <c r="G4" s="10"/>
      <c r="H4" s="4" t="s">
        <v>51</v>
      </c>
      <c r="I4" s="21" t="s">
        <v>35</v>
      </c>
      <c r="J4" s="20" t="s">
        <v>36</v>
      </c>
      <c r="K4" s="50" t="s">
        <v>37</v>
      </c>
      <c r="N4" s="4" t="s">
        <v>4</v>
      </c>
      <c r="O4" s="4" t="s">
        <v>50</v>
      </c>
      <c r="P4" s="5" t="s">
        <v>34</v>
      </c>
      <c r="Q4" s="4" t="s">
        <v>33</v>
      </c>
      <c r="R4" s="17" t="s">
        <v>32</v>
      </c>
      <c r="S4" s="10"/>
      <c r="T4" s="4" t="s">
        <v>51</v>
      </c>
      <c r="U4" s="21" t="s">
        <v>35</v>
      </c>
      <c r="V4" s="20" t="s">
        <v>36</v>
      </c>
      <c r="W4" s="50" t="s">
        <v>37</v>
      </c>
      <c r="Z4" s="4" t="s">
        <v>4</v>
      </c>
      <c r="AA4" s="4" t="s">
        <v>50</v>
      </c>
      <c r="AB4" s="5" t="s">
        <v>34</v>
      </c>
      <c r="AC4" s="4" t="s">
        <v>33</v>
      </c>
      <c r="AD4" s="17" t="s">
        <v>32</v>
      </c>
      <c r="AE4" s="10"/>
      <c r="AF4" s="4" t="s">
        <v>51</v>
      </c>
      <c r="AG4" s="5" t="s">
        <v>35</v>
      </c>
      <c r="AH4" s="4" t="s">
        <v>36</v>
      </c>
      <c r="AI4" s="17" t="s">
        <v>37</v>
      </c>
      <c r="AJ4" s="10"/>
      <c r="AK4" s="10"/>
      <c r="AL4" s="4" t="s">
        <v>4</v>
      </c>
      <c r="AM4" s="4" t="s">
        <v>50</v>
      </c>
      <c r="AN4" s="5" t="s">
        <v>34</v>
      </c>
      <c r="AO4" s="4" t="s">
        <v>33</v>
      </c>
      <c r="AP4" s="17" t="s">
        <v>32</v>
      </c>
      <c r="AQ4" s="10"/>
      <c r="AR4" s="4" t="s">
        <v>51</v>
      </c>
      <c r="AS4" s="5" t="s">
        <v>35</v>
      </c>
      <c r="AT4" s="4" t="s">
        <v>36</v>
      </c>
      <c r="AU4" s="17" t="s">
        <v>37</v>
      </c>
      <c r="AV4" s="10"/>
      <c r="AW4" s="10"/>
      <c r="AX4" s="4" t="s">
        <v>4</v>
      </c>
      <c r="AY4" s="4" t="s">
        <v>50</v>
      </c>
      <c r="AZ4" s="5" t="s">
        <v>34</v>
      </c>
      <c r="BA4" s="4" t="s">
        <v>33</v>
      </c>
      <c r="BB4" s="17" t="s">
        <v>32</v>
      </c>
      <c r="BC4" s="10"/>
      <c r="BD4" s="4" t="s">
        <v>51</v>
      </c>
      <c r="BE4" s="5" t="s">
        <v>35</v>
      </c>
      <c r="BF4" s="4" t="s">
        <v>36</v>
      </c>
      <c r="BG4" s="17" t="s">
        <v>37</v>
      </c>
      <c r="BH4" s="10"/>
      <c r="BI4" s="10"/>
      <c r="BJ4" s="4" t="s">
        <v>4</v>
      </c>
      <c r="BK4" s="4" t="s">
        <v>50</v>
      </c>
      <c r="BL4" s="5" t="s">
        <v>34</v>
      </c>
      <c r="BM4" s="4" t="s">
        <v>33</v>
      </c>
      <c r="BN4" s="17" t="s">
        <v>32</v>
      </c>
      <c r="BO4" s="12"/>
      <c r="BP4" s="4" t="s">
        <v>51</v>
      </c>
      <c r="BQ4" s="5" t="s">
        <v>35</v>
      </c>
      <c r="BR4" s="4" t="s">
        <v>36</v>
      </c>
      <c r="BS4" s="17" t="s">
        <v>37</v>
      </c>
      <c r="BU4" s="10"/>
      <c r="BV4" s="4" t="s">
        <v>4</v>
      </c>
      <c r="BW4" s="4" t="s">
        <v>50</v>
      </c>
      <c r="BX4" s="5" t="s">
        <v>34</v>
      </c>
      <c r="BY4" s="4" t="s">
        <v>33</v>
      </c>
      <c r="BZ4" s="17" t="s">
        <v>32</v>
      </c>
      <c r="CA4" s="10"/>
      <c r="CB4" s="4" t="s">
        <v>51</v>
      </c>
      <c r="CC4" s="5" t="s">
        <v>35</v>
      </c>
      <c r="CD4" s="4" t="s">
        <v>36</v>
      </c>
      <c r="CE4" s="17" t="s">
        <v>37</v>
      </c>
      <c r="CF4" s="10"/>
      <c r="CG4" s="10"/>
      <c r="CH4" s="4" t="s">
        <v>4</v>
      </c>
      <c r="CI4" s="4" t="s">
        <v>50</v>
      </c>
      <c r="CJ4" s="5" t="s">
        <v>34</v>
      </c>
      <c r="CK4" s="4" t="s">
        <v>33</v>
      </c>
      <c r="CL4" s="17" t="s">
        <v>32</v>
      </c>
      <c r="CM4" s="12"/>
      <c r="CN4" s="4" t="s">
        <v>51</v>
      </c>
      <c r="CO4" s="5" t="s">
        <v>35</v>
      </c>
      <c r="CP4" s="4" t="s">
        <v>36</v>
      </c>
      <c r="CQ4" s="17" t="s">
        <v>37</v>
      </c>
      <c r="CR4" s="10"/>
      <c r="CS4" s="10"/>
      <c r="CT4" s="4" t="s">
        <v>4</v>
      </c>
      <c r="CU4" s="4" t="s">
        <v>50</v>
      </c>
      <c r="CV4" s="5" t="s">
        <v>34</v>
      </c>
      <c r="CW4" s="4" t="s">
        <v>33</v>
      </c>
      <c r="CX4" s="17" t="s">
        <v>32</v>
      </c>
      <c r="CY4" s="12"/>
      <c r="CZ4" s="4" t="s">
        <v>51</v>
      </c>
      <c r="DA4" s="5" t="s">
        <v>35</v>
      </c>
      <c r="DB4" s="4" t="s">
        <v>36</v>
      </c>
      <c r="DC4" s="17" t="s">
        <v>37</v>
      </c>
      <c r="DD4" s="10"/>
      <c r="DE4" s="10"/>
      <c r="DF4" s="4" t="s">
        <v>4</v>
      </c>
      <c r="DG4" s="4" t="s">
        <v>50</v>
      </c>
      <c r="DH4" s="5" t="s">
        <v>34</v>
      </c>
      <c r="DI4" s="4" t="s">
        <v>33</v>
      </c>
      <c r="DJ4" s="17" t="s">
        <v>32</v>
      </c>
      <c r="DK4" s="12"/>
      <c r="DL4" s="4" t="s">
        <v>51</v>
      </c>
      <c r="DM4" s="5" t="s">
        <v>35</v>
      </c>
      <c r="DN4" s="4" t="s">
        <v>36</v>
      </c>
      <c r="DO4" s="17" t="s">
        <v>37</v>
      </c>
      <c r="DR4" s="4" t="s">
        <v>4</v>
      </c>
      <c r="DS4" s="4" t="s">
        <v>50</v>
      </c>
      <c r="DT4" s="5" t="s">
        <v>34</v>
      </c>
      <c r="DU4" s="4" t="s">
        <v>33</v>
      </c>
      <c r="DV4" s="17" t="s">
        <v>32</v>
      </c>
      <c r="DW4" s="10"/>
      <c r="DX4" s="4" t="s">
        <v>51</v>
      </c>
      <c r="DY4" s="5" t="s">
        <v>35</v>
      </c>
      <c r="DZ4" s="4" t="s">
        <v>36</v>
      </c>
      <c r="EA4" s="17" t="s">
        <v>37</v>
      </c>
      <c r="EB4" s="10"/>
      <c r="EC4" s="10"/>
      <c r="ED4" s="4" t="s">
        <v>4</v>
      </c>
      <c r="EE4" s="4" t="s">
        <v>50</v>
      </c>
      <c r="EF4" s="5" t="s">
        <v>34</v>
      </c>
      <c r="EG4" s="4" t="s">
        <v>33</v>
      </c>
      <c r="EH4" s="17" t="s">
        <v>32</v>
      </c>
      <c r="EI4" s="10"/>
      <c r="EJ4" s="4" t="s">
        <v>51</v>
      </c>
      <c r="EK4" s="5" t="s">
        <v>35</v>
      </c>
      <c r="EL4" s="4" t="s">
        <v>36</v>
      </c>
      <c r="EM4" s="17" t="s">
        <v>37</v>
      </c>
      <c r="EN4" s="10"/>
      <c r="EO4" s="10"/>
      <c r="EP4" s="10"/>
      <c r="EQ4" s="30" t="s">
        <v>19</v>
      </c>
      <c r="ER4" s="24" t="s">
        <v>50</v>
      </c>
      <c r="ES4" s="25" t="s">
        <v>34</v>
      </c>
      <c r="ET4" s="24" t="s">
        <v>46</v>
      </c>
      <c r="EU4" s="17" t="s">
        <v>32</v>
      </c>
      <c r="EV4" s="24" t="s">
        <v>51</v>
      </c>
      <c r="EW4" s="79" t="s">
        <v>35</v>
      </c>
      <c r="EX4" s="24" t="s">
        <v>47</v>
      </c>
      <c r="EY4" s="80" t="s">
        <v>41</v>
      </c>
    </row>
    <row r="5" spans="2:155" s="3" customFormat="1" ht="21" customHeight="1">
      <c r="B5" s="52">
        <f>COUNT(C8:C38)</f>
        <v>31</v>
      </c>
      <c r="C5" s="51">
        <f>SUM(C8:C38)</f>
        <v>704997</v>
      </c>
      <c r="D5" s="53">
        <f>SUM(D8:D38)</f>
        <v>2080</v>
      </c>
      <c r="E5" s="51">
        <f>IFERROR(D5/C5*1000000,"---")</f>
        <v>2950.3671646829703</v>
      </c>
      <c r="F5" s="54">
        <v>5000</v>
      </c>
      <c r="G5" s="11"/>
      <c r="H5" s="51">
        <f>SUM(H8:H38)</f>
        <v>1709542</v>
      </c>
      <c r="I5" s="5">
        <f>SUM(I8:I38)</f>
        <v>3</v>
      </c>
      <c r="J5" s="51">
        <f>IFERROR(I5/H5*1000000,"--")</f>
        <v>1.7548559789698059</v>
      </c>
      <c r="K5" s="18">
        <v>4</v>
      </c>
      <c r="L5"/>
      <c r="N5" s="52">
        <f>COUNT(O8:O38)</f>
        <v>31</v>
      </c>
      <c r="O5" s="51">
        <f>SUM(O8:O38)</f>
        <v>907074</v>
      </c>
      <c r="P5" s="53">
        <f>SUM(P8:P38)</f>
        <v>2669</v>
      </c>
      <c r="Q5" s="51">
        <f>IFERROR(P5/O5*1000000,"---")</f>
        <v>2942.4280709181389</v>
      </c>
      <c r="R5" s="54">
        <v>5000</v>
      </c>
      <c r="S5" s="11"/>
      <c r="T5" s="51">
        <f>SUM(T8:T38)</f>
        <v>1276081</v>
      </c>
      <c r="U5" s="58">
        <f>SUM(U8:U38)</f>
        <v>84</v>
      </c>
      <c r="V5" s="51">
        <f>IFERROR(U5/T5*1000000,"--")</f>
        <v>65.826542358988178</v>
      </c>
      <c r="W5" s="18">
        <v>4</v>
      </c>
      <c r="X5"/>
      <c r="Y5"/>
      <c r="Z5" s="6">
        <f>COUNT(AA8:AA38)</f>
        <v>31</v>
      </c>
      <c r="AA5" s="7">
        <f>SUM(AA8:AA38)</f>
        <v>949627</v>
      </c>
      <c r="AB5" s="8">
        <f>SUM(AB8:AB38)</f>
        <v>2919</v>
      </c>
      <c r="AC5" s="51">
        <f>IFERROR(AB5/AA5*1000000,"---")</f>
        <v>3073.8384649973095</v>
      </c>
      <c r="AD5" s="17">
        <v>5000</v>
      </c>
      <c r="AE5" s="19"/>
      <c r="AF5" s="51">
        <f>SUM(AF8:AF38)</f>
        <v>1307999</v>
      </c>
      <c r="AG5" s="58">
        <f>SUM(AG8:AG38)</f>
        <v>22</v>
      </c>
      <c r="AH5" s="51">
        <f>IFERROR(AG5/AF5*1000000,"---")</f>
        <v>16.819584724453154</v>
      </c>
      <c r="AI5" s="18">
        <v>4</v>
      </c>
      <c r="AJ5" s="11"/>
      <c r="AK5" s="11"/>
      <c r="AL5" s="6">
        <f>COUNT(AM8:AM38)</f>
        <v>29</v>
      </c>
      <c r="AM5" s="7">
        <f>SUM(AM8:AM38)</f>
        <v>669515</v>
      </c>
      <c r="AN5" s="8">
        <f>SUM(AN8:AN38)</f>
        <v>2083</v>
      </c>
      <c r="AO5" s="51">
        <f>IFERROR(AN5/AM5*1000000,"---")</f>
        <v>3111.2073665265152</v>
      </c>
      <c r="AP5" s="17">
        <v>5000</v>
      </c>
      <c r="AQ5" s="19"/>
      <c r="AR5" s="51">
        <f>SUM(AR8:AR38)</f>
        <v>921957</v>
      </c>
      <c r="AS5" s="5">
        <f>SUM(AS8:AS38)</f>
        <v>1</v>
      </c>
      <c r="AT5" s="51">
        <f>IFERROR(AS5/AR5*1000000,"---")</f>
        <v>1.0846492840772402</v>
      </c>
      <c r="AU5" s="18">
        <v>4</v>
      </c>
      <c r="AV5" s="11"/>
      <c r="AW5" s="11"/>
      <c r="AX5" s="6">
        <f>COUNT(AY8:AY38)</f>
        <v>30</v>
      </c>
      <c r="AY5" s="7">
        <f>SUM(AY8:AY38)</f>
        <v>894258</v>
      </c>
      <c r="AZ5" s="8">
        <f>SUM(AZ8:AZ38)</f>
        <v>2806</v>
      </c>
      <c r="BA5" s="51">
        <f>IFERROR(AZ5/AY5*1000000,"---")</f>
        <v>3137.7969221410376</v>
      </c>
      <c r="BB5" s="17">
        <v>5000</v>
      </c>
      <c r="BC5" s="19"/>
      <c r="BD5" s="51">
        <f>SUM(BD8:BD38)</f>
        <v>1140491</v>
      </c>
      <c r="BE5" s="58">
        <f>SUM(BE8:BE38)</f>
        <v>4</v>
      </c>
      <c r="BF5" s="51">
        <f>IFERROR(BE5/BD5*1000000,"---")</f>
        <v>3.5072613462096589</v>
      </c>
      <c r="BG5" s="18">
        <v>4</v>
      </c>
      <c r="BH5" s="11"/>
      <c r="BI5" s="11"/>
      <c r="BJ5" s="6">
        <f>COUNT(BK8:BK38)</f>
        <v>29</v>
      </c>
      <c r="BK5" s="7">
        <f>SUM(BK8:BK38)</f>
        <v>964119</v>
      </c>
      <c r="BL5" s="8">
        <f>SUM(BL8:BL38)</f>
        <v>2956</v>
      </c>
      <c r="BM5" s="51">
        <f>IFERROR(BL5/BK5*1000000,"---")</f>
        <v>3066.0115608135511</v>
      </c>
      <c r="BN5" s="17">
        <v>5000</v>
      </c>
      <c r="BO5" s="12"/>
      <c r="BP5" s="51">
        <f>SUM(BP8:BP38)</f>
        <v>1242218</v>
      </c>
      <c r="BQ5" s="5">
        <f>SUM(BQ8:BQ38)</f>
        <v>1</v>
      </c>
      <c r="BR5" s="51">
        <f>IFERROR(BQ5/BP5*1000000,"---")</f>
        <v>0.80501168071948714</v>
      </c>
      <c r="BS5" s="18">
        <v>4</v>
      </c>
      <c r="BT5"/>
      <c r="BU5" s="11"/>
      <c r="BV5" s="6">
        <f>COUNT(BW8:BW38)</f>
        <v>31</v>
      </c>
      <c r="BW5" s="7">
        <f>SUM(BW8:BW38)</f>
        <v>866769</v>
      </c>
      <c r="BX5" s="8">
        <f>SUM(BX8:BX38)</f>
        <v>2724</v>
      </c>
      <c r="BY5" s="51">
        <f>IFERROR(BX5/BW5*1000000,"---")</f>
        <v>3142.7058420409589</v>
      </c>
      <c r="BZ5" s="17">
        <v>5000</v>
      </c>
      <c r="CA5" s="19"/>
      <c r="CB5" s="51">
        <f>SUM(CB8:CB38)</f>
        <v>1052460</v>
      </c>
      <c r="CC5" s="58">
        <f>SUM(CC8:CC38)</f>
        <v>0</v>
      </c>
      <c r="CD5" s="51">
        <f>IFERROR(CC5/CB5*1000000,"---")</f>
        <v>0</v>
      </c>
      <c r="CE5" s="18">
        <v>4</v>
      </c>
      <c r="CF5" s="11"/>
      <c r="CG5" s="11"/>
      <c r="CH5" s="6">
        <f>COUNT(CI8:CI38)</f>
        <v>7</v>
      </c>
      <c r="CI5" s="7">
        <f>SUM(CI8:CI38)</f>
        <v>164334</v>
      </c>
      <c r="CJ5" s="8">
        <f>SUM(CJ8:CJ38)</f>
        <v>548</v>
      </c>
      <c r="CK5" s="51">
        <f>IFERROR(CJ5/CI5*1000000,"---")</f>
        <v>3334.672070295861</v>
      </c>
      <c r="CL5" s="17">
        <v>5000</v>
      </c>
      <c r="CM5" s="12"/>
      <c r="CN5" s="51">
        <f>SUM(CN8:CN38)</f>
        <v>0</v>
      </c>
      <c r="CO5" s="5">
        <f>SUM(CO8:CO38)</f>
        <v>0</v>
      </c>
      <c r="CP5" s="51" t="str">
        <f>IFERROR(CO5/CN5*1000000,"---")</f>
        <v>---</v>
      </c>
      <c r="CQ5" s="18">
        <v>4</v>
      </c>
      <c r="CR5" s="12"/>
      <c r="CS5" s="12"/>
      <c r="CT5" s="6">
        <f>COUNT(CU8:CU38)</f>
        <v>0</v>
      </c>
      <c r="CU5" s="7">
        <f>SUM(CU8:CU38)</f>
        <v>0</v>
      </c>
      <c r="CV5" s="8">
        <f>SUM(CV8:CV38)</f>
        <v>0</v>
      </c>
      <c r="CW5" s="51" t="str">
        <f>IFERROR(CV5/CU5*1000000,"---")</f>
        <v>---</v>
      </c>
      <c r="CX5" s="17">
        <v>5000</v>
      </c>
      <c r="CY5" s="12"/>
      <c r="CZ5" s="51">
        <f>SUM(CZ8:CZ38)</f>
        <v>0</v>
      </c>
      <c r="DA5" s="58">
        <f>SUM(DA8:DA38)</f>
        <v>0</v>
      </c>
      <c r="DB5" s="51" t="str">
        <f>IFERROR(DA5/CZ5*1000000,"---")</f>
        <v>---</v>
      </c>
      <c r="DC5" s="18">
        <v>4</v>
      </c>
      <c r="DD5" s="11"/>
      <c r="DE5" s="11"/>
      <c r="DF5" s="6">
        <f>COUNT(DG8:DG38)</f>
        <v>0</v>
      </c>
      <c r="DG5" s="7">
        <f>SUM(DG8:DG38)</f>
        <v>0</v>
      </c>
      <c r="DH5" s="8">
        <f>SUM(DH8:DH38)</f>
        <v>0</v>
      </c>
      <c r="DI5" s="51" t="str">
        <f>IFERROR(DH5/DG5*1000000,"---")</f>
        <v>---</v>
      </c>
      <c r="DJ5" s="17">
        <v>5000</v>
      </c>
      <c r="DK5" s="12"/>
      <c r="DL5" s="51">
        <f>SUM(DL8:DL38)</f>
        <v>0</v>
      </c>
      <c r="DM5" s="5">
        <f>SUM(DM8:DM38)</f>
        <v>0</v>
      </c>
      <c r="DN5" s="51" t="str">
        <f>IFERROR(DM5/DL5*1000000,"---")</f>
        <v>---</v>
      </c>
      <c r="DO5" s="18">
        <v>4</v>
      </c>
      <c r="DP5"/>
      <c r="DQ5"/>
      <c r="DR5" s="6">
        <f>COUNT(DS8:DS38)</f>
        <v>0</v>
      </c>
      <c r="DS5" s="7">
        <f>SUM(DS8:DS38)</f>
        <v>0</v>
      </c>
      <c r="DT5" s="8">
        <f>SUM(DT8:DT38)</f>
        <v>0</v>
      </c>
      <c r="DU5" s="51" t="str">
        <f>IFERROR(DT5/DS5*1000000,"---")</f>
        <v>---</v>
      </c>
      <c r="DV5" s="17">
        <v>5000</v>
      </c>
      <c r="DW5" s="19"/>
      <c r="DX5" s="51">
        <f>SUM(DX8:DX38)</f>
        <v>0</v>
      </c>
      <c r="DY5" s="5">
        <f>SUM(DY8:DY38)</f>
        <v>0</v>
      </c>
      <c r="DZ5" s="51" t="str">
        <f>IFERROR(DY5/DX5*1000000,"---")</f>
        <v>---</v>
      </c>
      <c r="EA5" s="18">
        <v>4</v>
      </c>
      <c r="EB5" s="11"/>
      <c r="EC5" s="11"/>
      <c r="ED5" s="6">
        <f>COUNT(EE8:EE38)</f>
        <v>0</v>
      </c>
      <c r="EE5" s="7">
        <f>SUM(EE8:EE38)</f>
        <v>0</v>
      </c>
      <c r="EF5" s="8">
        <f>SUM(EF8:EF38)</f>
        <v>0</v>
      </c>
      <c r="EG5" s="51" t="str">
        <f>IFERROR(EF5/EE5*1000000,"---")</f>
        <v>---</v>
      </c>
      <c r="EH5" s="17">
        <v>5000</v>
      </c>
      <c r="EI5" s="19"/>
      <c r="EJ5" s="51">
        <f>SUM(EJ8:EJ38)</f>
        <v>0</v>
      </c>
      <c r="EK5" s="5">
        <f>SUM(EK8:EK38)</f>
        <v>0</v>
      </c>
      <c r="EL5" s="51" t="str">
        <f>IFERROR(EK5/EJ5*1000000,"---")</f>
        <v>---</v>
      </c>
      <c r="EM5" s="18">
        <v>4</v>
      </c>
      <c r="EN5" s="11"/>
      <c r="EO5" s="11"/>
      <c r="EP5" s="11"/>
      <c r="EQ5" s="31">
        <f>COUNTIF(ER8:ER19,"&gt;0")</f>
        <v>8</v>
      </c>
      <c r="ER5" s="7">
        <f>SUM(ER8:ER19)</f>
        <v>6120693</v>
      </c>
      <c r="ES5" s="8">
        <f>SUM(ES8:ES19)</f>
        <v>18785</v>
      </c>
      <c r="ET5" s="7">
        <f>IFERROR(ES5/ER5*1000000,"---")</f>
        <v>3069.0969143526722</v>
      </c>
      <c r="EU5" s="17">
        <v>5000</v>
      </c>
      <c r="EV5" s="67">
        <f>SUM(EV8:EV19)</f>
        <v>8650748</v>
      </c>
      <c r="EW5" s="74">
        <f>SUM(EW8:EW19)</f>
        <v>115</v>
      </c>
      <c r="EX5" s="7">
        <f>IFERROR(EW5/ER5*1000000,"---")</f>
        <v>18.788722126726498</v>
      </c>
      <c r="EY5" s="81">
        <v>4</v>
      </c>
    </row>
    <row r="6" spans="2:155" ht="3" customHeight="1">
      <c r="B6" s="2"/>
      <c r="C6" s="2"/>
      <c r="D6" s="2"/>
      <c r="E6" s="2"/>
      <c r="F6" s="2"/>
      <c r="G6" s="2"/>
      <c r="H6" s="2"/>
      <c r="I6" s="2"/>
      <c r="J6" s="2"/>
      <c r="K6" s="2"/>
      <c r="N6" s="2"/>
      <c r="O6" s="2"/>
      <c r="P6" s="2"/>
      <c r="Q6" s="2"/>
      <c r="R6" s="2"/>
      <c r="S6" s="2"/>
      <c r="T6" s="2"/>
      <c r="U6" s="2"/>
      <c r="V6" s="2"/>
      <c r="W6" s="2"/>
      <c r="BO6" s="12"/>
      <c r="BP6" s="12"/>
      <c r="CM6" s="12"/>
      <c r="CY6" s="12"/>
      <c r="DK6" s="12"/>
      <c r="EQ6" s="75"/>
      <c r="ER6" s="76"/>
      <c r="ES6" s="76"/>
      <c r="ET6" s="76"/>
      <c r="EU6" s="76"/>
      <c r="EV6" s="76"/>
      <c r="EW6" s="77"/>
      <c r="EX6" s="1"/>
      <c r="EY6" s="78"/>
    </row>
    <row r="7" spans="2:155" ht="30" customHeight="1">
      <c r="B7" s="49" t="s">
        <v>2</v>
      </c>
      <c r="C7" s="22" t="s">
        <v>52</v>
      </c>
      <c r="D7" s="22" t="s">
        <v>1</v>
      </c>
      <c r="E7" s="22" t="s">
        <v>38</v>
      </c>
      <c r="F7" s="22" t="s">
        <v>32</v>
      </c>
      <c r="G7" s="12"/>
      <c r="H7" s="22" t="s">
        <v>53</v>
      </c>
      <c r="I7" s="13" t="s">
        <v>1</v>
      </c>
      <c r="J7" s="22" t="s">
        <v>42</v>
      </c>
      <c r="K7" s="22" t="s">
        <v>40</v>
      </c>
      <c r="N7" s="49" t="s">
        <v>2</v>
      </c>
      <c r="O7" s="22" t="s">
        <v>52</v>
      </c>
      <c r="P7" s="22" t="s">
        <v>1</v>
      </c>
      <c r="Q7" s="22" t="s">
        <v>38</v>
      </c>
      <c r="R7" s="22" t="s">
        <v>32</v>
      </c>
      <c r="S7" s="12"/>
      <c r="T7" s="22" t="s">
        <v>53</v>
      </c>
      <c r="U7" s="13" t="s">
        <v>1</v>
      </c>
      <c r="V7" s="22" t="s">
        <v>42</v>
      </c>
      <c r="W7" s="22" t="s">
        <v>40</v>
      </c>
      <c r="Z7" s="13" t="s">
        <v>2</v>
      </c>
      <c r="AA7" s="13" t="s">
        <v>0</v>
      </c>
      <c r="AB7" s="13" t="s">
        <v>1</v>
      </c>
      <c r="AC7" s="22" t="s">
        <v>38</v>
      </c>
      <c r="AD7" s="22" t="s">
        <v>32</v>
      </c>
      <c r="AE7" s="12"/>
      <c r="AF7" s="22" t="s">
        <v>53</v>
      </c>
      <c r="AG7" s="13" t="s">
        <v>1</v>
      </c>
      <c r="AH7" s="22" t="s">
        <v>43</v>
      </c>
      <c r="AI7" s="22" t="s">
        <v>41</v>
      </c>
      <c r="AJ7" s="12"/>
      <c r="AK7" s="12"/>
      <c r="AL7" s="13" t="s">
        <v>2</v>
      </c>
      <c r="AM7" s="13" t="s">
        <v>0</v>
      </c>
      <c r="AN7" s="13" t="s">
        <v>1</v>
      </c>
      <c r="AO7" s="22" t="s">
        <v>38</v>
      </c>
      <c r="AP7" s="22" t="s">
        <v>32</v>
      </c>
      <c r="AQ7" s="12"/>
      <c r="AR7" s="22" t="s">
        <v>53</v>
      </c>
      <c r="AS7" s="13" t="s">
        <v>1</v>
      </c>
      <c r="AT7" s="22" t="s">
        <v>43</v>
      </c>
      <c r="AU7" s="22" t="s">
        <v>41</v>
      </c>
      <c r="AV7" s="12"/>
      <c r="AW7" s="12"/>
      <c r="AX7" s="13" t="s">
        <v>2</v>
      </c>
      <c r="AY7" s="13" t="s">
        <v>0</v>
      </c>
      <c r="AZ7" s="13" t="s">
        <v>1</v>
      </c>
      <c r="BA7" s="22" t="s">
        <v>38</v>
      </c>
      <c r="BB7" s="22" t="s">
        <v>32</v>
      </c>
      <c r="BC7" s="12"/>
      <c r="BD7" s="22" t="s">
        <v>53</v>
      </c>
      <c r="BE7" s="13" t="s">
        <v>1</v>
      </c>
      <c r="BF7" s="22" t="s">
        <v>43</v>
      </c>
      <c r="BG7" s="22" t="s">
        <v>41</v>
      </c>
      <c r="BH7" s="12"/>
      <c r="BI7" s="12"/>
      <c r="BJ7" s="13" t="s">
        <v>2</v>
      </c>
      <c r="BK7" s="13" t="s">
        <v>0</v>
      </c>
      <c r="BL7" s="13" t="s">
        <v>1</v>
      </c>
      <c r="BM7" s="22" t="s">
        <v>38</v>
      </c>
      <c r="BN7" s="22" t="s">
        <v>32</v>
      </c>
      <c r="BO7" s="12"/>
      <c r="BP7" s="22" t="s">
        <v>53</v>
      </c>
      <c r="BQ7" s="13" t="s">
        <v>1</v>
      </c>
      <c r="BR7" s="22" t="s">
        <v>43</v>
      </c>
      <c r="BS7" s="22" t="s">
        <v>41</v>
      </c>
      <c r="BU7" s="12"/>
      <c r="BV7" s="13" t="s">
        <v>2</v>
      </c>
      <c r="BW7" s="13" t="s">
        <v>0</v>
      </c>
      <c r="BX7" s="13" t="s">
        <v>1</v>
      </c>
      <c r="BY7" s="22" t="s">
        <v>38</v>
      </c>
      <c r="BZ7" s="22" t="s">
        <v>32</v>
      </c>
      <c r="CA7" s="12"/>
      <c r="CB7" s="22" t="s">
        <v>53</v>
      </c>
      <c r="CC7" s="13" t="s">
        <v>1</v>
      </c>
      <c r="CD7" s="22" t="s">
        <v>43</v>
      </c>
      <c r="CE7" s="22" t="s">
        <v>41</v>
      </c>
      <c r="CF7" s="12"/>
      <c r="CG7" s="12"/>
      <c r="CH7" s="13" t="s">
        <v>2</v>
      </c>
      <c r="CI7" s="13" t="s">
        <v>0</v>
      </c>
      <c r="CJ7" s="13" t="s">
        <v>1</v>
      </c>
      <c r="CK7" s="22" t="s">
        <v>38</v>
      </c>
      <c r="CL7" s="22" t="s">
        <v>32</v>
      </c>
      <c r="CM7" s="12"/>
      <c r="CN7" s="22" t="s">
        <v>53</v>
      </c>
      <c r="CO7" s="13" t="s">
        <v>1</v>
      </c>
      <c r="CP7" s="22" t="s">
        <v>43</v>
      </c>
      <c r="CQ7" s="22" t="s">
        <v>41</v>
      </c>
      <c r="CR7" s="12"/>
      <c r="CS7" s="12"/>
      <c r="CT7" s="13" t="s">
        <v>2</v>
      </c>
      <c r="CU7" s="13" t="s">
        <v>0</v>
      </c>
      <c r="CV7" s="13" t="s">
        <v>1</v>
      </c>
      <c r="CW7" s="22" t="s">
        <v>38</v>
      </c>
      <c r="CX7" s="22" t="s">
        <v>32</v>
      </c>
      <c r="CY7" s="12"/>
      <c r="CZ7" s="22" t="s">
        <v>53</v>
      </c>
      <c r="DA7" s="13" t="s">
        <v>1</v>
      </c>
      <c r="DB7" s="22" t="s">
        <v>43</v>
      </c>
      <c r="DC7" s="22" t="s">
        <v>41</v>
      </c>
      <c r="DD7" s="12"/>
      <c r="DE7" s="12"/>
      <c r="DF7" s="13" t="s">
        <v>2</v>
      </c>
      <c r="DG7" s="13" t="s">
        <v>0</v>
      </c>
      <c r="DH7" s="13" t="s">
        <v>1</v>
      </c>
      <c r="DI7" s="22" t="s">
        <v>38</v>
      </c>
      <c r="DJ7" s="22" t="s">
        <v>32</v>
      </c>
      <c r="DK7" s="12"/>
      <c r="DL7" s="22" t="s">
        <v>53</v>
      </c>
      <c r="DM7" s="13" t="s">
        <v>1</v>
      </c>
      <c r="DN7" s="22" t="s">
        <v>43</v>
      </c>
      <c r="DO7" s="22" t="s">
        <v>41</v>
      </c>
      <c r="DR7" s="13" t="s">
        <v>2</v>
      </c>
      <c r="DS7" s="13" t="s">
        <v>0</v>
      </c>
      <c r="DT7" s="13" t="s">
        <v>1</v>
      </c>
      <c r="DU7" s="22" t="s">
        <v>44</v>
      </c>
      <c r="DV7" s="22" t="s">
        <v>32</v>
      </c>
      <c r="DW7" s="12"/>
      <c r="DX7" s="22" t="s">
        <v>53</v>
      </c>
      <c r="DY7" s="13" t="s">
        <v>1</v>
      </c>
      <c r="DZ7" s="22" t="s">
        <v>43</v>
      </c>
      <c r="EA7" s="22" t="s">
        <v>41</v>
      </c>
      <c r="EB7" s="12"/>
      <c r="EC7" s="12"/>
      <c r="ED7" s="13" t="s">
        <v>2</v>
      </c>
      <c r="EE7" s="13" t="s">
        <v>0</v>
      </c>
      <c r="EF7" s="13" t="s">
        <v>1</v>
      </c>
      <c r="EG7" s="22" t="s">
        <v>44</v>
      </c>
      <c r="EH7" s="22" t="s">
        <v>32</v>
      </c>
      <c r="EI7" s="12"/>
      <c r="EJ7" s="22" t="s">
        <v>53</v>
      </c>
      <c r="EK7" s="13" t="s">
        <v>1</v>
      </c>
      <c r="EL7" s="22" t="s">
        <v>43</v>
      </c>
      <c r="EM7" s="22" t="s">
        <v>41</v>
      </c>
      <c r="EN7" s="12"/>
      <c r="EO7" s="12"/>
      <c r="EP7" s="12"/>
      <c r="EQ7" s="33" t="s">
        <v>18</v>
      </c>
      <c r="ER7" s="26" t="s">
        <v>0</v>
      </c>
      <c r="ES7" s="38" t="s">
        <v>48</v>
      </c>
      <c r="ET7" s="39" t="s">
        <v>38</v>
      </c>
      <c r="EU7" s="40" t="s">
        <v>39</v>
      </c>
      <c r="EV7" s="39"/>
      <c r="EW7" s="60" t="s">
        <v>49</v>
      </c>
      <c r="EX7" s="39" t="s">
        <v>42</v>
      </c>
      <c r="EY7" s="82" t="s">
        <v>37</v>
      </c>
    </row>
    <row r="8" spans="2:155">
      <c r="B8" s="68">
        <v>1</v>
      </c>
      <c r="C8" s="16">
        <v>0</v>
      </c>
      <c r="D8" s="14">
        <v>0</v>
      </c>
      <c r="E8" s="9" t="str">
        <f t="shared" ref="E8:E38" si="0">IFERROR(D8/C8*1000000,"---")</f>
        <v>---</v>
      </c>
      <c r="F8" s="9">
        <f>F5</f>
        <v>5000</v>
      </c>
      <c r="G8" s="12"/>
      <c r="H8" s="57">
        <v>0</v>
      </c>
      <c r="I8" s="14">
        <v>0</v>
      </c>
      <c r="J8" s="56" t="str">
        <f>IFERROR(IF(H8&gt;0,I8/H8*1000000,"---"),"---")</f>
        <v>---</v>
      </c>
      <c r="K8" s="9">
        <f>K5</f>
        <v>4</v>
      </c>
      <c r="N8" s="68">
        <v>1</v>
      </c>
      <c r="O8" s="16">
        <v>33428</v>
      </c>
      <c r="P8" s="14">
        <v>97</v>
      </c>
      <c r="Q8" s="9">
        <f t="shared" ref="Q8:Q13" si="1">IFERROR(P8/O8*1000000,"---")</f>
        <v>2901.7590044274261</v>
      </c>
      <c r="R8" s="9">
        <f>R5</f>
        <v>5000</v>
      </c>
      <c r="S8" s="12"/>
      <c r="T8" s="57">
        <v>53813</v>
      </c>
      <c r="U8" s="14">
        <v>0</v>
      </c>
      <c r="V8" s="56">
        <f>IFERROR(IF(T8&gt;0,U8/T8*1000000,"---"),"---")</f>
        <v>0</v>
      </c>
      <c r="W8" s="9">
        <f>W5</f>
        <v>4</v>
      </c>
      <c r="Z8" s="68">
        <v>1</v>
      </c>
      <c r="AA8" s="16">
        <v>39590</v>
      </c>
      <c r="AB8" s="14">
        <v>118</v>
      </c>
      <c r="AC8" s="9">
        <f t="shared" ref="AC8:AC38" si="2">IFERROR(AB8/AA8*1000000,"---")</f>
        <v>2980.5506441020457</v>
      </c>
      <c r="AD8" s="9">
        <f>AD5</f>
        <v>5000</v>
      </c>
      <c r="AE8" s="12"/>
      <c r="AF8" s="57">
        <v>49603</v>
      </c>
      <c r="AG8" s="14">
        <v>0</v>
      </c>
      <c r="AH8" s="72">
        <f>IFERROR(IF(AF8&gt;0,AG8/AF8*1000000,"---"),"---")</f>
        <v>0</v>
      </c>
      <c r="AI8" s="9">
        <f>AI5</f>
        <v>4</v>
      </c>
      <c r="AJ8" s="12"/>
      <c r="AK8" s="12"/>
      <c r="AL8" s="68">
        <v>1</v>
      </c>
      <c r="AM8" s="16">
        <v>0</v>
      </c>
      <c r="AN8" s="14">
        <v>0</v>
      </c>
      <c r="AO8" s="9" t="str">
        <f t="shared" ref="AO8:AO38" si="3">IFERROR(AN8/AM8*1000000,"---")</f>
        <v>---</v>
      </c>
      <c r="AP8" s="9">
        <f>AP5</f>
        <v>5000</v>
      </c>
      <c r="AQ8" s="12"/>
      <c r="AR8" s="9">
        <v>0</v>
      </c>
      <c r="AS8" s="14">
        <v>0</v>
      </c>
      <c r="AT8" s="9" t="str">
        <f>IFERROR(IF(AR8&gt;0,AS8/AR8*1000000,"---"),"---")</f>
        <v>---</v>
      </c>
      <c r="AU8" s="9">
        <f>AU5</f>
        <v>4</v>
      </c>
      <c r="AV8" s="12"/>
      <c r="AW8" s="12"/>
      <c r="AX8" s="68">
        <v>1</v>
      </c>
      <c r="AY8" s="16">
        <v>0</v>
      </c>
      <c r="AZ8" s="14">
        <v>0</v>
      </c>
      <c r="BA8" s="9" t="str">
        <f>IFERROR(AZ8/AY8*1000000,"---")</f>
        <v>---</v>
      </c>
      <c r="BB8" s="9">
        <f>BB5</f>
        <v>5000</v>
      </c>
      <c r="BC8" s="12"/>
      <c r="BD8" s="57"/>
      <c r="BE8" s="14"/>
      <c r="BF8" s="9" t="str">
        <f>IFERROR(IF(BD8&gt;0,BE8/BD8*1000000,"---"),"---")</f>
        <v>---</v>
      </c>
      <c r="BG8" s="9">
        <f>BG5</f>
        <v>4</v>
      </c>
      <c r="BH8" s="12"/>
      <c r="BI8" s="12"/>
      <c r="BJ8" s="68">
        <v>1</v>
      </c>
      <c r="BK8" s="16">
        <v>39474</v>
      </c>
      <c r="BL8" s="14">
        <v>119</v>
      </c>
      <c r="BM8" s="9">
        <f t="shared" ref="BM8:BM38" si="4">IFERROR(BL8/BK8*1000000,"---")</f>
        <v>3014.6425495262706</v>
      </c>
      <c r="BN8" s="9">
        <f>BN5</f>
        <v>5000</v>
      </c>
      <c r="BO8" s="12"/>
      <c r="BP8" s="57">
        <v>44798</v>
      </c>
      <c r="BQ8" s="14">
        <v>0</v>
      </c>
      <c r="BR8" s="9">
        <f>IFERROR(IF(BP8&gt;0,BQ8/BP8*1000000,"---"),"---")</f>
        <v>0</v>
      </c>
      <c r="BS8" s="9">
        <f>BS5</f>
        <v>4</v>
      </c>
      <c r="BT8" s="12"/>
      <c r="BU8" s="12"/>
      <c r="BV8" s="68">
        <v>1</v>
      </c>
      <c r="BW8" s="16">
        <v>0</v>
      </c>
      <c r="BX8" s="14">
        <v>0</v>
      </c>
      <c r="BY8" s="9" t="str">
        <f t="shared" ref="BY8:BY38" si="5">IFERROR(BX8/BW8*1000000,"---")</f>
        <v>---</v>
      </c>
      <c r="BZ8" s="9">
        <f>BZ5</f>
        <v>5000</v>
      </c>
      <c r="CA8" s="12"/>
      <c r="CB8" s="57">
        <v>0</v>
      </c>
      <c r="CC8" s="14">
        <v>0</v>
      </c>
      <c r="CD8" s="9" t="str">
        <f>IFERROR(IF(CB8&gt;0,CC8/CB8*1000000,"---"),"---")</f>
        <v>---</v>
      </c>
      <c r="CE8" s="9">
        <f>CE5</f>
        <v>4</v>
      </c>
      <c r="CF8" s="12"/>
      <c r="CG8" s="12"/>
      <c r="CH8" s="68">
        <v>1</v>
      </c>
      <c r="CI8" s="16">
        <v>35552</v>
      </c>
      <c r="CJ8" s="14">
        <v>132</v>
      </c>
      <c r="CK8" s="9">
        <f t="shared" ref="CK8:CK38" si="6">IFERROR(CJ8/CI8*1000000,"---")</f>
        <v>3712.8712871287125</v>
      </c>
      <c r="CL8" s="9">
        <f>CL5</f>
        <v>5000</v>
      </c>
      <c r="CM8" s="12"/>
      <c r="CN8" s="9"/>
      <c r="CO8" s="14"/>
      <c r="CP8" s="9" t="str">
        <f>IFERROR(IF(CN8&gt;0,CO8/CN8*1000000,"---"),"---")</f>
        <v>---</v>
      </c>
      <c r="CQ8" s="9">
        <f>CQ5</f>
        <v>4</v>
      </c>
      <c r="CR8" s="12"/>
      <c r="CS8" s="12"/>
      <c r="CT8" s="68">
        <v>1</v>
      </c>
      <c r="CU8" s="16"/>
      <c r="CV8" s="14"/>
      <c r="CW8" s="9" t="str">
        <f>IFERROR(CV8/CU8*1000000,"---")</f>
        <v>---</v>
      </c>
      <c r="CX8" s="9">
        <f>CX5</f>
        <v>5000</v>
      </c>
      <c r="CY8" s="12"/>
      <c r="CZ8" s="57"/>
      <c r="DA8" s="14"/>
      <c r="DB8" s="9" t="str">
        <f>IFERROR(IF(CZ8&gt;0,DA8/CZ8*1000000,"---"),"---")</f>
        <v>---</v>
      </c>
      <c r="DC8" s="9">
        <f>DC5</f>
        <v>4</v>
      </c>
      <c r="DD8" s="12"/>
      <c r="DE8" s="12"/>
      <c r="DF8" s="68">
        <v>1</v>
      </c>
      <c r="DG8" s="16"/>
      <c r="DH8" s="14"/>
      <c r="DI8" s="9" t="str">
        <f>IFERROR(DH8/DG8*1000000,"---")</f>
        <v>---</v>
      </c>
      <c r="DJ8" s="9">
        <f>DJ5</f>
        <v>5000</v>
      </c>
      <c r="DK8" s="12"/>
      <c r="DL8" s="9"/>
      <c r="DM8" s="14"/>
      <c r="DN8" s="9" t="str">
        <f>IFERROR(IF(DL8&gt;0,DM8/DL8*1000000,"---"),"---")</f>
        <v>---</v>
      </c>
      <c r="DO8" s="9">
        <f>DO5</f>
        <v>4</v>
      </c>
      <c r="DR8" s="68">
        <v>1</v>
      </c>
      <c r="DS8" s="16"/>
      <c r="DT8" s="14"/>
      <c r="DU8" s="9" t="str">
        <f t="shared" ref="DU8:DU38" si="7">IFERROR(DT8/DS8*1000000,"---")</f>
        <v>---</v>
      </c>
      <c r="DV8" s="15">
        <f>DV5</f>
        <v>5000</v>
      </c>
      <c r="DW8" s="23"/>
      <c r="DX8" s="15"/>
      <c r="DY8" s="14"/>
      <c r="DZ8" s="9" t="str">
        <f>IFERROR(IF(DX8&gt;0,DY8/DX8*1000000,"---"),"---")</f>
        <v>---</v>
      </c>
      <c r="EA8" s="15">
        <f>EA5</f>
        <v>4</v>
      </c>
      <c r="EB8" s="12"/>
      <c r="EC8" s="12"/>
      <c r="ED8" s="68">
        <v>1</v>
      </c>
      <c r="EE8" s="16"/>
      <c r="EF8" s="14"/>
      <c r="EG8" s="9" t="str">
        <f t="shared" ref="EG8:EG38" si="8">IFERROR(EF8/EE8*1000000,"---")</f>
        <v>---</v>
      </c>
      <c r="EH8" s="9">
        <f>EH5</f>
        <v>5000</v>
      </c>
      <c r="EI8" s="12"/>
      <c r="EJ8" s="57"/>
      <c r="EK8" s="14"/>
      <c r="EL8" s="9" t="str">
        <f>IFERROR(IF(EJ8&gt;0,EK8/EJ8*1000000,"---"),"---")</f>
        <v>---</v>
      </c>
      <c r="EM8" s="9">
        <f>EM5</f>
        <v>4</v>
      </c>
      <c r="EN8" s="12"/>
      <c r="EO8" s="12"/>
      <c r="EP8" s="12"/>
      <c r="EQ8" s="69" t="s">
        <v>3</v>
      </c>
      <c r="ER8" s="15">
        <f>C5</f>
        <v>704997</v>
      </c>
      <c r="ES8" s="27">
        <f>D5</f>
        <v>2080</v>
      </c>
      <c r="ET8" s="15">
        <f>E5</f>
        <v>2950.3671646829703</v>
      </c>
      <c r="EU8" s="41">
        <f>EU5</f>
        <v>5000</v>
      </c>
      <c r="EV8" s="15">
        <f>H5</f>
        <v>1709542</v>
      </c>
      <c r="EW8" s="61">
        <f>I5</f>
        <v>3</v>
      </c>
      <c r="EX8" s="73">
        <f t="shared" ref="EX8:EX19" si="9">IFERROR(EW8/EV8*1000000,"---")</f>
        <v>1.7548559789698059</v>
      </c>
      <c r="EY8" s="83">
        <f>EY5</f>
        <v>4</v>
      </c>
    </row>
    <row r="9" spans="2:155">
      <c r="B9" s="68">
        <v>2</v>
      </c>
      <c r="C9" s="16">
        <v>29219</v>
      </c>
      <c r="D9" s="14">
        <v>83</v>
      </c>
      <c r="E9" s="9">
        <f>IFERROR(D9/C9*1000000,"---")</f>
        <v>2840.6174064820834</v>
      </c>
      <c r="F9" s="9">
        <f>F5</f>
        <v>5000</v>
      </c>
      <c r="G9" s="12"/>
      <c r="H9" s="57">
        <v>75752</v>
      </c>
      <c r="I9" s="14">
        <v>0</v>
      </c>
      <c r="J9" s="56">
        <f>IFERROR(IF(H9&gt;0,SUM(I8:I9)/SUM(H8:H9)*1000000,"---"),"---")</f>
        <v>0</v>
      </c>
      <c r="K9" s="9">
        <f>K5</f>
        <v>4</v>
      </c>
      <c r="N9" s="68">
        <v>2</v>
      </c>
      <c r="O9" s="16">
        <v>37105</v>
      </c>
      <c r="P9" s="14">
        <v>115</v>
      </c>
      <c r="Q9" s="9">
        <f t="shared" si="1"/>
        <v>3099.3127610834117</v>
      </c>
      <c r="R9" s="9">
        <f>R5</f>
        <v>5000</v>
      </c>
      <c r="S9" s="12"/>
      <c r="T9" s="57">
        <v>55542</v>
      </c>
      <c r="U9" s="14">
        <v>1</v>
      </c>
      <c r="V9" s="56">
        <f>IFERROR(IF(T9&gt;0,SUM(U8:U9)/SUM(T8:T9)*1000000,"---"),"---")</f>
        <v>9.1445292853550377</v>
      </c>
      <c r="W9" s="9">
        <f>W5</f>
        <v>4</v>
      </c>
      <c r="Z9" s="68">
        <v>2</v>
      </c>
      <c r="AA9" s="16">
        <v>35127</v>
      </c>
      <c r="AB9" s="14">
        <v>113</v>
      </c>
      <c r="AC9" s="9">
        <f t="shared" si="2"/>
        <v>3216.8986819255842</v>
      </c>
      <c r="AD9" s="9">
        <f>AD5</f>
        <v>5000</v>
      </c>
      <c r="AE9" s="12"/>
      <c r="AF9" s="57">
        <v>45991</v>
      </c>
      <c r="AG9" s="14">
        <v>0</v>
      </c>
      <c r="AH9" s="72">
        <f>IFERROR(IF(AF9&gt;0,SUM(AG8:AG9)/SUM(AF8:AF9)*1000000,"---"),"---")</f>
        <v>0</v>
      </c>
      <c r="AI9" s="9">
        <f>AI5</f>
        <v>4</v>
      </c>
      <c r="AJ9" s="12"/>
      <c r="AK9" s="12"/>
      <c r="AL9" s="68">
        <v>2</v>
      </c>
      <c r="AM9" s="16">
        <v>0</v>
      </c>
      <c r="AN9" s="14">
        <v>0</v>
      </c>
      <c r="AO9" s="9" t="str">
        <f t="shared" si="3"/>
        <v>---</v>
      </c>
      <c r="AP9" s="9">
        <f>AP5</f>
        <v>5000</v>
      </c>
      <c r="AQ9" s="12"/>
      <c r="AR9" s="9">
        <v>0</v>
      </c>
      <c r="AS9" s="14">
        <v>0</v>
      </c>
      <c r="AT9" s="9" t="str">
        <f>IFERROR(IF(AR9&gt;0,SUM(AS8:AS9)/SUM(AR8:AR9)*1000000,"---"),"---")</f>
        <v>---</v>
      </c>
      <c r="AU9" s="9">
        <f>AU5</f>
        <v>4</v>
      </c>
      <c r="AV9" s="12"/>
      <c r="AW9" s="12"/>
      <c r="AX9" s="68">
        <v>2</v>
      </c>
      <c r="AY9" s="16">
        <v>38716</v>
      </c>
      <c r="AZ9" s="14">
        <v>114</v>
      </c>
      <c r="BA9" s="9">
        <f t="shared" ref="BA9:BA38" si="10">IFERROR(AZ9/AY9*1000000,"---")</f>
        <v>2944.5190618865586</v>
      </c>
      <c r="BB9" s="9">
        <f>BB5</f>
        <v>5000</v>
      </c>
      <c r="BC9" s="12"/>
      <c r="BD9" s="57">
        <v>63046</v>
      </c>
      <c r="BE9" s="14">
        <v>0</v>
      </c>
      <c r="BF9" s="9">
        <f>IFERROR(IF(BD9&gt;0,SUM(BE8:BE9)/SUM(BD8:BD9)*1000000,"---"),"---")</f>
        <v>0</v>
      </c>
      <c r="BG9" s="9">
        <f>BG5</f>
        <v>4</v>
      </c>
      <c r="BH9" s="12"/>
      <c r="BI9" s="12"/>
      <c r="BJ9" s="68">
        <v>2</v>
      </c>
      <c r="BK9" s="16">
        <v>35282</v>
      </c>
      <c r="BL9" s="14">
        <v>106</v>
      </c>
      <c r="BM9" s="9">
        <f t="shared" si="4"/>
        <v>3004.3648319256276</v>
      </c>
      <c r="BN9" s="9">
        <f>BN5</f>
        <v>5000</v>
      </c>
      <c r="BO9" s="12"/>
      <c r="BP9" s="57">
        <v>45598</v>
      </c>
      <c r="BQ9" s="14">
        <v>0</v>
      </c>
      <c r="BR9" s="9">
        <f>IFERROR(IF(BP9&gt;0,SUM(BQ8:BQ9)/SUM(BP8:BP9)*1000000,"---"),"---")</f>
        <v>0</v>
      </c>
      <c r="BS9" s="9">
        <f>BS5</f>
        <v>4</v>
      </c>
      <c r="BT9" s="12"/>
      <c r="BU9" s="12"/>
      <c r="BV9" s="68">
        <v>2</v>
      </c>
      <c r="BW9" s="16">
        <v>0</v>
      </c>
      <c r="BX9" s="14">
        <v>0</v>
      </c>
      <c r="BY9" s="9" t="str">
        <f t="shared" si="5"/>
        <v>---</v>
      </c>
      <c r="BZ9" s="9">
        <f>BZ5</f>
        <v>5000</v>
      </c>
      <c r="CA9" s="12"/>
      <c r="CB9" s="57">
        <v>0</v>
      </c>
      <c r="CC9" s="14">
        <v>0</v>
      </c>
      <c r="CD9" s="9" t="str">
        <f>IFERROR(IF(CB9&gt;0,SUM(CC8:CC9)/SUM(CB8:CB9)*1000000,"---"),"---")</f>
        <v>---</v>
      </c>
      <c r="CE9" s="9">
        <f>CE5</f>
        <v>4</v>
      </c>
      <c r="CF9" s="12"/>
      <c r="CG9" s="12"/>
      <c r="CH9" s="68">
        <v>2</v>
      </c>
      <c r="CI9" s="16">
        <v>39384</v>
      </c>
      <c r="CJ9" s="14">
        <v>121</v>
      </c>
      <c r="CK9" s="9">
        <f t="shared" si="6"/>
        <v>3072.3136299004668</v>
      </c>
      <c r="CL9" s="9">
        <f>CL5</f>
        <v>5000</v>
      </c>
      <c r="CM9" s="12"/>
      <c r="CN9" s="9"/>
      <c r="CO9" s="14"/>
      <c r="CP9" s="9" t="str">
        <f>IFERROR(IF(CN9&gt;0,SUM(CO8:CO9)/SUM(CN8:CN9)*1000000,"---"),"---")</f>
        <v>---</v>
      </c>
      <c r="CQ9" s="9">
        <f>CQ5</f>
        <v>4</v>
      </c>
      <c r="CR9" s="12"/>
      <c r="CS9" s="12"/>
      <c r="CT9" s="68">
        <v>2</v>
      </c>
      <c r="CU9" s="16"/>
      <c r="CV9" s="14"/>
      <c r="CW9" s="9" t="str">
        <f t="shared" ref="CW9:CW38" si="11">IFERROR(CV9/CU9*1000000,"---")</f>
        <v>---</v>
      </c>
      <c r="CX9" s="9">
        <f>CX5</f>
        <v>5000</v>
      </c>
      <c r="CY9" s="12"/>
      <c r="CZ9" s="57"/>
      <c r="DA9" s="14"/>
      <c r="DB9" s="9" t="str">
        <f>IFERROR(IF(CZ9&gt;0,SUM(DA8:DA9)/SUM(CZ8:CZ9)*1000000,"---"),"---")</f>
        <v>---</v>
      </c>
      <c r="DC9" s="9">
        <f>DC5</f>
        <v>4</v>
      </c>
      <c r="DD9" s="12"/>
      <c r="DE9" s="12"/>
      <c r="DF9" s="68">
        <v>2</v>
      </c>
      <c r="DG9" s="16"/>
      <c r="DH9" s="14"/>
      <c r="DI9" s="9" t="str">
        <f t="shared" ref="DI9:DI38" si="12">IFERROR(DH9/DG9*1000000,"---")</f>
        <v>---</v>
      </c>
      <c r="DJ9" s="9">
        <f>DJ5</f>
        <v>5000</v>
      </c>
      <c r="DK9" s="12"/>
      <c r="DL9" s="9"/>
      <c r="DM9" s="14"/>
      <c r="DN9" s="9" t="str">
        <f>IFERROR(IF(DL9&gt;0,SUM(DM8:DM9)/SUM(DL8:DL9)*1000000,"---"),"---")</f>
        <v>---</v>
      </c>
      <c r="DO9" s="9">
        <f>DO5</f>
        <v>4</v>
      </c>
      <c r="DR9" s="68">
        <v>2</v>
      </c>
      <c r="DS9" s="16"/>
      <c r="DT9" s="14"/>
      <c r="DU9" s="9" t="str">
        <f t="shared" si="7"/>
        <v>---</v>
      </c>
      <c r="DV9" s="9">
        <f>DV5</f>
        <v>5000</v>
      </c>
      <c r="DW9" s="12"/>
      <c r="DX9" s="9"/>
      <c r="DY9" s="14"/>
      <c r="DZ9" s="9" t="str">
        <f>IFERROR(IF(DX9&gt;0,SUM(DY8:DY9)/SUM(DX8:DX9)*1000000,"---"),"---")</f>
        <v>---</v>
      </c>
      <c r="EA9" s="9">
        <f>EA5</f>
        <v>4</v>
      </c>
      <c r="EB9" s="12"/>
      <c r="EC9" s="12"/>
      <c r="ED9" s="68">
        <v>2</v>
      </c>
      <c r="EE9" s="16"/>
      <c r="EF9" s="14"/>
      <c r="EG9" s="9" t="str">
        <f t="shared" si="8"/>
        <v>---</v>
      </c>
      <c r="EH9" s="9">
        <f>EH5</f>
        <v>5000</v>
      </c>
      <c r="EI9" s="12"/>
      <c r="EJ9" s="57"/>
      <c r="EK9" s="14"/>
      <c r="EL9" s="9" t="str">
        <f>IFERROR(IF(EJ9&gt;0,SUM(EK8:EK9)/SUM(EJ8:EJ9)*1000000,"---"),"---")</f>
        <v>---</v>
      </c>
      <c r="EM9" s="9">
        <f>EM5</f>
        <v>4</v>
      </c>
      <c r="EN9" s="12"/>
      <c r="EO9" s="12"/>
      <c r="EP9" s="12"/>
      <c r="EQ9" s="69" t="s">
        <v>5</v>
      </c>
      <c r="ER9" s="15">
        <f>O5</f>
        <v>907074</v>
      </c>
      <c r="ES9" s="27">
        <f>P5</f>
        <v>2669</v>
      </c>
      <c r="ET9" s="15">
        <f>Q5</f>
        <v>2942.4280709181389</v>
      </c>
      <c r="EU9" s="41">
        <f>EU5</f>
        <v>5000</v>
      </c>
      <c r="EV9" s="15">
        <f>T5</f>
        <v>1276081</v>
      </c>
      <c r="EW9" s="61">
        <f>U5</f>
        <v>84</v>
      </c>
      <c r="EX9" s="73">
        <f t="shared" si="9"/>
        <v>65.826542358988178</v>
      </c>
      <c r="EY9" s="83">
        <f>EY5</f>
        <v>4</v>
      </c>
    </row>
    <row r="10" spans="2:155">
      <c r="B10" s="68">
        <v>3</v>
      </c>
      <c r="C10" s="16">
        <v>32882</v>
      </c>
      <c r="D10" s="14">
        <v>104</v>
      </c>
      <c r="E10" s="9">
        <f>IFERROR(D10/C10*1000000,"---")</f>
        <v>3162.8246457028163</v>
      </c>
      <c r="F10" s="9">
        <f>F5</f>
        <v>5000</v>
      </c>
      <c r="G10" s="12"/>
      <c r="H10" s="57">
        <v>83899</v>
      </c>
      <c r="I10" s="14">
        <v>0</v>
      </c>
      <c r="J10" s="56">
        <f>IFERROR(IF(H10&gt;0,SUM(I8:I10)/SUM(H8:H10)*1000000,"---"),"---")</f>
        <v>0</v>
      </c>
      <c r="K10" s="9">
        <f>K5</f>
        <v>4</v>
      </c>
      <c r="N10" s="68">
        <v>3</v>
      </c>
      <c r="O10" s="16">
        <v>33359</v>
      </c>
      <c r="P10" s="14">
        <v>94</v>
      </c>
      <c r="Q10" s="9">
        <f t="shared" si="1"/>
        <v>2817.8302706915674</v>
      </c>
      <c r="R10" s="9">
        <f>R5</f>
        <v>5000</v>
      </c>
      <c r="S10" s="12"/>
      <c r="T10" s="57">
        <v>55438</v>
      </c>
      <c r="U10" s="14">
        <v>0</v>
      </c>
      <c r="V10" s="56">
        <f>IFERROR(IF(T10&gt;0,SUM(U8:U10)/SUM(T8:T10)*1000000,"---"),"---")</f>
        <v>6.0682189170656526</v>
      </c>
      <c r="W10" s="9">
        <f>W5</f>
        <v>4</v>
      </c>
      <c r="Z10" s="68">
        <v>3</v>
      </c>
      <c r="AA10" s="16">
        <v>20572</v>
      </c>
      <c r="AB10" s="14">
        <v>49</v>
      </c>
      <c r="AC10" s="9">
        <f t="shared" si="2"/>
        <v>2381.8782811588567</v>
      </c>
      <c r="AD10" s="9">
        <f>AD5</f>
        <v>5000</v>
      </c>
      <c r="AE10" s="12"/>
      <c r="AF10" s="57">
        <v>29859</v>
      </c>
      <c r="AG10" s="14">
        <v>0</v>
      </c>
      <c r="AH10" s="72">
        <f>IFERROR(IF(AF10&gt;0,SUM(AG8:AG10)/SUM(AF8:AF10)*1000000,"---"),"---")</f>
        <v>0</v>
      </c>
      <c r="AI10" s="9">
        <f>AI5</f>
        <v>4</v>
      </c>
      <c r="AJ10" s="12"/>
      <c r="AK10" s="12"/>
      <c r="AL10" s="68">
        <v>3</v>
      </c>
      <c r="AM10" s="16">
        <v>26122</v>
      </c>
      <c r="AN10" s="14">
        <v>82</v>
      </c>
      <c r="AO10" s="9">
        <f t="shared" si="3"/>
        <v>3139.1164535640455</v>
      </c>
      <c r="AP10" s="9">
        <f>AP5</f>
        <v>5000</v>
      </c>
      <c r="AQ10" s="12"/>
      <c r="AR10" s="9">
        <v>33716</v>
      </c>
      <c r="AS10" s="14">
        <v>0</v>
      </c>
      <c r="AT10" s="9">
        <f>IFERROR(IF(AR10&gt;0,SUM(AS8:AS10)/SUM(AR8:AR10)*1000000,"---"),"---")</f>
        <v>0</v>
      </c>
      <c r="AU10" s="9">
        <f>AU5</f>
        <v>4</v>
      </c>
      <c r="AV10" s="12"/>
      <c r="AW10" s="12"/>
      <c r="AX10" s="68">
        <v>3</v>
      </c>
      <c r="AY10" s="16">
        <v>36988</v>
      </c>
      <c r="AZ10" s="14">
        <v>116</v>
      </c>
      <c r="BA10" s="9">
        <f t="shared" si="10"/>
        <v>3136.1522655996541</v>
      </c>
      <c r="BB10" s="9">
        <f>BB5</f>
        <v>5000</v>
      </c>
      <c r="BC10" s="12"/>
      <c r="BD10" s="57">
        <v>52186</v>
      </c>
      <c r="BE10" s="14">
        <v>0</v>
      </c>
      <c r="BF10" s="9">
        <f>IFERROR(IF(BD10&gt;0,SUM(BE8:BE10)/SUM(BD8:BD10)*1000000,"---"),"---")</f>
        <v>0</v>
      </c>
      <c r="BG10" s="9">
        <f>BG5</f>
        <v>4</v>
      </c>
      <c r="BH10" s="12"/>
      <c r="BI10" s="12"/>
      <c r="BJ10" s="68">
        <v>3</v>
      </c>
      <c r="BK10" s="16">
        <v>0</v>
      </c>
      <c r="BL10" s="14">
        <v>0</v>
      </c>
      <c r="BM10" s="9" t="str">
        <f t="shared" si="4"/>
        <v>---</v>
      </c>
      <c r="BN10" s="9">
        <f>BN5</f>
        <v>5000</v>
      </c>
      <c r="BO10" s="12"/>
      <c r="BP10" s="57">
        <v>0</v>
      </c>
      <c r="BQ10" s="14">
        <v>0</v>
      </c>
      <c r="BR10" s="9" t="str">
        <f>IFERROR(IF(BP10&gt;0,SUM(BQ8:BQ10)/SUM(BP8:BP10)*1000000,"---"),"---")</f>
        <v>---</v>
      </c>
      <c r="BS10" s="9">
        <f>BS5</f>
        <v>4</v>
      </c>
      <c r="BT10" s="12"/>
      <c r="BU10" s="12"/>
      <c r="BV10" s="68">
        <v>3</v>
      </c>
      <c r="BW10" s="16">
        <v>48027</v>
      </c>
      <c r="BX10" s="14">
        <v>152</v>
      </c>
      <c r="BY10" s="9">
        <f t="shared" si="5"/>
        <v>3164.8864180565101</v>
      </c>
      <c r="BZ10" s="9">
        <f>BZ5</f>
        <v>5000</v>
      </c>
      <c r="CA10" s="12"/>
      <c r="CB10" s="57">
        <v>58901</v>
      </c>
      <c r="CC10" s="14">
        <v>0</v>
      </c>
      <c r="CD10" s="9">
        <f>IFERROR(IF(CB10&gt;0,SUM(CC8:CC10)/SUM(CB8:CB10)*1000000,"---"),"---")</f>
        <v>0</v>
      </c>
      <c r="CE10" s="9">
        <f>CE5</f>
        <v>4</v>
      </c>
      <c r="CF10" s="12"/>
      <c r="CG10" s="12"/>
      <c r="CH10" s="68">
        <v>3</v>
      </c>
      <c r="CI10" s="16">
        <v>39674</v>
      </c>
      <c r="CJ10" s="14">
        <v>127</v>
      </c>
      <c r="CK10" s="9">
        <f t="shared" si="6"/>
        <v>3201.0888743257551</v>
      </c>
      <c r="CL10" s="9">
        <f>CL5</f>
        <v>5000</v>
      </c>
      <c r="CM10" s="12"/>
      <c r="CN10" s="9"/>
      <c r="CO10" s="14"/>
      <c r="CP10" s="9" t="str">
        <f>IFERROR(IF(CN10&gt;0,SUM(CO8:CO10)/SUM(CN8:CN10)*1000000,"---"),"---")</f>
        <v>---</v>
      </c>
      <c r="CQ10" s="9">
        <f>CQ5</f>
        <v>4</v>
      </c>
      <c r="CR10" s="12"/>
      <c r="CS10" s="12"/>
      <c r="CT10" s="68">
        <v>3</v>
      </c>
      <c r="CU10" s="16"/>
      <c r="CV10" s="14"/>
      <c r="CW10" s="9" t="str">
        <f t="shared" si="11"/>
        <v>---</v>
      </c>
      <c r="CX10" s="9">
        <f>CX5</f>
        <v>5000</v>
      </c>
      <c r="CY10" s="12"/>
      <c r="CZ10" s="57"/>
      <c r="DA10" s="14"/>
      <c r="DB10" s="9" t="str">
        <f>IFERROR(IF(CZ10&gt;0,SUM(DA8:DA10)/SUM(CZ8:CZ10)*1000000,"---"),"---")</f>
        <v>---</v>
      </c>
      <c r="DC10" s="9">
        <f>DC5</f>
        <v>4</v>
      </c>
      <c r="DD10" s="12"/>
      <c r="DE10" s="12"/>
      <c r="DF10" s="68">
        <v>3</v>
      </c>
      <c r="DG10" s="16"/>
      <c r="DH10" s="14"/>
      <c r="DI10" s="9" t="str">
        <f t="shared" si="12"/>
        <v>---</v>
      </c>
      <c r="DJ10" s="9">
        <f>DJ5</f>
        <v>5000</v>
      </c>
      <c r="DK10" s="12"/>
      <c r="DL10" s="9"/>
      <c r="DM10" s="14"/>
      <c r="DN10" s="9" t="str">
        <f>IFERROR(IF(DL10&gt;0,SUM(DM8:DM10)/SUM(DL8:DL10)*1000000,"---"),"---")</f>
        <v>---</v>
      </c>
      <c r="DO10" s="9">
        <f>DO5</f>
        <v>4</v>
      </c>
      <c r="DR10" s="68">
        <v>3</v>
      </c>
      <c r="DS10" s="16"/>
      <c r="DT10" s="14"/>
      <c r="DU10" s="9" t="str">
        <f t="shared" si="7"/>
        <v>---</v>
      </c>
      <c r="DV10" s="9">
        <f>DV5</f>
        <v>5000</v>
      </c>
      <c r="DW10" s="12"/>
      <c r="DX10" s="9"/>
      <c r="DY10" s="14"/>
      <c r="DZ10" s="9" t="str">
        <f>IFERROR(IF(DX10&gt;0,SUM(DY8:DY10)/SUM(DX8:DX10)*1000000,"---"),"---")</f>
        <v>---</v>
      </c>
      <c r="EA10" s="9">
        <f>EA5</f>
        <v>4</v>
      </c>
      <c r="EB10" s="12"/>
      <c r="EC10" s="12"/>
      <c r="ED10" s="68">
        <v>3</v>
      </c>
      <c r="EE10" s="16"/>
      <c r="EF10" s="14"/>
      <c r="EG10" s="9" t="str">
        <f t="shared" si="8"/>
        <v>---</v>
      </c>
      <c r="EH10" s="9">
        <f>EH5</f>
        <v>5000</v>
      </c>
      <c r="EI10" s="12"/>
      <c r="EJ10" s="57"/>
      <c r="EK10" s="14"/>
      <c r="EL10" s="9" t="str">
        <f>IFERROR(IF(EJ10&gt;0,SUM(EK8:EK10)/SUM(EJ8:EJ10)*1000000,"---"),"---")</f>
        <v>---</v>
      </c>
      <c r="EM10" s="9">
        <f>EM5</f>
        <v>4</v>
      </c>
      <c r="EN10" s="12"/>
      <c r="EO10" s="12"/>
      <c r="EP10" s="12"/>
      <c r="EQ10" s="69" t="s">
        <v>20</v>
      </c>
      <c r="ER10" s="15">
        <f>AA5</f>
        <v>949627</v>
      </c>
      <c r="ES10" s="27">
        <f>AB5</f>
        <v>2919</v>
      </c>
      <c r="ET10" s="15">
        <f>AC5</f>
        <v>3073.8384649973095</v>
      </c>
      <c r="EU10" s="41">
        <f>EU5</f>
        <v>5000</v>
      </c>
      <c r="EV10" s="15">
        <f>AF5</f>
        <v>1307999</v>
      </c>
      <c r="EW10" s="61">
        <f>AG5</f>
        <v>22</v>
      </c>
      <c r="EX10" s="73">
        <f t="shared" si="9"/>
        <v>16.819584724453154</v>
      </c>
      <c r="EY10" s="83">
        <f>EY5</f>
        <v>4</v>
      </c>
    </row>
    <row r="11" spans="2:155">
      <c r="B11" s="68">
        <v>4</v>
      </c>
      <c r="C11" s="16">
        <v>36095</v>
      </c>
      <c r="D11" s="14">
        <v>111</v>
      </c>
      <c r="E11" s="9">
        <f t="shared" si="0"/>
        <v>3075.2181742623629</v>
      </c>
      <c r="F11" s="9">
        <f>F5</f>
        <v>5000</v>
      </c>
      <c r="G11" s="12"/>
      <c r="H11" s="57">
        <v>83211</v>
      </c>
      <c r="I11" s="14">
        <v>0</v>
      </c>
      <c r="J11" s="56">
        <f>IFERROR(IF(H11&gt;0,SUM(I8:I11)/SUM(H8:H11)*1000000,"---"),"---")</f>
        <v>0</v>
      </c>
      <c r="K11" s="9">
        <f>K5</f>
        <v>4</v>
      </c>
      <c r="N11" s="68">
        <v>4</v>
      </c>
      <c r="O11" s="16">
        <v>27277</v>
      </c>
      <c r="P11" s="14">
        <v>78</v>
      </c>
      <c r="Q11" s="9">
        <f t="shared" si="1"/>
        <v>2859.5520035194486</v>
      </c>
      <c r="R11" s="9">
        <f>R5</f>
        <v>5000</v>
      </c>
      <c r="S11" s="12"/>
      <c r="T11" s="57">
        <v>32417</v>
      </c>
      <c r="U11" s="14">
        <v>0</v>
      </c>
      <c r="V11" s="56">
        <f>IFERROR(IF(T11&gt;0,SUM(U8:U11)/SUM(T8:T11)*1000000,"---"),"---")</f>
        <v>5.0707367780538517</v>
      </c>
      <c r="W11" s="9">
        <f>W5</f>
        <v>4</v>
      </c>
      <c r="Z11" s="68">
        <v>4</v>
      </c>
      <c r="AA11" s="16">
        <v>1240</v>
      </c>
      <c r="AB11" s="14">
        <v>3</v>
      </c>
      <c r="AC11" s="9">
        <f t="shared" si="2"/>
        <v>2419.3548387096776</v>
      </c>
      <c r="AD11" s="9">
        <f>AD5</f>
        <v>5000</v>
      </c>
      <c r="AE11" s="12"/>
      <c r="AF11" s="57">
        <v>3521</v>
      </c>
      <c r="AG11" s="14">
        <v>0</v>
      </c>
      <c r="AH11" s="72">
        <f>IFERROR(IF(AF11&gt;0,SUM(AG8:AG11)/SUM(AF8:AF11)*1000000,"---"),"---")</f>
        <v>0</v>
      </c>
      <c r="AI11" s="9">
        <f>AI5</f>
        <v>4</v>
      </c>
      <c r="AJ11" s="12"/>
      <c r="AK11" s="12"/>
      <c r="AL11" s="68">
        <v>4</v>
      </c>
      <c r="AM11" s="16">
        <v>25340</v>
      </c>
      <c r="AN11" s="14">
        <v>75</v>
      </c>
      <c r="AO11" s="9">
        <f t="shared" si="3"/>
        <v>2959.7474348855562</v>
      </c>
      <c r="AP11" s="9">
        <f>AP5</f>
        <v>5000</v>
      </c>
      <c r="AQ11" s="12"/>
      <c r="AR11" s="9">
        <v>44178</v>
      </c>
      <c r="AS11" s="14">
        <v>0</v>
      </c>
      <c r="AT11" s="9">
        <f>IFERROR(IF(AR11&gt;0,SUM(AS8:AS11)/SUM(AR8:AR11)*1000000,"---"),"---")</f>
        <v>0</v>
      </c>
      <c r="AU11" s="9">
        <f>AU5</f>
        <v>4</v>
      </c>
      <c r="AV11" s="12"/>
      <c r="AW11" s="12"/>
      <c r="AX11" s="68">
        <v>4</v>
      </c>
      <c r="AY11" s="16">
        <v>37253</v>
      </c>
      <c r="AZ11" s="14">
        <v>109</v>
      </c>
      <c r="BA11" s="9">
        <f t="shared" si="10"/>
        <v>2925.938850562371</v>
      </c>
      <c r="BB11" s="9">
        <f>BB5</f>
        <v>5000</v>
      </c>
      <c r="BC11" s="12"/>
      <c r="BD11" s="57">
        <v>45765</v>
      </c>
      <c r="BE11" s="14">
        <v>0</v>
      </c>
      <c r="BF11" s="9">
        <f>IFERROR(IF(BD11&gt;0,SUM(BE8:BE11)/SUM(BD8:BD11)*1000000,"---"),"---")</f>
        <v>0</v>
      </c>
      <c r="BG11" s="9">
        <f>BG5</f>
        <v>4</v>
      </c>
      <c r="BH11" s="12"/>
      <c r="BI11" s="12"/>
      <c r="BJ11" s="68">
        <v>4</v>
      </c>
      <c r="BK11" s="16">
        <v>0</v>
      </c>
      <c r="BL11" s="14">
        <v>0</v>
      </c>
      <c r="BM11" s="9" t="str">
        <f t="shared" si="4"/>
        <v>---</v>
      </c>
      <c r="BN11" s="9">
        <f>BN5</f>
        <v>5000</v>
      </c>
      <c r="BO11" s="12"/>
      <c r="BP11" s="57">
        <v>0</v>
      </c>
      <c r="BQ11" s="14">
        <v>0</v>
      </c>
      <c r="BR11" s="9" t="str">
        <f>IFERROR(IF(BP11&gt;0,SUM(BQ8:BQ11)/SUM(BP8:BP11)*1000000,"---"),"---")</f>
        <v>---</v>
      </c>
      <c r="BS11" s="9">
        <f>BS5</f>
        <v>4</v>
      </c>
      <c r="BT11" s="12"/>
      <c r="BU11" s="12"/>
      <c r="BV11" s="68">
        <v>4</v>
      </c>
      <c r="BW11" s="16">
        <v>49259</v>
      </c>
      <c r="BX11" s="14">
        <v>150</v>
      </c>
      <c r="BY11" s="9">
        <f t="shared" si="5"/>
        <v>3045.1288089486184</v>
      </c>
      <c r="BZ11" s="9">
        <f>BZ5</f>
        <v>5000</v>
      </c>
      <c r="CA11" s="12"/>
      <c r="CB11" s="57">
        <v>63491</v>
      </c>
      <c r="CC11" s="14">
        <v>0</v>
      </c>
      <c r="CD11" s="9">
        <f>IFERROR(IF(CB11&gt;0,SUM(CC8:CC11)/SUM(CB8:CB11)*1000000,"---"),"---")</f>
        <v>0</v>
      </c>
      <c r="CE11" s="9">
        <f>CE5</f>
        <v>4</v>
      </c>
      <c r="CF11" s="12"/>
      <c r="CG11" s="12"/>
      <c r="CH11" s="68">
        <v>4</v>
      </c>
      <c r="CI11" s="16">
        <v>34836</v>
      </c>
      <c r="CJ11" s="14">
        <v>122</v>
      </c>
      <c r="CK11" s="9">
        <f t="shared" si="6"/>
        <v>3502.1242392926856</v>
      </c>
      <c r="CL11" s="9">
        <f>CL5</f>
        <v>5000</v>
      </c>
      <c r="CM11" s="12"/>
      <c r="CN11" s="9"/>
      <c r="CO11" s="14"/>
      <c r="CP11" s="9" t="str">
        <f>IFERROR(IF(CN11&gt;0,SUM(CO8:CO11)/SUM(CN8:CN11)*1000000,"---"),"---")</f>
        <v>---</v>
      </c>
      <c r="CQ11" s="9">
        <f>CQ5</f>
        <v>4</v>
      </c>
      <c r="CR11" s="12"/>
      <c r="CS11" s="12"/>
      <c r="CT11" s="68">
        <v>4</v>
      </c>
      <c r="CU11" s="16"/>
      <c r="CV11" s="14"/>
      <c r="CW11" s="9" t="str">
        <f t="shared" si="11"/>
        <v>---</v>
      </c>
      <c r="CX11" s="9">
        <f>CX5</f>
        <v>5000</v>
      </c>
      <c r="CY11" s="12"/>
      <c r="CZ11" s="57"/>
      <c r="DA11" s="14"/>
      <c r="DB11" s="9" t="str">
        <f>IFERROR(IF(CZ11&gt;0,SUM(DA8:DA11)/SUM(CZ8:CZ11)*1000000,"---"),"---")</f>
        <v>---</v>
      </c>
      <c r="DC11" s="9">
        <f>DC5</f>
        <v>4</v>
      </c>
      <c r="DD11" s="12"/>
      <c r="DE11" s="12"/>
      <c r="DF11" s="68">
        <v>4</v>
      </c>
      <c r="DG11" s="16"/>
      <c r="DH11" s="14"/>
      <c r="DI11" s="9" t="str">
        <f t="shared" si="12"/>
        <v>---</v>
      </c>
      <c r="DJ11" s="9">
        <f>DJ5</f>
        <v>5000</v>
      </c>
      <c r="DK11" s="12"/>
      <c r="DL11" s="9"/>
      <c r="DM11" s="14"/>
      <c r="DN11" s="9" t="str">
        <f>IFERROR(IF(DL11&gt;0,SUM(DM8:DM11)/SUM(DL8:DL11)*1000000,"---"),"---")</f>
        <v>---</v>
      </c>
      <c r="DO11" s="9">
        <f>DO5</f>
        <v>4</v>
      </c>
      <c r="DR11" s="68">
        <v>4</v>
      </c>
      <c r="DS11" s="16"/>
      <c r="DT11" s="14"/>
      <c r="DU11" s="9" t="str">
        <f t="shared" si="7"/>
        <v>---</v>
      </c>
      <c r="DV11" s="9">
        <f>DV5</f>
        <v>5000</v>
      </c>
      <c r="DW11" s="12"/>
      <c r="DX11" s="9"/>
      <c r="DY11" s="14"/>
      <c r="DZ11" s="9" t="str">
        <f>IFERROR(IF(DX11&gt;0,SUM(DY8:DY11)/SUM(DX8:DX11)*1000000,"---"),"---")</f>
        <v>---</v>
      </c>
      <c r="EA11" s="9">
        <f>EA5</f>
        <v>4</v>
      </c>
      <c r="EB11" s="12"/>
      <c r="EC11" s="12"/>
      <c r="ED11" s="68">
        <v>4</v>
      </c>
      <c r="EE11" s="16"/>
      <c r="EF11" s="14"/>
      <c r="EG11" s="9" t="str">
        <f t="shared" si="8"/>
        <v>---</v>
      </c>
      <c r="EH11" s="9">
        <f>EH5</f>
        <v>5000</v>
      </c>
      <c r="EI11" s="12"/>
      <c r="EJ11" s="57"/>
      <c r="EK11" s="14"/>
      <c r="EL11" s="9" t="str">
        <f>IFERROR(IF(EJ11&gt;0,SUM(EK8:EK11)/SUM(EJ8:EJ11)*1000000,"---"),"---")</f>
        <v>---</v>
      </c>
      <c r="EM11" s="9">
        <f>EM5</f>
        <v>4</v>
      </c>
      <c r="EN11" s="12"/>
      <c r="EO11" s="12"/>
      <c r="EP11" s="12"/>
      <c r="EQ11" s="69" t="s">
        <v>21</v>
      </c>
      <c r="ER11" s="15">
        <f>AM5</f>
        <v>669515</v>
      </c>
      <c r="ES11" s="27">
        <f>AN5</f>
        <v>2083</v>
      </c>
      <c r="ET11" s="15">
        <f>AO5</f>
        <v>3111.2073665265152</v>
      </c>
      <c r="EU11" s="41">
        <f>EU5</f>
        <v>5000</v>
      </c>
      <c r="EV11" s="15">
        <f>AR5</f>
        <v>921957</v>
      </c>
      <c r="EW11" s="61">
        <f>AS5</f>
        <v>1</v>
      </c>
      <c r="EX11" s="73">
        <f t="shared" si="9"/>
        <v>1.0846492840772402</v>
      </c>
      <c r="EY11" s="83">
        <f>EY5</f>
        <v>4</v>
      </c>
    </row>
    <row r="12" spans="2:155">
      <c r="B12" s="68">
        <v>5</v>
      </c>
      <c r="C12" s="16">
        <v>27485</v>
      </c>
      <c r="D12" s="14">
        <v>82</v>
      </c>
      <c r="E12" s="9">
        <f>IFERROR(D12/C12*1000000,"---")</f>
        <v>2983.4455157358557</v>
      </c>
      <c r="F12" s="9">
        <f>F5</f>
        <v>5000</v>
      </c>
      <c r="G12" s="12"/>
      <c r="H12" s="57">
        <v>58697</v>
      </c>
      <c r="I12" s="14">
        <v>0</v>
      </c>
      <c r="J12" s="56">
        <f>IFERROR(IF(H12&gt;0,SUM(I8:I12)/SUM(H8:H12)*1000000,"---"),"---")</f>
        <v>0</v>
      </c>
      <c r="K12" s="9">
        <f>K5</f>
        <v>4</v>
      </c>
      <c r="N12" s="68">
        <v>5</v>
      </c>
      <c r="O12" s="16">
        <v>0</v>
      </c>
      <c r="P12" s="14">
        <v>0</v>
      </c>
      <c r="Q12" s="9" t="str">
        <f t="shared" si="1"/>
        <v>---</v>
      </c>
      <c r="R12" s="9">
        <f>R5</f>
        <v>5000</v>
      </c>
      <c r="S12" s="12"/>
      <c r="T12" s="57">
        <v>0</v>
      </c>
      <c r="U12" s="14">
        <v>0</v>
      </c>
      <c r="V12" s="56" t="str">
        <f>IFERROR(IF(T12&gt;0,SUM(U8:U12)/SUM(T8:T12)*1000000,"---"),"---")</f>
        <v>---</v>
      </c>
      <c r="W12" s="9">
        <f>W5</f>
        <v>4</v>
      </c>
      <c r="Z12" s="68">
        <v>5</v>
      </c>
      <c r="AA12" s="16">
        <v>0</v>
      </c>
      <c r="AB12" s="14">
        <v>0</v>
      </c>
      <c r="AC12" s="9" t="str">
        <f t="shared" si="2"/>
        <v>---</v>
      </c>
      <c r="AD12" s="9">
        <f>AD5</f>
        <v>5000</v>
      </c>
      <c r="AE12" s="12"/>
      <c r="AF12" s="57">
        <v>0</v>
      </c>
      <c r="AG12" s="14">
        <v>0</v>
      </c>
      <c r="AH12" s="72" t="str">
        <f>IFERROR(IF(AF12&gt;0,SUM(AG8:AG12)/SUM(AF8:AF12)*1000000,"---"),"---")</f>
        <v>---</v>
      </c>
      <c r="AI12" s="9">
        <f>AI5</f>
        <v>4</v>
      </c>
      <c r="AJ12" s="12"/>
      <c r="AK12" s="12"/>
      <c r="AL12" s="68">
        <v>5</v>
      </c>
      <c r="AM12" s="16">
        <v>34647</v>
      </c>
      <c r="AN12" s="14">
        <v>118</v>
      </c>
      <c r="AO12" s="9">
        <f t="shared" si="3"/>
        <v>3405.7782780615926</v>
      </c>
      <c r="AP12" s="9">
        <f>AP5</f>
        <v>5000</v>
      </c>
      <c r="AQ12" s="12"/>
      <c r="AR12" s="9">
        <v>49601</v>
      </c>
      <c r="AS12" s="14">
        <v>0</v>
      </c>
      <c r="AT12" s="9">
        <f>IFERROR(IF(AR12&gt;0,SUM(AS8:AS12)/SUM(AR8:AR12)*1000000,"---"),"---")</f>
        <v>0</v>
      </c>
      <c r="AU12" s="9">
        <f>AU5</f>
        <v>4</v>
      </c>
      <c r="AV12" s="12"/>
      <c r="AW12" s="12"/>
      <c r="AX12" s="68">
        <v>5</v>
      </c>
      <c r="AY12" s="16">
        <v>37332</v>
      </c>
      <c r="AZ12" s="14">
        <v>113</v>
      </c>
      <c r="BA12" s="9">
        <f t="shared" si="10"/>
        <v>3026.893817636344</v>
      </c>
      <c r="BB12" s="9">
        <f>BB5</f>
        <v>5000</v>
      </c>
      <c r="BC12" s="12"/>
      <c r="BD12" s="57">
        <v>44821</v>
      </c>
      <c r="BE12" s="14">
        <v>0</v>
      </c>
      <c r="BF12" s="9">
        <f>IFERROR(IF(BD12&gt;0,SUM(BE8:BE12)/SUM(BD8:BD12)*1000000,"---"),"---")</f>
        <v>0</v>
      </c>
      <c r="BG12" s="9">
        <f>BG5</f>
        <v>4</v>
      </c>
      <c r="BH12" s="12"/>
      <c r="BI12" s="12"/>
      <c r="BJ12" s="68">
        <v>5</v>
      </c>
      <c r="BK12" s="16">
        <v>41753</v>
      </c>
      <c r="BL12" s="14">
        <v>122</v>
      </c>
      <c r="BM12" s="9">
        <f t="shared" si="4"/>
        <v>2921.9457284506502</v>
      </c>
      <c r="BN12" s="9">
        <f>BN5</f>
        <v>5000</v>
      </c>
      <c r="BO12" s="12"/>
      <c r="BP12" s="57">
        <v>55102</v>
      </c>
      <c r="BQ12" s="14">
        <v>0</v>
      </c>
      <c r="BR12" s="9">
        <f>IFERROR(IF(BP12&gt;0,SUM(BQ8:BQ12)/SUM(BP8:BP12)*1000000,"---"),"---")</f>
        <v>0</v>
      </c>
      <c r="BS12" s="9">
        <f>BS5</f>
        <v>4</v>
      </c>
      <c r="BT12" s="12"/>
      <c r="BU12" s="12"/>
      <c r="BV12" s="68">
        <v>5</v>
      </c>
      <c r="BW12" s="16">
        <v>43622</v>
      </c>
      <c r="BX12" s="14">
        <v>143</v>
      </c>
      <c r="BY12" s="9">
        <f t="shared" si="5"/>
        <v>3278.1623951217275</v>
      </c>
      <c r="BZ12" s="9">
        <f>BZ5</f>
        <v>5000</v>
      </c>
      <c r="CA12" s="12"/>
      <c r="CB12" s="57">
        <v>58076</v>
      </c>
      <c r="CC12" s="14">
        <v>0</v>
      </c>
      <c r="CD12" s="9">
        <f>IFERROR(IF(CB12&gt;0,SUM(CC8:CC12)/SUM(CB8:CB12)*1000000,"---"),"---")</f>
        <v>0</v>
      </c>
      <c r="CE12" s="9">
        <f>CE5</f>
        <v>4</v>
      </c>
      <c r="CF12" s="12"/>
      <c r="CG12" s="12"/>
      <c r="CH12" s="68">
        <v>5</v>
      </c>
      <c r="CI12" s="16">
        <v>0</v>
      </c>
      <c r="CJ12" s="14">
        <v>0</v>
      </c>
      <c r="CK12" s="9" t="str">
        <f t="shared" si="6"/>
        <v>---</v>
      </c>
      <c r="CL12" s="9">
        <f>CL5</f>
        <v>5000</v>
      </c>
      <c r="CM12" s="12"/>
      <c r="CN12" s="9"/>
      <c r="CO12" s="14"/>
      <c r="CP12" s="9" t="str">
        <f>IFERROR(IF(CN12&gt;0,SUM(CO8:CO12)/SUM(CN8:CN12)*1000000,"---"),"---")</f>
        <v>---</v>
      </c>
      <c r="CQ12" s="9">
        <f>CQ5</f>
        <v>4</v>
      </c>
      <c r="CR12" s="12"/>
      <c r="CS12" s="12"/>
      <c r="CT12" s="68">
        <v>5</v>
      </c>
      <c r="CU12" s="16"/>
      <c r="CV12" s="14"/>
      <c r="CW12" s="9" t="str">
        <f t="shared" si="11"/>
        <v>---</v>
      </c>
      <c r="CX12" s="9">
        <f>CX5</f>
        <v>5000</v>
      </c>
      <c r="CY12" s="12"/>
      <c r="CZ12" s="57"/>
      <c r="DA12" s="14"/>
      <c r="DB12" s="9" t="str">
        <f>IFERROR(IF(CZ12&gt;0,SUM(DA8:DA12)/SUM(CZ8:CZ12)*1000000,"---"),"---")</f>
        <v>---</v>
      </c>
      <c r="DC12" s="9">
        <f>DC5</f>
        <v>4</v>
      </c>
      <c r="DD12" s="12"/>
      <c r="DE12" s="12"/>
      <c r="DF12" s="68">
        <v>5</v>
      </c>
      <c r="DG12" s="16"/>
      <c r="DH12" s="14"/>
      <c r="DI12" s="9" t="str">
        <f t="shared" si="12"/>
        <v>---</v>
      </c>
      <c r="DJ12" s="9">
        <f>DJ5</f>
        <v>5000</v>
      </c>
      <c r="DK12" s="12"/>
      <c r="DL12" s="9"/>
      <c r="DM12" s="14"/>
      <c r="DN12" s="9" t="str">
        <f>IFERROR(IF(DL12&gt;0,SUM(DM8:DM12)/SUM(DL8:DL12)*1000000,"---"),"---")</f>
        <v>---</v>
      </c>
      <c r="DO12" s="9">
        <f>DO5</f>
        <v>4</v>
      </c>
      <c r="DR12" s="68">
        <v>5</v>
      </c>
      <c r="DS12" s="16"/>
      <c r="DT12" s="14"/>
      <c r="DU12" s="9" t="str">
        <f t="shared" si="7"/>
        <v>---</v>
      </c>
      <c r="DV12" s="9">
        <f>DV5</f>
        <v>5000</v>
      </c>
      <c r="DW12" s="12"/>
      <c r="DX12" s="9"/>
      <c r="DY12" s="14"/>
      <c r="DZ12" s="9" t="str">
        <f>IFERROR(IF(DX12&gt;0,SUM(DY8:DY12)/SUM(DX8:DX12)*1000000,"---"),"---")</f>
        <v>---</v>
      </c>
      <c r="EA12" s="9">
        <f>EA5</f>
        <v>4</v>
      </c>
      <c r="EB12" s="12"/>
      <c r="EC12" s="12"/>
      <c r="ED12" s="68">
        <v>5</v>
      </c>
      <c r="EE12" s="16"/>
      <c r="EF12" s="14"/>
      <c r="EG12" s="9" t="str">
        <f t="shared" si="8"/>
        <v>---</v>
      </c>
      <c r="EH12" s="9">
        <f>EH5</f>
        <v>5000</v>
      </c>
      <c r="EI12" s="12"/>
      <c r="EJ12" s="57"/>
      <c r="EK12" s="14"/>
      <c r="EL12" s="9" t="str">
        <f>IFERROR(IF(EJ12&gt;0,SUM(EK8:EK12)/SUM(EJ8:EJ12)*1000000,"---"),"---")</f>
        <v>---</v>
      </c>
      <c r="EM12" s="9">
        <f>EM5</f>
        <v>4</v>
      </c>
      <c r="EN12" s="12"/>
      <c r="EO12" s="12"/>
      <c r="EP12" s="12"/>
      <c r="EQ12" s="69" t="s">
        <v>22</v>
      </c>
      <c r="ER12" s="15">
        <f>AY5</f>
        <v>894258</v>
      </c>
      <c r="ES12" s="27">
        <f>AZ5</f>
        <v>2806</v>
      </c>
      <c r="ET12" s="15">
        <f>BA5</f>
        <v>3137.7969221410376</v>
      </c>
      <c r="EU12" s="41">
        <f>EU5</f>
        <v>5000</v>
      </c>
      <c r="EV12" s="15">
        <f>BD5</f>
        <v>1140491</v>
      </c>
      <c r="EW12" s="61">
        <f>BE5</f>
        <v>4</v>
      </c>
      <c r="EX12" s="73">
        <f t="shared" si="9"/>
        <v>3.5072613462096589</v>
      </c>
      <c r="EY12" s="83">
        <f>EY5</f>
        <v>4</v>
      </c>
    </row>
    <row r="13" spans="2:155">
      <c r="B13" s="68">
        <v>6</v>
      </c>
      <c r="C13" s="16">
        <v>0</v>
      </c>
      <c r="D13" s="14">
        <v>0</v>
      </c>
      <c r="E13" s="9" t="str">
        <f>IFERROR(D13/C13*1000000,"---")</f>
        <v>---</v>
      </c>
      <c r="F13" s="9">
        <f>F5</f>
        <v>5000</v>
      </c>
      <c r="G13" s="12"/>
      <c r="H13" s="57">
        <v>0</v>
      </c>
      <c r="I13" s="14">
        <v>0</v>
      </c>
      <c r="J13" s="56" t="str">
        <f>IFERROR(IF(H13&gt;0,SUM(I8:I13)/SUM(H8:H13)*1000000,"---"),"---")</f>
        <v>---</v>
      </c>
      <c r="K13" s="9">
        <f>K5</f>
        <v>4</v>
      </c>
      <c r="N13" s="68">
        <v>6</v>
      </c>
      <c r="O13" s="16">
        <v>35727</v>
      </c>
      <c r="P13" s="14">
        <v>108</v>
      </c>
      <c r="Q13" s="9">
        <f t="shared" si="1"/>
        <v>3022.9238391132758</v>
      </c>
      <c r="R13" s="9">
        <f>R5</f>
        <v>5000</v>
      </c>
      <c r="S13" s="12"/>
      <c r="T13" s="57">
        <v>56737</v>
      </c>
      <c r="U13" s="14">
        <v>0</v>
      </c>
      <c r="V13" s="56">
        <f>IFERROR(IF(T13&gt;0,SUM(U8:U13)/SUM(T8:T13)*1000000,"---"),"---")</f>
        <v>3.937829547110224</v>
      </c>
      <c r="W13" s="9">
        <f>W5</f>
        <v>4</v>
      </c>
      <c r="Z13" s="68">
        <v>6</v>
      </c>
      <c r="AA13" s="16">
        <v>23779</v>
      </c>
      <c r="AB13" s="14">
        <v>67</v>
      </c>
      <c r="AC13" s="9">
        <f t="shared" si="2"/>
        <v>2817.6121788132386</v>
      </c>
      <c r="AD13" s="9">
        <f>AD5</f>
        <v>5000</v>
      </c>
      <c r="AE13" s="12"/>
      <c r="AF13" s="57">
        <v>40664</v>
      </c>
      <c r="AG13" s="14">
        <v>2</v>
      </c>
      <c r="AH13" s="72">
        <f>IFERROR(IF(AF13&gt;0,SUM(AG8:AG13)/SUM(AF8:AF13)*1000000,"---"),"---")</f>
        <v>11.789811245121966</v>
      </c>
      <c r="AI13" s="9">
        <f>AI5</f>
        <v>4</v>
      </c>
      <c r="AJ13" s="12"/>
      <c r="AK13" s="12"/>
      <c r="AL13" s="68">
        <v>6</v>
      </c>
      <c r="AM13" s="16">
        <v>34717</v>
      </c>
      <c r="AN13" s="14">
        <v>114</v>
      </c>
      <c r="AO13" s="9">
        <f t="shared" si="3"/>
        <v>3283.6938675576803</v>
      </c>
      <c r="AP13" s="9">
        <f>AP5</f>
        <v>5000</v>
      </c>
      <c r="AQ13" s="12"/>
      <c r="AR13" s="9">
        <v>48444</v>
      </c>
      <c r="AS13" s="14">
        <v>0</v>
      </c>
      <c r="AT13" s="9">
        <f>IFERROR(IF(AR13&gt;0,SUM(AS8:AS13)/SUM(AR8:AR13)*1000000,"---"),"---")</f>
        <v>0</v>
      </c>
      <c r="AU13" s="9">
        <f>AU5</f>
        <v>4</v>
      </c>
      <c r="AV13" s="12"/>
      <c r="AW13" s="12"/>
      <c r="AX13" s="68">
        <v>6</v>
      </c>
      <c r="AY13" s="16">
        <v>0</v>
      </c>
      <c r="AZ13" s="14">
        <v>0</v>
      </c>
      <c r="BA13" s="9" t="str">
        <f t="shared" si="10"/>
        <v>---</v>
      </c>
      <c r="BB13" s="9">
        <f>BB5</f>
        <v>5000</v>
      </c>
      <c r="BC13" s="12"/>
      <c r="BD13" s="57">
        <v>2428</v>
      </c>
      <c r="BE13" s="14">
        <v>0</v>
      </c>
      <c r="BF13" s="9">
        <f>IFERROR(IF(BD13&gt;0,SUM(BE8:BE13)/SUM(BD8:BD13)*1000000,"---"),"---")</f>
        <v>0</v>
      </c>
      <c r="BG13" s="9">
        <f>BG5</f>
        <v>4</v>
      </c>
      <c r="BH13" s="12"/>
      <c r="BI13" s="12"/>
      <c r="BJ13" s="68">
        <v>6</v>
      </c>
      <c r="BK13" s="16">
        <v>46933</v>
      </c>
      <c r="BL13" s="14">
        <v>138</v>
      </c>
      <c r="BM13" s="9">
        <f t="shared" si="4"/>
        <v>2940.3617923422748</v>
      </c>
      <c r="BN13" s="9">
        <f>BN5</f>
        <v>5000</v>
      </c>
      <c r="BO13" s="12"/>
      <c r="BP13" s="57">
        <v>56317</v>
      </c>
      <c r="BQ13" s="14">
        <v>0</v>
      </c>
      <c r="BR13" s="9">
        <f>IFERROR(IF(BP13&gt;0,SUM(BQ8:BQ13)/SUM(BP8:BP13)*1000000,"---"),"---")</f>
        <v>0</v>
      </c>
      <c r="BS13" s="9">
        <f>BS5</f>
        <v>4</v>
      </c>
      <c r="BT13" s="12"/>
      <c r="BU13" s="12"/>
      <c r="BV13" s="68">
        <v>6</v>
      </c>
      <c r="BW13" s="16">
        <v>33505</v>
      </c>
      <c r="BX13" s="14">
        <v>106</v>
      </c>
      <c r="BY13" s="9">
        <f t="shared" si="5"/>
        <v>3163.7069094165049</v>
      </c>
      <c r="BZ13" s="9">
        <f>BZ5</f>
        <v>5000</v>
      </c>
      <c r="CA13" s="12"/>
      <c r="CB13" s="57">
        <v>33733</v>
      </c>
      <c r="CC13" s="14">
        <v>0</v>
      </c>
      <c r="CD13" s="9">
        <f>IFERROR(IF(CB13&gt;0,SUM(CC8:CC13)/SUM(CB8:CB13)*1000000,"---"),"---")</f>
        <v>0</v>
      </c>
      <c r="CE13" s="9">
        <f>CE5</f>
        <v>4</v>
      </c>
      <c r="CF13" s="12"/>
      <c r="CG13" s="12"/>
      <c r="CH13" s="68">
        <v>6</v>
      </c>
      <c r="CI13" s="16">
        <v>0</v>
      </c>
      <c r="CJ13" s="14">
        <v>0</v>
      </c>
      <c r="CK13" s="9" t="str">
        <f t="shared" si="6"/>
        <v>---</v>
      </c>
      <c r="CL13" s="9">
        <f>CL5</f>
        <v>5000</v>
      </c>
      <c r="CM13" s="12"/>
      <c r="CN13" s="9"/>
      <c r="CO13" s="14"/>
      <c r="CP13" s="9" t="str">
        <f>IFERROR(IF(CN13&gt;0,SUM(CO8:CO13)/SUM(CN8:CN13)*1000000,"---"),"---")</f>
        <v>---</v>
      </c>
      <c r="CQ13" s="9">
        <f>CQ5</f>
        <v>4</v>
      </c>
      <c r="CR13" s="12"/>
      <c r="CS13" s="12"/>
      <c r="CT13" s="68">
        <v>6</v>
      </c>
      <c r="CU13" s="16"/>
      <c r="CV13" s="14"/>
      <c r="CW13" s="9" t="str">
        <f t="shared" si="11"/>
        <v>---</v>
      </c>
      <c r="CX13" s="9">
        <f>CX5</f>
        <v>5000</v>
      </c>
      <c r="CY13" s="12"/>
      <c r="CZ13" s="57"/>
      <c r="DA13" s="14"/>
      <c r="DB13" s="9" t="str">
        <f>IFERROR(IF(CZ13&gt;0,SUM(DA8:DA13)/SUM(CZ8:CZ13)*1000000,"---"),"---")</f>
        <v>---</v>
      </c>
      <c r="DC13" s="9">
        <f>DC5</f>
        <v>4</v>
      </c>
      <c r="DD13" s="12"/>
      <c r="DE13" s="12"/>
      <c r="DF13" s="68">
        <v>6</v>
      </c>
      <c r="DG13" s="16"/>
      <c r="DH13" s="14"/>
      <c r="DI13" s="9" t="str">
        <f t="shared" si="12"/>
        <v>---</v>
      </c>
      <c r="DJ13" s="9">
        <f>DJ5</f>
        <v>5000</v>
      </c>
      <c r="DK13" s="12"/>
      <c r="DL13" s="9"/>
      <c r="DM13" s="14"/>
      <c r="DN13" s="9" t="str">
        <f>IFERROR(IF(DL13&gt;0,SUM(DM8:DM13)/SUM(DL8:DL13)*1000000,"---"),"---")</f>
        <v>---</v>
      </c>
      <c r="DO13" s="9">
        <f>DO5</f>
        <v>4</v>
      </c>
      <c r="DR13" s="68">
        <v>6</v>
      </c>
      <c r="DS13" s="16"/>
      <c r="DT13" s="14"/>
      <c r="DU13" s="9" t="str">
        <f t="shared" si="7"/>
        <v>---</v>
      </c>
      <c r="DV13" s="9">
        <f>DV5</f>
        <v>5000</v>
      </c>
      <c r="DW13" s="12"/>
      <c r="DX13" s="9"/>
      <c r="DY13" s="14"/>
      <c r="DZ13" s="9" t="str">
        <f>IFERROR(IF(DX13&gt;0,SUM(DY8:DY13)/SUM(DX8:DX13)*1000000,"---"),"---")</f>
        <v>---</v>
      </c>
      <c r="EA13" s="9">
        <f>EA5</f>
        <v>4</v>
      </c>
      <c r="EB13" s="12"/>
      <c r="EC13" s="12"/>
      <c r="ED13" s="68">
        <v>6</v>
      </c>
      <c r="EE13" s="16"/>
      <c r="EF13" s="14"/>
      <c r="EG13" s="9" t="str">
        <f t="shared" si="8"/>
        <v>---</v>
      </c>
      <c r="EH13" s="9">
        <f>EH5</f>
        <v>5000</v>
      </c>
      <c r="EI13" s="12"/>
      <c r="EJ13" s="57"/>
      <c r="EK13" s="14"/>
      <c r="EL13" s="9" t="str">
        <f>IFERROR(IF(EJ13&gt;0,SUM(EK8:EK13)/SUM(EJ8:EJ13)*1000000,"---"),"---")</f>
        <v>---</v>
      </c>
      <c r="EM13" s="9">
        <f>EM5</f>
        <v>4</v>
      </c>
      <c r="EN13" s="12"/>
      <c r="EO13" s="12"/>
      <c r="EP13" s="12"/>
      <c r="EQ13" s="69" t="s">
        <v>23</v>
      </c>
      <c r="ER13" s="15">
        <f>BK5</f>
        <v>964119</v>
      </c>
      <c r="ES13" s="27">
        <f>BL5</f>
        <v>2956</v>
      </c>
      <c r="ET13" s="15">
        <f>BM5</f>
        <v>3066.0115608135511</v>
      </c>
      <c r="EU13" s="41">
        <f>EU5</f>
        <v>5000</v>
      </c>
      <c r="EV13" s="15">
        <f>BP5</f>
        <v>1242218</v>
      </c>
      <c r="EW13" s="61">
        <f>BQ5</f>
        <v>1</v>
      </c>
      <c r="EX13" s="73">
        <f t="shared" si="9"/>
        <v>0.80501168071948714</v>
      </c>
      <c r="EY13" s="83">
        <f>EY5</f>
        <v>4</v>
      </c>
    </row>
    <row r="14" spans="2:155">
      <c r="B14" s="68">
        <v>7</v>
      </c>
      <c r="C14" s="16">
        <v>0</v>
      </c>
      <c r="D14" s="14">
        <v>0</v>
      </c>
      <c r="E14" s="9" t="str">
        <f t="shared" si="0"/>
        <v>---</v>
      </c>
      <c r="F14" s="9">
        <f>F5</f>
        <v>5000</v>
      </c>
      <c r="G14" s="12"/>
      <c r="H14" s="57">
        <v>0</v>
      </c>
      <c r="I14" s="14">
        <v>0</v>
      </c>
      <c r="J14" s="56" t="str">
        <f>IFERROR(IF(H14&gt;0,SUM(I8:I14)/SUM(H8:H14)*1000000,"---"),"---")</f>
        <v>---</v>
      </c>
      <c r="K14" s="9">
        <f>K5</f>
        <v>4</v>
      </c>
      <c r="N14" s="68">
        <v>7</v>
      </c>
      <c r="O14" s="16">
        <v>44678</v>
      </c>
      <c r="P14" s="14">
        <v>126</v>
      </c>
      <c r="Q14" s="9">
        <f t="shared" ref="Q14:Q27" si="13">IFERROR(P14/O14*1000000,"---")</f>
        <v>2820.1799543399438</v>
      </c>
      <c r="R14" s="9">
        <f>R5</f>
        <v>5000</v>
      </c>
      <c r="S14" s="12"/>
      <c r="T14" s="57">
        <v>56605</v>
      </c>
      <c r="U14" s="14">
        <v>1</v>
      </c>
      <c r="V14" s="56">
        <f>IFERROR(IF(T14&gt;0,SUM(U8:U14)/SUM(T8:T14)*1000000,"---"),"---")</f>
        <v>6.4401452896777354</v>
      </c>
      <c r="W14" s="9">
        <f>W5</f>
        <v>4</v>
      </c>
      <c r="Z14" s="68">
        <v>7</v>
      </c>
      <c r="AA14" s="16">
        <v>26499</v>
      </c>
      <c r="AB14" s="14">
        <v>83</v>
      </c>
      <c r="AC14" s="9">
        <f t="shared" si="2"/>
        <v>3132.193667685573</v>
      </c>
      <c r="AD14" s="9">
        <f>AD5</f>
        <v>5000</v>
      </c>
      <c r="AE14" s="12"/>
      <c r="AF14" s="57">
        <v>51317</v>
      </c>
      <c r="AG14" s="14">
        <v>0</v>
      </c>
      <c r="AH14" s="72">
        <f>IFERROR(IF(AF14&gt;0,SUM(AG8:AG14)/SUM(AF8:AF14)*1000000,"---"),"---")</f>
        <v>9.0516168450589483</v>
      </c>
      <c r="AI14" s="9">
        <f>AI5</f>
        <v>4</v>
      </c>
      <c r="AJ14" s="12"/>
      <c r="AK14" s="12"/>
      <c r="AL14" s="68">
        <v>7</v>
      </c>
      <c r="AM14" s="16">
        <v>31930</v>
      </c>
      <c r="AN14" s="14">
        <v>95</v>
      </c>
      <c r="AO14" s="9">
        <f t="shared" si="3"/>
        <v>2975.2583777012214</v>
      </c>
      <c r="AP14" s="9">
        <f>AP5</f>
        <v>5000</v>
      </c>
      <c r="AQ14" s="12"/>
      <c r="AR14" s="9">
        <v>47597</v>
      </c>
      <c r="AS14" s="14">
        <v>0</v>
      </c>
      <c r="AT14" s="9">
        <f>IFERROR(IF(AR14&gt;0,SUM(AS8:AS14)/SUM(AR8:AR14)*1000000,"---"),"---")</f>
        <v>0</v>
      </c>
      <c r="AU14" s="9">
        <f>AU5</f>
        <v>4</v>
      </c>
      <c r="AV14" s="12"/>
      <c r="AW14" s="12"/>
      <c r="AX14" s="68">
        <v>7</v>
      </c>
      <c r="AY14" s="16">
        <v>0</v>
      </c>
      <c r="AZ14" s="14">
        <v>0</v>
      </c>
      <c r="BA14" s="9" t="str">
        <f t="shared" si="10"/>
        <v>---</v>
      </c>
      <c r="BB14" s="9">
        <f>BB5</f>
        <v>5000</v>
      </c>
      <c r="BC14" s="12"/>
      <c r="BD14" s="57">
        <v>0</v>
      </c>
      <c r="BE14" s="14">
        <v>0</v>
      </c>
      <c r="BF14" s="9" t="str">
        <f>IFERROR(IF(BD14&gt;0,SUM(BE8:BE14)/SUM(BD8:BD14)*1000000,"---"),"---")</f>
        <v>---</v>
      </c>
      <c r="BG14" s="9">
        <f>BG5</f>
        <v>4</v>
      </c>
      <c r="BH14" s="12"/>
      <c r="BI14" s="12"/>
      <c r="BJ14" s="68">
        <v>7</v>
      </c>
      <c r="BK14" s="16">
        <v>48880</v>
      </c>
      <c r="BL14" s="14">
        <v>148</v>
      </c>
      <c r="BM14" s="9">
        <f t="shared" si="4"/>
        <v>3027.8232405891981</v>
      </c>
      <c r="BN14" s="9">
        <f>BN5</f>
        <v>5000</v>
      </c>
      <c r="BO14" s="12"/>
      <c r="BP14" s="57">
        <v>53434</v>
      </c>
      <c r="BQ14" s="14">
        <v>0</v>
      </c>
      <c r="BR14" s="9">
        <f>IFERROR(IF(BP14&gt;0,SUM(BQ8:BQ14)/SUM(BP8:BP14)*1000000,"---"),"---")</f>
        <v>0</v>
      </c>
      <c r="BS14" s="9">
        <f>BS5</f>
        <v>4</v>
      </c>
      <c r="BT14" s="12"/>
      <c r="BU14" s="12"/>
      <c r="BV14" s="68">
        <v>7</v>
      </c>
      <c r="BW14" s="16">
        <v>24601</v>
      </c>
      <c r="BX14" s="14">
        <v>74</v>
      </c>
      <c r="BY14" s="9">
        <f t="shared" si="5"/>
        <v>3008.0078045607906</v>
      </c>
      <c r="BZ14" s="9">
        <f>BZ5</f>
        <v>5000</v>
      </c>
      <c r="CA14" s="12"/>
      <c r="CB14" s="57">
        <v>33160</v>
      </c>
      <c r="CC14" s="14">
        <v>0</v>
      </c>
      <c r="CD14" s="9">
        <f>IFERROR(IF(CB14&gt;0,SUM(CC8:CC14)/SUM(CB8:CB14)*1000000,"---"),"---")</f>
        <v>0</v>
      </c>
      <c r="CE14" s="9">
        <f>CE5</f>
        <v>4</v>
      </c>
      <c r="CF14" s="12"/>
      <c r="CG14" s="12"/>
      <c r="CH14" s="68">
        <v>7</v>
      </c>
      <c r="CI14" s="16">
        <v>14888</v>
      </c>
      <c r="CJ14" s="14">
        <v>46</v>
      </c>
      <c r="CK14" s="9">
        <f t="shared" si="6"/>
        <v>3089.7367006985492</v>
      </c>
      <c r="CL14" s="9">
        <f>CL5</f>
        <v>5000</v>
      </c>
      <c r="CM14" s="12"/>
      <c r="CN14" s="9"/>
      <c r="CO14" s="14"/>
      <c r="CP14" s="9" t="str">
        <f>IFERROR(IF(CN14&gt;0,SUM(CO8:CO14)/SUM(CN8:CN14)*1000000,"---"),"---")</f>
        <v>---</v>
      </c>
      <c r="CQ14" s="9">
        <f>CQ5</f>
        <v>4</v>
      </c>
      <c r="CR14" s="12"/>
      <c r="CS14" s="12"/>
      <c r="CT14" s="68">
        <v>7</v>
      </c>
      <c r="CU14" s="16"/>
      <c r="CV14" s="14"/>
      <c r="CW14" s="9" t="str">
        <f t="shared" si="11"/>
        <v>---</v>
      </c>
      <c r="CX14" s="9">
        <f>CX5</f>
        <v>5000</v>
      </c>
      <c r="CY14" s="12"/>
      <c r="CZ14" s="57"/>
      <c r="DA14" s="14"/>
      <c r="DB14" s="9" t="str">
        <f>IFERROR(IF(CZ14&gt;0,SUM(DA8:DA14)/SUM(CZ8:CZ14)*1000000,"---"),"---")</f>
        <v>---</v>
      </c>
      <c r="DC14" s="9">
        <f>DC5</f>
        <v>4</v>
      </c>
      <c r="DD14" s="12"/>
      <c r="DE14" s="12"/>
      <c r="DF14" s="68">
        <v>7</v>
      </c>
      <c r="DG14" s="16"/>
      <c r="DH14" s="14"/>
      <c r="DI14" s="9" t="str">
        <f t="shared" si="12"/>
        <v>---</v>
      </c>
      <c r="DJ14" s="9">
        <f>DJ5</f>
        <v>5000</v>
      </c>
      <c r="DK14" s="12"/>
      <c r="DL14" s="9"/>
      <c r="DM14" s="14"/>
      <c r="DN14" s="9" t="str">
        <f>IFERROR(IF(DL14&gt;0,SUM(DM8:DM14)/SUM(DL8:DL14)*1000000,"---"),"---")</f>
        <v>---</v>
      </c>
      <c r="DO14" s="9">
        <f>DO5</f>
        <v>4</v>
      </c>
      <c r="DR14" s="68">
        <v>7</v>
      </c>
      <c r="DS14" s="16"/>
      <c r="DT14" s="14"/>
      <c r="DU14" s="9" t="str">
        <f t="shared" si="7"/>
        <v>---</v>
      </c>
      <c r="DV14" s="9">
        <f>DV5</f>
        <v>5000</v>
      </c>
      <c r="DW14" s="12"/>
      <c r="DX14" s="9"/>
      <c r="DY14" s="14"/>
      <c r="DZ14" s="9" t="str">
        <f>IFERROR(IF(DX14&gt;0,SUM(DY8:DY14)/SUM(DX8:DX14)*1000000,"---"),"---")</f>
        <v>---</v>
      </c>
      <c r="EA14" s="9">
        <f>EA5</f>
        <v>4</v>
      </c>
      <c r="EB14" s="12"/>
      <c r="EC14" s="12"/>
      <c r="ED14" s="68">
        <v>7</v>
      </c>
      <c r="EE14" s="16"/>
      <c r="EF14" s="14"/>
      <c r="EG14" s="9" t="str">
        <f t="shared" si="8"/>
        <v>---</v>
      </c>
      <c r="EH14" s="9">
        <f>EH5</f>
        <v>5000</v>
      </c>
      <c r="EI14" s="12"/>
      <c r="EJ14" s="57"/>
      <c r="EK14" s="14"/>
      <c r="EL14" s="9" t="str">
        <f>IFERROR(IF(EJ14&gt;0,SUM(EK8:EK14)/SUM(EJ8:EJ14)*1000000,"---"),"---")</f>
        <v>---</v>
      </c>
      <c r="EM14" s="9">
        <f>EM5</f>
        <v>4</v>
      </c>
      <c r="EN14" s="12"/>
      <c r="EO14" s="12"/>
      <c r="EP14" s="12"/>
      <c r="EQ14" s="69" t="s">
        <v>24</v>
      </c>
      <c r="ER14" s="15">
        <f>BW5</f>
        <v>866769</v>
      </c>
      <c r="ES14" s="27">
        <f>BX5</f>
        <v>2724</v>
      </c>
      <c r="ET14" s="15">
        <f>BY5</f>
        <v>3142.7058420409589</v>
      </c>
      <c r="EU14" s="41">
        <f>EU5</f>
        <v>5000</v>
      </c>
      <c r="EV14" s="15">
        <f>CB5</f>
        <v>1052460</v>
      </c>
      <c r="EW14" s="61">
        <f>CC5</f>
        <v>0</v>
      </c>
      <c r="EX14" s="73">
        <f t="shared" si="9"/>
        <v>0</v>
      </c>
      <c r="EY14" s="83">
        <f>EY5</f>
        <v>4</v>
      </c>
    </row>
    <row r="15" spans="2:155">
      <c r="B15" s="68">
        <v>8</v>
      </c>
      <c r="C15" s="16">
        <v>0</v>
      </c>
      <c r="D15" s="14">
        <v>0</v>
      </c>
      <c r="E15" s="9" t="str">
        <f t="shared" si="0"/>
        <v>---</v>
      </c>
      <c r="F15" s="9">
        <f>F5</f>
        <v>5000</v>
      </c>
      <c r="G15" s="12"/>
      <c r="H15" s="57">
        <v>0</v>
      </c>
      <c r="I15" s="14">
        <v>0</v>
      </c>
      <c r="J15" s="56" t="str">
        <f>IFERROR(IF(H15&gt;0,SUM(I8:I15)/SUM(H8:H15)*1000000,"---"),"---")</f>
        <v>---</v>
      </c>
      <c r="K15" s="9">
        <f>K5</f>
        <v>4</v>
      </c>
      <c r="N15" s="68">
        <v>8</v>
      </c>
      <c r="O15" s="16">
        <v>46776</v>
      </c>
      <c r="P15" s="14">
        <v>138</v>
      </c>
      <c r="Q15" s="9">
        <f t="shared" si="13"/>
        <v>2950.2308876346842</v>
      </c>
      <c r="R15" s="9">
        <f>R5</f>
        <v>5000</v>
      </c>
      <c r="S15" s="12"/>
      <c r="T15" s="57">
        <v>64713</v>
      </c>
      <c r="U15" s="14">
        <v>0</v>
      </c>
      <c r="V15" s="56">
        <f>IFERROR(IF(T15&gt;0,SUM(U8:U15)/SUM(T8:T15)*1000000,"---"),"---")</f>
        <v>5.3295671059118224</v>
      </c>
      <c r="W15" s="9">
        <f>W5</f>
        <v>4</v>
      </c>
      <c r="Z15" s="68">
        <v>8</v>
      </c>
      <c r="AA15" s="16">
        <v>0</v>
      </c>
      <c r="AB15" s="14">
        <v>0</v>
      </c>
      <c r="AC15" s="9" t="str">
        <f t="shared" si="2"/>
        <v>---</v>
      </c>
      <c r="AD15" s="9">
        <f>AD5</f>
        <v>5000</v>
      </c>
      <c r="AE15" s="12"/>
      <c r="AF15" s="57">
        <v>0</v>
      </c>
      <c r="AG15" s="14">
        <v>0</v>
      </c>
      <c r="AH15" s="72" t="str">
        <f>IFERROR(IF(AF15&gt;0,SUM(AG8:AG15)/SUM(AF8:AF15)*1000000,"---"),"---")</f>
        <v>---</v>
      </c>
      <c r="AI15" s="9">
        <f>AI5</f>
        <v>4</v>
      </c>
      <c r="AJ15" s="12"/>
      <c r="AK15" s="12"/>
      <c r="AL15" s="68">
        <v>8</v>
      </c>
      <c r="AM15" s="16">
        <v>17482</v>
      </c>
      <c r="AN15" s="14">
        <v>53</v>
      </c>
      <c r="AO15" s="9">
        <f t="shared" si="3"/>
        <v>3031.689738016245</v>
      </c>
      <c r="AP15" s="9">
        <f>AP5</f>
        <v>5000</v>
      </c>
      <c r="AQ15" s="12"/>
      <c r="AR15" s="9">
        <v>38924</v>
      </c>
      <c r="AS15" s="14">
        <v>0</v>
      </c>
      <c r="AT15" s="9">
        <f>IFERROR(IF(AR15&gt;0,SUM(AS8:AS15)/SUM(AR8:AR15)*1000000,"---"),"---")</f>
        <v>0</v>
      </c>
      <c r="AU15" s="9">
        <f>AU5</f>
        <v>4</v>
      </c>
      <c r="AV15" s="12"/>
      <c r="AW15" s="12"/>
      <c r="AX15" s="68">
        <v>8</v>
      </c>
      <c r="AY15" s="16">
        <v>39241</v>
      </c>
      <c r="AZ15" s="14">
        <v>121</v>
      </c>
      <c r="BA15" s="9">
        <f t="shared" si="10"/>
        <v>3083.5095945567136</v>
      </c>
      <c r="BB15" s="9">
        <f>BB5</f>
        <v>5000</v>
      </c>
      <c r="BC15" s="12"/>
      <c r="BD15" s="57">
        <v>63522</v>
      </c>
      <c r="BE15" s="14">
        <v>0</v>
      </c>
      <c r="BF15" s="9">
        <f>IFERROR(IF(BD15&gt;0,SUM(BE8:BE15)/SUM(BD8:BD15)*1000000,"---"),"---")</f>
        <v>0</v>
      </c>
      <c r="BG15" s="9">
        <f>BG5</f>
        <v>4</v>
      </c>
      <c r="BH15" s="12"/>
      <c r="BI15" s="12"/>
      <c r="BJ15" s="68">
        <v>8</v>
      </c>
      <c r="BK15" s="16">
        <v>42187</v>
      </c>
      <c r="BL15" s="14">
        <v>131</v>
      </c>
      <c r="BM15" s="9">
        <f t="shared" si="4"/>
        <v>3105.2219878161518</v>
      </c>
      <c r="BN15" s="9">
        <f>BN5</f>
        <v>5000</v>
      </c>
      <c r="BO15" s="12"/>
      <c r="BP15" s="57">
        <v>51982</v>
      </c>
      <c r="BQ15" s="14">
        <v>0</v>
      </c>
      <c r="BR15" s="9">
        <f>IFERROR(IF(BP15&gt;0,SUM(BQ8:BQ15)/SUM(BP8:BP15)*1000000,"---"),"---")</f>
        <v>0</v>
      </c>
      <c r="BS15" s="9">
        <f>BS5</f>
        <v>4</v>
      </c>
      <c r="BT15" s="12"/>
      <c r="BU15" s="12"/>
      <c r="BV15" s="68">
        <v>8</v>
      </c>
      <c r="BW15" s="16">
        <v>0</v>
      </c>
      <c r="BX15" s="14">
        <v>0</v>
      </c>
      <c r="BY15" s="9" t="str">
        <f t="shared" si="5"/>
        <v>---</v>
      </c>
      <c r="BZ15" s="9">
        <f>BZ5</f>
        <v>5000</v>
      </c>
      <c r="CA15" s="12"/>
      <c r="CB15" s="57">
        <v>0</v>
      </c>
      <c r="CC15" s="14">
        <v>0</v>
      </c>
      <c r="CD15" s="9" t="str">
        <f>IFERROR(IF(CB15&gt;0,SUM(CC8:CC15)/SUM(CB8:CB15)*1000000,"---"),"---")</f>
        <v>---</v>
      </c>
      <c r="CE15" s="9">
        <f>CE5</f>
        <v>4</v>
      </c>
      <c r="CF15" s="12"/>
      <c r="CG15" s="12"/>
      <c r="CH15" s="68">
        <v>8</v>
      </c>
      <c r="CI15" s="16"/>
      <c r="CJ15" s="14"/>
      <c r="CK15" s="9" t="str">
        <f t="shared" si="6"/>
        <v>---</v>
      </c>
      <c r="CL15" s="9">
        <f>CL5</f>
        <v>5000</v>
      </c>
      <c r="CM15" s="12"/>
      <c r="CN15" s="9"/>
      <c r="CO15" s="14"/>
      <c r="CP15" s="9" t="str">
        <f>IFERROR(IF(CN15&gt;0,SUM(CO8:CO15)/SUM(CN8:CN15)*1000000,"---"),"---")</f>
        <v>---</v>
      </c>
      <c r="CQ15" s="9">
        <f>CQ5</f>
        <v>4</v>
      </c>
      <c r="CR15" s="12"/>
      <c r="CS15" s="12"/>
      <c r="CT15" s="68">
        <v>8</v>
      </c>
      <c r="CU15" s="16"/>
      <c r="CV15" s="14"/>
      <c r="CW15" s="9" t="str">
        <f t="shared" si="11"/>
        <v>---</v>
      </c>
      <c r="CX15" s="9">
        <f>CX5</f>
        <v>5000</v>
      </c>
      <c r="CY15" s="12"/>
      <c r="CZ15" s="57"/>
      <c r="DA15" s="14"/>
      <c r="DB15" s="9" t="str">
        <f>IFERROR(IF(CZ15&gt;0,SUM(DA8:DA15)/SUM(CZ8:CZ15)*1000000,"---"),"---")</f>
        <v>---</v>
      </c>
      <c r="DC15" s="9">
        <f>DC5</f>
        <v>4</v>
      </c>
      <c r="DD15" s="12"/>
      <c r="DE15" s="12"/>
      <c r="DF15" s="68">
        <v>8</v>
      </c>
      <c r="DG15" s="16"/>
      <c r="DH15" s="14"/>
      <c r="DI15" s="9" t="str">
        <f t="shared" si="12"/>
        <v>---</v>
      </c>
      <c r="DJ15" s="9">
        <f>DJ5</f>
        <v>5000</v>
      </c>
      <c r="DK15" s="12"/>
      <c r="DL15" s="9"/>
      <c r="DM15" s="14"/>
      <c r="DN15" s="9" t="str">
        <f>IFERROR(IF(DL15&gt;0,SUM(DM8:DM15)/SUM(DL8:DL15)*1000000,"---"),"---")</f>
        <v>---</v>
      </c>
      <c r="DO15" s="9">
        <f>DO5</f>
        <v>4</v>
      </c>
      <c r="DR15" s="68">
        <v>8</v>
      </c>
      <c r="DS15" s="16"/>
      <c r="DT15" s="14"/>
      <c r="DU15" s="9" t="str">
        <f t="shared" si="7"/>
        <v>---</v>
      </c>
      <c r="DV15" s="9">
        <f>DV5</f>
        <v>5000</v>
      </c>
      <c r="DW15" s="12"/>
      <c r="DX15" s="9"/>
      <c r="DY15" s="14"/>
      <c r="DZ15" s="9" t="str">
        <f>IFERROR(IF(DX15&gt;0,SUM(DY8:DY15)/SUM(DX8:DX15)*1000000,"---"),"---")</f>
        <v>---</v>
      </c>
      <c r="EA15" s="9">
        <f>EA5</f>
        <v>4</v>
      </c>
      <c r="EB15" s="12"/>
      <c r="EC15" s="12"/>
      <c r="ED15" s="68">
        <v>8</v>
      </c>
      <c r="EE15" s="16"/>
      <c r="EF15" s="14"/>
      <c r="EG15" s="9" t="str">
        <f t="shared" si="8"/>
        <v>---</v>
      </c>
      <c r="EH15" s="9">
        <f>EH5</f>
        <v>5000</v>
      </c>
      <c r="EI15" s="12"/>
      <c r="EJ15" s="57"/>
      <c r="EK15" s="14"/>
      <c r="EL15" s="9" t="str">
        <f>IFERROR(IF(EJ15&gt;0,SUM(EK8:EK15)/SUM(EJ8:EJ15)*1000000,"---"),"---")</f>
        <v>---</v>
      </c>
      <c r="EM15" s="9">
        <f>EM5</f>
        <v>4</v>
      </c>
      <c r="EN15" s="12"/>
      <c r="EO15" s="12"/>
      <c r="EP15" s="12"/>
      <c r="EQ15" s="69" t="s">
        <v>25</v>
      </c>
      <c r="ER15" s="15">
        <f>CI5</f>
        <v>164334</v>
      </c>
      <c r="ES15" s="27">
        <f>CJ5</f>
        <v>548</v>
      </c>
      <c r="ET15" s="15">
        <f>CK5</f>
        <v>3334.672070295861</v>
      </c>
      <c r="EU15" s="41">
        <f>EU5</f>
        <v>5000</v>
      </c>
      <c r="EV15" s="15">
        <f>CN5</f>
        <v>0</v>
      </c>
      <c r="EW15" s="61">
        <f>CO5</f>
        <v>0</v>
      </c>
      <c r="EX15" s="73" t="str">
        <f t="shared" si="9"/>
        <v>---</v>
      </c>
      <c r="EY15" s="83">
        <f>EY5</f>
        <v>4</v>
      </c>
    </row>
    <row r="16" spans="2:155">
      <c r="B16" s="68">
        <v>9</v>
      </c>
      <c r="C16" s="16">
        <v>25156</v>
      </c>
      <c r="D16" s="14">
        <v>75</v>
      </c>
      <c r="E16" s="9">
        <f t="shared" si="0"/>
        <v>2981.3960884083322</v>
      </c>
      <c r="F16" s="9">
        <f>F5</f>
        <v>5000</v>
      </c>
      <c r="G16" s="12"/>
      <c r="H16" s="57">
        <v>39633</v>
      </c>
      <c r="I16" s="14">
        <v>0</v>
      </c>
      <c r="J16" s="56">
        <f>IFERROR(IF(H16&gt;0,SUM(I8:I16)/SUM(H8:H16)*1000000,"---"),"---")</f>
        <v>0</v>
      </c>
      <c r="K16" s="9">
        <f>K5</f>
        <v>4</v>
      </c>
      <c r="N16" s="68">
        <v>9</v>
      </c>
      <c r="O16" s="16">
        <v>47353</v>
      </c>
      <c r="P16" s="14">
        <v>134</v>
      </c>
      <c r="Q16" s="9">
        <f t="shared" si="13"/>
        <v>2829.8101493041622</v>
      </c>
      <c r="R16" s="9">
        <f>R5</f>
        <v>5000</v>
      </c>
      <c r="S16" s="12"/>
      <c r="T16" s="57">
        <v>63667</v>
      </c>
      <c r="U16" s="14">
        <v>0</v>
      </c>
      <c r="V16" s="56">
        <f>IFERROR(IF(T16&gt;0,SUM(U8:U16)/SUM(T8:T16)*1000000,"---"),"---")</f>
        <v>4.5565144487073166</v>
      </c>
      <c r="W16" s="9">
        <f>W5</f>
        <v>4</v>
      </c>
      <c r="Z16" s="68">
        <v>9</v>
      </c>
      <c r="AA16" s="16">
        <v>38657</v>
      </c>
      <c r="AB16" s="14">
        <v>117</v>
      </c>
      <c r="AC16" s="9">
        <f t="shared" si="2"/>
        <v>3026.6187236464289</v>
      </c>
      <c r="AD16" s="9">
        <f>AD5</f>
        <v>5000</v>
      </c>
      <c r="AE16" s="12"/>
      <c r="AF16" s="57">
        <v>63827</v>
      </c>
      <c r="AG16" s="14">
        <v>0</v>
      </c>
      <c r="AH16" s="72">
        <f>IFERROR(IF(AF16&gt;0,SUM(AG8:AG16)/SUM(AF8:AF16)*1000000,"---"),"---")</f>
        <v>7.0229157741711203</v>
      </c>
      <c r="AI16" s="9">
        <f>AI5</f>
        <v>4</v>
      </c>
      <c r="AJ16" s="12"/>
      <c r="AK16" s="12"/>
      <c r="AL16" s="68">
        <v>9</v>
      </c>
      <c r="AM16" s="16">
        <v>0</v>
      </c>
      <c r="AN16" s="14">
        <v>0</v>
      </c>
      <c r="AO16" s="9" t="str">
        <f t="shared" si="3"/>
        <v>---</v>
      </c>
      <c r="AP16" s="9">
        <f>AP5</f>
        <v>5000</v>
      </c>
      <c r="AQ16" s="12"/>
      <c r="AR16" s="9">
        <v>0</v>
      </c>
      <c r="AS16" s="14">
        <v>0</v>
      </c>
      <c r="AT16" s="9" t="str">
        <f>IFERROR(IF(AR16&gt;0,SUM(AS8:AS16)/SUM(AR8:AR16)*1000000,"---"),"---")</f>
        <v>---</v>
      </c>
      <c r="AU16" s="9">
        <f>AU5</f>
        <v>4</v>
      </c>
      <c r="AV16" s="12"/>
      <c r="AW16" s="12"/>
      <c r="AX16" s="68">
        <v>9</v>
      </c>
      <c r="AY16" s="16">
        <v>0</v>
      </c>
      <c r="AZ16" s="14">
        <v>0</v>
      </c>
      <c r="BA16" s="9" t="str">
        <f t="shared" si="10"/>
        <v>---</v>
      </c>
      <c r="BB16" s="9">
        <f>BB5</f>
        <v>5000</v>
      </c>
      <c r="BC16" s="12"/>
      <c r="BD16" s="57">
        <v>0</v>
      </c>
      <c r="BE16" s="14">
        <v>0</v>
      </c>
      <c r="BF16" s="9" t="str">
        <f>IFERROR(IF(BD16&gt;0,SUM(BE8:BE16)/SUM(BD8:BD16)*1000000,"---"),"---")</f>
        <v>---</v>
      </c>
      <c r="BG16" s="9">
        <f>BG5</f>
        <v>4</v>
      </c>
      <c r="BH16" s="12"/>
      <c r="BI16" s="12"/>
      <c r="BJ16" s="68">
        <v>9</v>
      </c>
      <c r="BK16" s="16">
        <v>42661</v>
      </c>
      <c r="BL16" s="14">
        <v>127</v>
      </c>
      <c r="BM16" s="9">
        <f t="shared" si="4"/>
        <v>2976.957877218068</v>
      </c>
      <c r="BN16" s="9">
        <f>BN5</f>
        <v>5000</v>
      </c>
      <c r="BO16" s="12"/>
      <c r="BP16" s="57">
        <v>62341</v>
      </c>
      <c r="BQ16" s="14">
        <v>0</v>
      </c>
      <c r="BR16" s="9">
        <f>IFERROR(IF(BP16&gt;0,SUM(BQ8:BQ16)/SUM(BP8:BP16)*1000000,"---"),"---")</f>
        <v>0</v>
      </c>
      <c r="BS16" s="9">
        <f>BS5</f>
        <v>4</v>
      </c>
      <c r="BT16" s="12"/>
      <c r="BU16" s="12"/>
      <c r="BV16" s="68">
        <v>9</v>
      </c>
      <c r="BW16" s="16">
        <v>0</v>
      </c>
      <c r="BX16" s="14">
        <v>0</v>
      </c>
      <c r="BY16" s="9" t="str">
        <f t="shared" si="5"/>
        <v>---</v>
      </c>
      <c r="BZ16" s="9">
        <f>BZ5</f>
        <v>5000</v>
      </c>
      <c r="CA16" s="12"/>
      <c r="CB16" s="57">
        <v>0</v>
      </c>
      <c r="CC16" s="14">
        <v>0</v>
      </c>
      <c r="CD16" s="9" t="str">
        <f>IFERROR(IF(CB16&gt;0,SUM(CC8:CC16)/SUM(CB8:CB16)*1000000,"---"),"---")</f>
        <v>---</v>
      </c>
      <c r="CE16" s="9">
        <f>CE5</f>
        <v>4</v>
      </c>
      <c r="CF16" s="12"/>
      <c r="CG16" s="12"/>
      <c r="CH16" s="68">
        <v>9</v>
      </c>
      <c r="CI16" s="16"/>
      <c r="CJ16" s="14"/>
      <c r="CK16" s="9" t="str">
        <f t="shared" si="6"/>
        <v>---</v>
      </c>
      <c r="CL16" s="9">
        <f>CL5</f>
        <v>5000</v>
      </c>
      <c r="CM16" s="12"/>
      <c r="CN16" s="9"/>
      <c r="CO16" s="14"/>
      <c r="CP16" s="9" t="str">
        <f>IFERROR(IF(CN16&gt;0,SUM(CO8:CO16)/SUM(CN8:CN16)*1000000,"---"),"---")</f>
        <v>---</v>
      </c>
      <c r="CQ16" s="9">
        <f>CQ5</f>
        <v>4</v>
      </c>
      <c r="CR16" s="12"/>
      <c r="CS16" s="12"/>
      <c r="CT16" s="68">
        <v>9</v>
      </c>
      <c r="CU16" s="16"/>
      <c r="CV16" s="14"/>
      <c r="CW16" s="9" t="str">
        <f t="shared" si="11"/>
        <v>---</v>
      </c>
      <c r="CX16" s="9">
        <f>CX5</f>
        <v>5000</v>
      </c>
      <c r="CY16" s="12"/>
      <c r="CZ16" s="57"/>
      <c r="DA16" s="14"/>
      <c r="DB16" s="9" t="str">
        <f>IFERROR(IF(CZ16&gt;0,SUM(DA8:DA16)/SUM(CZ8:CZ16)*1000000,"---"),"---")</f>
        <v>---</v>
      </c>
      <c r="DC16" s="9">
        <f>DC5</f>
        <v>4</v>
      </c>
      <c r="DD16" s="12"/>
      <c r="DE16" s="12"/>
      <c r="DF16" s="68">
        <v>9</v>
      </c>
      <c r="DG16" s="16"/>
      <c r="DH16" s="14"/>
      <c r="DI16" s="9" t="str">
        <f t="shared" si="12"/>
        <v>---</v>
      </c>
      <c r="DJ16" s="9">
        <f>DJ5</f>
        <v>5000</v>
      </c>
      <c r="DK16" s="12"/>
      <c r="DL16" s="9"/>
      <c r="DM16" s="14"/>
      <c r="DN16" s="9" t="str">
        <f>IFERROR(IF(DL16&gt;0,SUM(DM8:DM16)/SUM(DL8:DL16)*1000000,"---"),"---")</f>
        <v>---</v>
      </c>
      <c r="DO16" s="9">
        <f>DO5</f>
        <v>4</v>
      </c>
      <c r="DR16" s="68">
        <v>9</v>
      </c>
      <c r="DS16" s="16"/>
      <c r="DT16" s="14"/>
      <c r="DU16" s="9" t="str">
        <f t="shared" si="7"/>
        <v>---</v>
      </c>
      <c r="DV16" s="9">
        <f>DV5</f>
        <v>5000</v>
      </c>
      <c r="DW16" s="12"/>
      <c r="DX16" s="9"/>
      <c r="DY16" s="14"/>
      <c r="DZ16" s="9" t="str">
        <f>IFERROR(IF(DX16&gt;0,SUM(DY8:DY16)/SUM(DX8:DX16)*1000000,"---"),"---")</f>
        <v>---</v>
      </c>
      <c r="EA16" s="9">
        <f>EA5</f>
        <v>4</v>
      </c>
      <c r="EB16" s="12"/>
      <c r="EC16" s="12"/>
      <c r="ED16" s="68">
        <v>9</v>
      </c>
      <c r="EE16" s="16"/>
      <c r="EF16" s="14"/>
      <c r="EG16" s="9" t="str">
        <f t="shared" si="8"/>
        <v>---</v>
      </c>
      <c r="EH16" s="9">
        <f>EH5</f>
        <v>5000</v>
      </c>
      <c r="EI16" s="12"/>
      <c r="EJ16" s="57"/>
      <c r="EK16" s="14"/>
      <c r="EL16" s="9" t="str">
        <f>IFERROR(IF(EJ16&gt;0,SUM(EK8:EK16)/SUM(EJ8:EJ16)*1000000,"---"),"---")</f>
        <v>---</v>
      </c>
      <c r="EM16" s="9">
        <f>EM5</f>
        <v>4</v>
      </c>
      <c r="EN16" s="12"/>
      <c r="EO16" s="12"/>
      <c r="EP16" s="12"/>
      <c r="EQ16" s="69" t="s">
        <v>26</v>
      </c>
      <c r="ER16" s="15">
        <f>CU5</f>
        <v>0</v>
      </c>
      <c r="ES16" s="27">
        <f>CV5</f>
        <v>0</v>
      </c>
      <c r="ET16" s="15" t="str">
        <f>CW5</f>
        <v>---</v>
      </c>
      <c r="EU16" s="41">
        <f>EU5</f>
        <v>5000</v>
      </c>
      <c r="EV16" s="15">
        <f>CZ5</f>
        <v>0</v>
      </c>
      <c r="EW16" s="61">
        <f>DA5</f>
        <v>0</v>
      </c>
      <c r="EX16" s="73" t="str">
        <f t="shared" si="9"/>
        <v>---</v>
      </c>
      <c r="EY16" s="83">
        <f>EY5</f>
        <v>4</v>
      </c>
    </row>
    <row r="17" spans="2:155">
      <c r="B17" s="68">
        <v>10</v>
      </c>
      <c r="C17" s="16">
        <v>20388</v>
      </c>
      <c r="D17" s="14">
        <v>63</v>
      </c>
      <c r="E17" s="9">
        <f t="shared" si="0"/>
        <v>3090.0529723366685</v>
      </c>
      <c r="F17" s="9">
        <f>F5</f>
        <v>5000</v>
      </c>
      <c r="G17" s="12"/>
      <c r="H17" s="57">
        <v>48247</v>
      </c>
      <c r="I17" s="14">
        <v>0</v>
      </c>
      <c r="J17" s="56">
        <f>IFERROR(IF(H17&gt;0,SUM(I8:I17)/SUM(H8:H17)*1000000,"---"),"---")</f>
        <v>0</v>
      </c>
      <c r="K17" s="9">
        <f>K5</f>
        <v>4</v>
      </c>
      <c r="N17" s="68">
        <v>10</v>
      </c>
      <c r="O17" s="16">
        <v>46868</v>
      </c>
      <c r="P17" s="14">
        <v>139</v>
      </c>
      <c r="Q17" s="9">
        <f t="shared" si="13"/>
        <v>2965.7762225825722</v>
      </c>
      <c r="R17" s="9">
        <f>R5</f>
        <v>5000</v>
      </c>
      <c r="S17" s="12"/>
      <c r="T17" s="57">
        <v>67237</v>
      </c>
      <c r="U17" s="14">
        <v>0</v>
      </c>
      <c r="V17" s="56">
        <f>IFERROR(IF(T17&gt;0,SUM(U8:U17)/SUM(T8:T17)*1000000,"---"),"---")</f>
        <v>3.9512494838680365</v>
      </c>
      <c r="W17" s="9">
        <f>W5</f>
        <v>4</v>
      </c>
      <c r="Z17" s="68">
        <v>10</v>
      </c>
      <c r="AA17" s="16">
        <v>46246</v>
      </c>
      <c r="AB17" s="14">
        <v>151</v>
      </c>
      <c r="AC17" s="9">
        <f t="shared" si="2"/>
        <v>3265.1472559788954</v>
      </c>
      <c r="AD17" s="9">
        <f>AD5</f>
        <v>5000</v>
      </c>
      <c r="AE17" s="12"/>
      <c r="AF17" s="16">
        <v>66670</v>
      </c>
      <c r="AG17" s="14">
        <v>0</v>
      </c>
      <c r="AH17" s="72">
        <f>IFERROR(IF(AF17&gt;0,SUM(AG8:AG17)/SUM(AF8:AF17)*1000000,"---"),"---")</f>
        <v>5.6906775320669682</v>
      </c>
      <c r="AI17" s="9">
        <f>AI5</f>
        <v>4</v>
      </c>
      <c r="AJ17" s="12"/>
      <c r="AK17" s="12"/>
      <c r="AL17" s="68">
        <v>10</v>
      </c>
      <c r="AM17" s="16">
        <v>44582</v>
      </c>
      <c r="AN17" s="14">
        <v>143</v>
      </c>
      <c r="AO17" s="9">
        <f t="shared" si="3"/>
        <v>3207.5725629177696</v>
      </c>
      <c r="AP17" s="9">
        <f>AP5</f>
        <v>5000</v>
      </c>
      <c r="AQ17" s="12"/>
      <c r="AR17" s="9">
        <v>54288</v>
      </c>
      <c r="AS17" s="14">
        <v>0</v>
      </c>
      <c r="AT17" s="9">
        <f>IFERROR(IF(AR17&gt;0,SUM(AS8:AS17)/SUM(AR8:AR17)*1000000,"---"),"---")</f>
        <v>0</v>
      </c>
      <c r="AU17" s="9">
        <f>AU5</f>
        <v>4</v>
      </c>
      <c r="AV17" s="12"/>
      <c r="AW17" s="12"/>
      <c r="AX17" s="68">
        <v>10</v>
      </c>
      <c r="AY17" s="16">
        <v>45251</v>
      </c>
      <c r="AZ17" s="14">
        <v>142</v>
      </c>
      <c r="BA17" s="9">
        <f t="shared" si="10"/>
        <v>3138.0521977414865</v>
      </c>
      <c r="BB17" s="9">
        <f>BB5</f>
        <v>5000</v>
      </c>
      <c r="BC17" s="12"/>
      <c r="BD17" s="57">
        <v>67942</v>
      </c>
      <c r="BE17" s="14">
        <v>0</v>
      </c>
      <c r="BF17" s="9">
        <f>IFERROR(IF(BD17&gt;0,SUM(BE8:BE17)/SUM(BD8:BD17)*1000000,"---"),"---")</f>
        <v>0</v>
      </c>
      <c r="BG17" s="9">
        <f>BG5</f>
        <v>4</v>
      </c>
      <c r="BH17" s="12"/>
      <c r="BI17" s="12"/>
      <c r="BJ17" s="68">
        <v>10</v>
      </c>
      <c r="BK17" s="16">
        <v>15484</v>
      </c>
      <c r="BL17" s="14">
        <v>48</v>
      </c>
      <c r="BM17" s="9">
        <f t="shared" si="4"/>
        <v>3099.9741668819429</v>
      </c>
      <c r="BN17" s="9">
        <f>BN5</f>
        <v>5000</v>
      </c>
      <c r="BO17" s="12"/>
      <c r="BP17" s="57">
        <v>26260</v>
      </c>
      <c r="BQ17" s="14">
        <v>0</v>
      </c>
      <c r="BR17" s="9">
        <f>IFERROR(IF(BP17&gt;0,SUM(BQ8:BQ17)/SUM(BP8:BP17)*1000000,"---"),"---")</f>
        <v>0</v>
      </c>
      <c r="BS17" s="9">
        <f>BS5</f>
        <v>4</v>
      </c>
      <c r="BT17" s="12"/>
      <c r="BU17" s="12"/>
      <c r="BV17" s="68">
        <v>10</v>
      </c>
      <c r="BW17" s="16">
        <v>31720</v>
      </c>
      <c r="BX17" s="14">
        <v>108</v>
      </c>
      <c r="BY17" s="9">
        <f t="shared" si="5"/>
        <v>3404.7919293820933</v>
      </c>
      <c r="BZ17" s="9">
        <f>BZ5</f>
        <v>5000</v>
      </c>
      <c r="CA17" s="12"/>
      <c r="CB17" s="57">
        <v>47061</v>
      </c>
      <c r="CC17" s="14">
        <v>0</v>
      </c>
      <c r="CD17" s="9">
        <f>IFERROR(IF(CB17&gt;0,SUM(CC8:CC17)/SUM(CB8:CB17)*1000000,"---"),"---")</f>
        <v>0</v>
      </c>
      <c r="CE17" s="9">
        <f>CE5</f>
        <v>4</v>
      </c>
      <c r="CF17" s="12"/>
      <c r="CG17" s="12"/>
      <c r="CH17" s="68">
        <v>10</v>
      </c>
      <c r="CI17" s="16"/>
      <c r="CJ17" s="14"/>
      <c r="CK17" s="9" t="str">
        <f t="shared" si="6"/>
        <v>---</v>
      </c>
      <c r="CL17" s="9">
        <f>CL5</f>
        <v>5000</v>
      </c>
      <c r="CM17" s="12"/>
      <c r="CN17" s="9"/>
      <c r="CO17" s="14"/>
      <c r="CP17" s="9" t="str">
        <f>IFERROR(IF(CN17&gt;0,SUM(CO8:CO17)/SUM(CN8:CN17)*1000000,"---"),"---")</f>
        <v>---</v>
      </c>
      <c r="CQ17" s="9">
        <f>CQ5</f>
        <v>4</v>
      </c>
      <c r="CR17" s="12"/>
      <c r="CS17" s="12"/>
      <c r="CT17" s="68">
        <v>10</v>
      </c>
      <c r="CU17" s="16"/>
      <c r="CV17" s="14"/>
      <c r="CW17" s="9" t="str">
        <f t="shared" si="11"/>
        <v>---</v>
      </c>
      <c r="CX17" s="9">
        <f>CX5</f>
        <v>5000</v>
      </c>
      <c r="CY17" s="12"/>
      <c r="CZ17" s="57"/>
      <c r="DA17" s="14"/>
      <c r="DB17" s="9" t="str">
        <f>IFERROR(IF(CZ17&gt;0,SUM(DA8:DA17)/SUM(CZ8:CZ17)*1000000,"---"),"---")</f>
        <v>---</v>
      </c>
      <c r="DC17" s="9">
        <f>DC5</f>
        <v>4</v>
      </c>
      <c r="DD17" s="12"/>
      <c r="DE17" s="12"/>
      <c r="DF17" s="68">
        <v>10</v>
      </c>
      <c r="DG17" s="16"/>
      <c r="DH17" s="14"/>
      <c r="DI17" s="9" t="str">
        <f t="shared" si="12"/>
        <v>---</v>
      </c>
      <c r="DJ17" s="9">
        <f>DJ5</f>
        <v>5000</v>
      </c>
      <c r="DK17" s="12"/>
      <c r="DL17" s="9"/>
      <c r="DM17" s="14"/>
      <c r="DN17" s="9" t="str">
        <f>IFERROR(IF(DL17&gt;0,SUM(DM8:DM17)/SUM(DL8:DL17)*1000000,"---"),"---")</f>
        <v>---</v>
      </c>
      <c r="DO17" s="9">
        <f>DO5</f>
        <v>4</v>
      </c>
      <c r="DR17" s="68">
        <v>10</v>
      </c>
      <c r="DS17" s="16"/>
      <c r="DT17" s="14"/>
      <c r="DU17" s="9" t="str">
        <f t="shared" si="7"/>
        <v>---</v>
      </c>
      <c r="DV17" s="9">
        <f>DV5</f>
        <v>5000</v>
      </c>
      <c r="DW17" s="12"/>
      <c r="DX17" s="9"/>
      <c r="DY17" s="14"/>
      <c r="DZ17" s="9" t="str">
        <f>IFERROR(IF(DX17&gt;0,SUM(DY8:DY17)/SUM(DX8:DX17)*1000000,"---"),"---")</f>
        <v>---</v>
      </c>
      <c r="EA17" s="9">
        <f>EA5</f>
        <v>4</v>
      </c>
      <c r="EB17" s="12"/>
      <c r="EC17" s="12"/>
      <c r="ED17" s="68">
        <v>10</v>
      </c>
      <c r="EE17" s="16"/>
      <c r="EF17" s="14"/>
      <c r="EG17" s="9" t="str">
        <f t="shared" si="8"/>
        <v>---</v>
      </c>
      <c r="EH17" s="9">
        <f>EH5</f>
        <v>5000</v>
      </c>
      <c r="EI17" s="12"/>
      <c r="EJ17" s="57"/>
      <c r="EK17" s="14"/>
      <c r="EL17" s="9" t="str">
        <f>IFERROR(IF(EJ17&gt;0,SUM(EK8:EK17)/SUM(EJ8:EJ17)*1000000,"---"),"---")</f>
        <v>---</v>
      </c>
      <c r="EM17" s="9">
        <f>EM5</f>
        <v>4</v>
      </c>
      <c r="EN17" s="12"/>
      <c r="EO17" s="12"/>
      <c r="EP17" s="12"/>
      <c r="EQ17" s="69" t="s">
        <v>28</v>
      </c>
      <c r="ER17" s="15">
        <f>DG5</f>
        <v>0</v>
      </c>
      <c r="ES17" s="27">
        <f>DH5</f>
        <v>0</v>
      </c>
      <c r="ET17" s="15" t="str">
        <f>DI5</f>
        <v>---</v>
      </c>
      <c r="EU17" s="41">
        <f>EU5</f>
        <v>5000</v>
      </c>
      <c r="EV17" s="15">
        <f>DL5</f>
        <v>0</v>
      </c>
      <c r="EW17" s="61">
        <f>DM5</f>
        <v>0</v>
      </c>
      <c r="EX17" s="73" t="str">
        <f t="shared" si="9"/>
        <v>---</v>
      </c>
      <c r="EY17" s="83">
        <f>EY5</f>
        <v>4</v>
      </c>
    </row>
    <row r="18" spans="2:155">
      <c r="B18" s="68">
        <v>11</v>
      </c>
      <c r="C18" s="16">
        <v>34419</v>
      </c>
      <c r="D18" s="14">
        <v>94</v>
      </c>
      <c r="E18" s="9">
        <f t="shared" si="0"/>
        <v>2731.049710915483</v>
      </c>
      <c r="F18" s="9">
        <f>F5</f>
        <v>5000</v>
      </c>
      <c r="G18" s="12"/>
      <c r="H18" s="57">
        <v>87849</v>
      </c>
      <c r="I18" s="14">
        <v>0</v>
      </c>
      <c r="J18" s="56">
        <f>IFERROR(IF(H18&gt;0,SUM(I8:I18)/SUM(H8:H18)*1000000,"---"),"---")</f>
        <v>0</v>
      </c>
      <c r="K18" s="9">
        <f>K5</f>
        <v>4</v>
      </c>
      <c r="N18" s="68">
        <v>11</v>
      </c>
      <c r="O18" s="16">
        <v>31191</v>
      </c>
      <c r="P18" s="14">
        <v>87</v>
      </c>
      <c r="Q18" s="9">
        <f t="shared" si="13"/>
        <v>2789.2661344618637</v>
      </c>
      <c r="R18" s="9">
        <f>R5</f>
        <v>5000</v>
      </c>
      <c r="S18" s="12"/>
      <c r="T18" s="57">
        <v>44044</v>
      </c>
      <c r="U18" s="14">
        <v>0</v>
      </c>
      <c r="V18" s="56">
        <f>IFERROR(IF(T18&gt;0,SUM(U8:U18)/SUM(T8:T18)*1000000,"---"),"---")</f>
        <v>3.6349559170721157</v>
      </c>
      <c r="W18" s="9">
        <f>W5</f>
        <v>4</v>
      </c>
      <c r="Z18" s="68">
        <v>11</v>
      </c>
      <c r="AA18" s="16">
        <v>27483</v>
      </c>
      <c r="AB18" s="14">
        <v>81</v>
      </c>
      <c r="AC18" s="9">
        <f t="shared" si="2"/>
        <v>2947.2764981988867</v>
      </c>
      <c r="AD18" s="9">
        <f>AD5</f>
        <v>5000</v>
      </c>
      <c r="AE18" s="12"/>
      <c r="AF18" s="57">
        <v>37079</v>
      </c>
      <c r="AG18" s="14">
        <v>0</v>
      </c>
      <c r="AH18" s="72">
        <f>IFERROR(IF(AF18&gt;0,SUM(AG8:AG18)/SUM(AF8:AF18)*1000000,"---"),"---")</f>
        <v>5.1475944004468115</v>
      </c>
      <c r="AI18" s="9">
        <f>AI5</f>
        <v>4</v>
      </c>
      <c r="AJ18" s="12"/>
      <c r="AK18" s="12"/>
      <c r="AL18" s="68">
        <v>11</v>
      </c>
      <c r="AM18" s="16">
        <v>41350</v>
      </c>
      <c r="AN18" s="14">
        <v>132</v>
      </c>
      <c r="AO18" s="9">
        <f t="shared" si="3"/>
        <v>3192.2611850060462</v>
      </c>
      <c r="AP18" s="9">
        <f>AP5</f>
        <v>5000</v>
      </c>
      <c r="AQ18" s="12"/>
      <c r="AR18" s="9">
        <v>51391</v>
      </c>
      <c r="AS18" s="14">
        <v>0</v>
      </c>
      <c r="AT18" s="9">
        <f>IFERROR(IF(AR18&gt;0,SUM(AS8:AS18)/SUM(AR8:AR18)*1000000,"---"),"---")</f>
        <v>0</v>
      </c>
      <c r="AU18" s="9">
        <f>AU5</f>
        <v>4</v>
      </c>
      <c r="AV18" s="12"/>
      <c r="AW18" s="12"/>
      <c r="AX18" s="68">
        <v>11</v>
      </c>
      <c r="AY18" s="16">
        <v>48420</v>
      </c>
      <c r="AZ18" s="14">
        <v>153</v>
      </c>
      <c r="BA18" s="9">
        <f t="shared" si="10"/>
        <v>3159.8513011152418</v>
      </c>
      <c r="BB18" s="9">
        <f>BB5</f>
        <v>5000</v>
      </c>
      <c r="BC18" s="12"/>
      <c r="BD18" s="57">
        <v>58194</v>
      </c>
      <c r="BE18" s="14">
        <v>0</v>
      </c>
      <c r="BF18" s="9">
        <f>IFERROR(IF(BD18&gt;0,SUM(BE8:BE18)/SUM(BD8:BD18)*1000000,"---"),"---")</f>
        <v>0</v>
      </c>
      <c r="BG18" s="9">
        <f>BG5</f>
        <v>4</v>
      </c>
      <c r="BH18" s="12"/>
      <c r="BI18" s="12"/>
      <c r="BJ18" s="68">
        <v>11</v>
      </c>
      <c r="BK18" s="16">
        <v>0</v>
      </c>
      <c r="BL18" s="14">
        <v>0</v>
      </c>
      <c r="BM18" s="9" t="str">
        <f t="shared" si="4"/>
        <v>---</v>
      </c>
      <c r="BN18" s="9">
        <f>BN5</f>
        <v>5000</v>
      </c>
      <c r="BO18" s="12"/>
      <c r="BP18" s="57">
        <v>0</v>
      </c>
      <c r="BQ18" s="14">
        <v>0</v>
      </c>
      <c r="BR18" s="9" t="str">
        <f>IFERROR(IF(BP18&gt;0,SUM(BQ8:BQ18)/SUM(BP8:BP18)*1000000,"---"),"---")</f>
        <v>---</v>
      </c>
      <c r="BS18" s="9">
        <f>BS5</f>
        <v>4</v>
      </c>
      <c r="BT18" s="12"/>
      <c r="BU18" s="12"/>
      <c r="BV18" s="68">
        <v>11</v>
      </c>
      <c r="BW18" s="16">
        <v>41680</v>
      </c>
      <c r="BX18" s="14">
        <v>129</v>
      </c>
      <c r="BY18" s="9">
        <f t="shared" si="5"/>
        <v>3095.0095969289828</v>
      </c>
      <c r="BZ18" s="9">
        <f>BZ5</f>
        <v>5000</v>
      </c>
      <c r="CA18" s="12"/>
      <c r="CB18" s="57">
        <v>47273</v>
      </c>
      <c r="CC18" s="14">
        <v>0</v>
      </c>
      <c r="CD18" s="9">
        <f>IFERROR(IF(CB18&gt;0,SUM(CC8:CC18)/SUM(CB8:CB18)*1000000,"---"),"---")</f>
        <v>0</v>
      </c>
      <c r="CE18" s="9">
        <f>CE5</f>
        <v>4</v>
      </c>
      <c r="CF18" s="12"/>
      <c r="CG18" s="12"/>
      <c r="CH18" s="68">
        <v>11</v>
      </c>
      <c r="CI18" s="16"/>
      <c r="CJ18" s="14"/>
      <c r="CK18" s="9" t="str">
        <f t="shared" si="6"/>
        <v>---</v>
      </c>
      <c r="CL18" s="9">
        <f>CL5</f>
        <v>5000</v>
      </c>
      <c r="CM18" s="12"/>
      <c r="CN18" s="9"/>
      <c r="CO18" s="14"/>
      <c r="CP18" s="9" t="str">
        <f>IFERROR(IF(CN18&gt;0,SUM(CO8:CO18)/SUM(CN8:CN18)*1000000,"---"),"---")</f>
        <v>---</v>
      </c>
      <c r="CQ18" s="9">
        <f>CQ5</f>
        <v>4</v>
      </c>
      <c r="CR18" s="12"/>
      <c r="CS18" s="12"/>
      <c r="CT18" s="68">
        <v>11</v>
      </c>
      <c r="CU18" s="16"/>
      <c r="CV18" s="14"/>
      <c r="CW18" s="9" t="str">
        <f t="shared" si="11"/>
        <v>---</v>
      </c>
      <c r="CX18" s="9">
        <f>CX5</f>
        <v>5000</v>
      </c>
      <c r="CY18" s="12"/>
      <c r="CZ18" s="57"/>
      <c r="DA18" s="14"/>
      <c r="DB18" s="9" t="str">
        <f>IFERROR(IF(CZ18&gt;0,SUM(DA8:DA18)/SUM(CZ8:CZ18)*1000000,"---"),"---")</f>
        <v>---</v>
      </c>
      <c r="DC18" s="9">
        <f>DC5</f>
        <v>4</v>
      </c>
      <c r="DD18" s="12"/>
      <c r="DE18" s="12"/>
      <c r="DF18" s="68">
        <v>11</v>
      </c>
      <c r="DG18" s="16"/>
      <c r="DH18" s="14"/>
      <c r="DI18" s="9" t="str">
        <f t="shared" si="12"/>
        <v>---</v>
      </c>
      <c r="DJ18" s="9">
        <f>DJ5</f>
        <v>5000</v>
      </c>
      <c r="DK18" s="12"/>
      <c r="DL18" s="9"/>
      <c r="DM18" s="14"/>
      <c r="DN18" s="9" t="str">
        <f>IFERROR(IF(DL18&gt;0,SUM(DM8:DM18)/SUM(DL8:DL18)*1000000,"---"),"---")</f>
        <v>---</v>
      </c>
      <c r="DO18" s="9">
        <f>DO5</f>
        <v>4</v>
      </c>
      <c r="DR18" s="68">
        <v>11</v>
      </c>
      <c r="DS18" s="16"/>
      <c r="DT18" s="14"/>
      <c r="DU18" s="9" t="str">
        <f t="shared" si="7"/>
        <v>---</v>
      </c>
      <c r="DV18" s="9">
        <f>DV5</f>
        <v>5000</v>
      </c>
      <c r="DW18" s="12"/>
      <c r="DX18" s="9"/>
      <c r="DY18" s="14"/>
      <c r="DZ18" s="9" t="str">
        <f>IFERROR(IF(DX18&gt;0,SUM(DY8:DY18)/SUM(DX8:DX18)*1000000,"---"),"---")</f>
        <v>---</v>
      </c>
      <c r="EA18" s="9">
        <f>EA5</f>
        <v>4</v>
      </c>
      <c r="EB18" s="12"/>
      <c r="EC18" s="12"/>
      <c r="ED18" s="68">
        <v>11</v>
      </c>
      <c r="EE18" s="16"/>
      <c r="EF18" s="14"/>
      <c r="EG18" s="9" t="str">
        <f t="shared" si="8"/>
        <v>---</v>
      </c>
      <c r="EH18" s="9">
        <f>EH5</f>
        <v>5000</v>
      </c>
      <c r="EI18" s="12"/>
      <c r="EJ18" s="57"/>
      <c r="EK18" s="14"/>
      <c r="EL18" s="9" t="str">
        <f>IFERROR(IF(EJ18&gt;0,SUM(EK8:EK18)/SUM(EJ8:EJ18)*1000000,"---"),"---")</f>
        <v>---</v>
      </c>
      <c r="EM18" s="9">
        <f>EM5</f>
        <v>4</v>
      </c>
      <c r="EN18" s="12"/>
      <c r="EO18" s="12"/>
      <c r="EP18" s="12"/>
      <c r="EQ18" s="69" t="s">
        <v>27</v>
      </c>
      <c r="ER18" s="15">
        <f>DS5</f>
        <v>0</v>
      </c>
      <c r="ES18" s="27">
        <f>DT5</f>
        <v>0</v>
      </c>
      <c r="ET18" s="15" t="str">
        <f>DU5</f>
        <v>---</v>
      </c>
      <c r="EU18" s="41">
        <f>EU5</f>
        <v>5000</v>
      </c>
      <c r="EV18" s="15">
        <f>DX5</f>
        <v>0</v>
      </c>
      <c r="EW18" s="61">
        <f>DY5</f>
        <v>0</v>
      </c>
      <c r="EX18" s="73" t="str">
        <f t="shared" si="9"/>
        <v>---</v>
      </c>
      <c r="EY18" s="83">
        <f>EY5</f>
        <v>4</v>
      </c>
    </row>
    <row r="19" spans="2:155" ht="15.75" thickBot="1">
      <c r="B19" s="68">
        <v>12</v>
      </c>
      <c r="C19" s="16">
        <v>43207</v>
      </c>
      <c r="D19" s="14">
        <v>122</v>
      </c>
      <c r="E19" s="9">
        <f t="shared" si="0"/>
        <v>2823.616543615618</v>
      </c>
      <c r="F19" s="9">
        <f>F5</f>
        <v>5000</v>
      </c>
      <c r="G19" s="12"/>
      <c r="H19" s="57">
        <v>104690</v>
      </c>
      <c r="I19" s="14">
        <v>0</v>
      </c>
      <c r="J19" s="56">
        <f>IFERROR(IF(H19&gt;0,SUM(I8:I19)/SUM(H8:H19)*1000000,"---"),"---")</f>
        <v>0</v>
      </c>
      <c r="K19" s="9">
        <f>K5</f>
        <v>4</v>
      </c>
      <c r="N19" s="68">
        <v>12</v>
      </c>
      <c r="O19" s="16">
        <v>0</v>
      </c>
      <c r="P19" s="14">
        <v>0</v>
      </c>
      <c r="Q19" s="9" t="str">
        <f t="shared" si="13"/>
        <v>---</v>
      </c>
      <c r="R19" s="9">
        <f>R5</f>
        <v>5000</v>
      </c>
      <c r="S19" s="12"/>
      <c r="T19" s="57">
        <v>0</v>
      </c>
      <c r="U19" s="14">
        <v>0</v>
      </c>
      <c r="V19" s="56" t="str">
        <f>IFERROR(IF(T19&gt;0,SUM(U8:U19)/SUM(T8:T19)*1000000,"---"),"---")</f>
        <v>---</v>
      </c>
      <c r="W19" s="9">
        <f>W5</f>
        <v>4</v>
      </c>
      <c r="Z19" s="68">
        <v>12</v>
      </c>
      <c r="AA19" s="16">
        <v>0</v>
      </c>
      <c r="AB19" s="14">
        <v>0</v>
      </c>
      <c r="AC19" s="9" t="str">
        <f t="shared" si="2"/>
        <v>---</v>
      </c>
      <c r="AD19" s="9">
        <f>AD5</f>
        <v>5000</v>
      </c>
      <c r="AE19" s="12"/>
      <c r="AF19" s="57">
        <v>0</v>
      </c>
      <c r="AG19" s="14">
        <v>0</v>
      </c>
      <c r="AH19" s="72" t="str">
        <f>IFERROR(IF(AF19&gt;0,SUM(AG8:AG19)/SUM(AF8:AF19)*1000000,"---"),"---")</f>
        <v>---</v>
      </c>
      <c r="AI19" s="9">
        <f>AI5</f>
        <v>4</v>
      </c>
      <c r="AJ19" s="12"/>
      <c r="AK19" s="12"/>
      <c r="AL19" s="68">
        <v>12</v>
      </c>
      <c r="AM19" s="16">
        <v>44793</v>
      </c>
      <c r="AN19" s="14">
        <v>139</v>
      </c>
      <c r="AO19" s="9">
        <f t="shared" si="3"/>
        <v>3103.1634407161837</v>
      </c>
      <c r="AP19" s="9">
        <f>AP5</f>
        <v>5000</v>
      </c>
      <c r="AQ19" s="12"/>
      <c r="AR19" s="9">
        <v>55094</v>
      </c>
      <c r="AS19" s="14">
        <v>0</v>
      </c>
      <c r="AT19" s="9">
        <f>IFERROR(IF(AR19&gt;0,SUM(AS8:AS19)/SUM(AR8:AR19)*1000000,"---"),"---")</f>
        <v>0</v>
      </c>
      <c r="AU19" s="9">
        <f>AU5</f>
        <v>4</v>
      </c>
      <c r="AV19" s="12"/>
      <c r="AW19" s="12"/>
      <c r="AX19" s="68">
        <v>12</v>
      </c>
      <c r="AY19" s="16">
        <v>39490</v>
      </c>
      <c r="AZ19" s="14">
        <v>123</v>
      </c>
      <c r="BA19" s="9">
        <f t="shared" si="10"/>
        <v>3114.7125854646747</v>
      </c>
      <c r="BB19" s="9">
        <f>BB5</f>
        <v>5000</v>
      </c>
      <c r="BC19" s="12"/>
      <c r="BD19" s="57">
        <v>45852</v>
      </c>
      <c r="BE19" s="14">
        <v>0</v>
      </c>
      <c r="BF19" s="9">
        <f>IFERROR(IF(BD19&gt;0,SUM(BE8:BE19)/SUM(BD8:BD19)*1000000,"---"),"---")</f>
        <v>0</v>
      </c>
      <c r="BG19" s="9">
        <f>BG5</f>
        <v>4</v>
      </c>
      <c r="BH19" s="12"/>
      <c r="BI19" s="12"/>
      <c r="BJ19" s="68">
        <v>12</v>
      </c>
      <c r="BK19" s="16">
        <v>45030</v>
      </c>
      <c r="BL19" s="14">
        <v>136</v>
      </c>
      <c r="BM19" s="9">
        <f t="shared" si="4"/>
        <v>3020.2087497224074</v>
      </c>
      <c r="BN19" s="9">
        <f>BN5</f>
        <v>5000</v>
      </c>
      <c r="BO19" s="12"/>
      <c r="BP19" s="57">
        <v>61105</v>
      </c>
      <c r="BQ19" s="14">
        <v>0</v>
      </c>
      <c r="BR19" s="9">
        <f>IFERROR(IF(BP19&gt;0,SUM(BQ8:BQ19)/SUM(BP8:BP19)*1000000,"---"),"---")</f>
        <v>0</v>
      </c>
      <c r="BS19" s="9">
        <f>BS5</f>
        <v>4</v>
      </c>
      <c r="BT19" s="12"/>
      <c r="BU19" s="12"/>
      <c r="BV19" s="68">
        <v>12</v>
      </c>
      <c r="BW19" s="16">
        <v>40575</v>
      </c>
      <c r="BX19" s="14">
        <v>122</v>
      </c>
      <c r="BY19" s="9">
        <f t="shared" si="5"/>
        <v>3006.7775723967961</v>
      </c>
      <c r="BZ19" s="9">
        <f>BZ5</f>
        <v>5000</v>
      </c>
      <c r="CA19" s="12"/>
      <c r="CB19" s="57">
        <v>54952</v>
      </c>
      <c r="CC19" s="14">
        <v>0</v>
      </c>
      <c r="CD19" s="9">
        <f>IFERROR(IF(CB19&gt;0,SUM(CC8:CC19)/SUM(CB8:CB19)*1000000,"---"),"---")</f>
        <v>0</v>
      </c>
      <c r="CE19" s="9">
        <f>CE5</f>
        <v>4</v>
      </c>
      <c r="CF19" s="12"/>
      <c r="CG19" s="12"/>
      <c r="CH19" s="68">
        <v>12</v>
      </c>
      <c r="CI19" s="16"/>
      <c r="CJ19" s="14"/>
      <c r="CK19" s="9" t="str">
        <f t="shared" si="6"/>
        <v>---</v>
      </c>
      <c r="CL19" s="9">
        <f>CL5</f>
        <v>5000</v>
      </c>
      <c r="CM19" s="12"/>
      <c r="CN19" s="9"/>
      <c r="CO19" s="14"/>
      <c r="CP19" s="9" t="str">
        <f>IFERROR(IF(CN19&gt;0,SUM(CO8:CO19)/SUM(CN8:CN19)*1000000,"---"),"---")</f>
        <v>---</v>
      </c>
      <c r="CQ19" s="9">
        <f>CQ5</f>
        <v>4</v>
      </c>
      <c r="CR19" s="12"/>
      <c r="CS19" s="12"/>
      <c r="CT19" s="68">
        <v>12</v>
      </c>
      <c r="CU19" s="16"/>
      <c r="CV19" s="14"/>
      <c r="CW19" s="9" t="str">
        <f t="shared" si="11"/>
        <v>---</v>
      </c>
      <c r="CX19" s="9">
        <f>CX5</f>
        <v>5000</v>
      </c>
      <c r="CY19" s="12"/>
      <c r="CZ19" s="57"/>
      <c r="DA19" s="14"/>
      <c r="DB19" s="9" t="str">
        <f>IFERROR(IF(CZ19&gt;0,SUM(DA8:DA19)/SUM(CZ8:CZ19)*1000000,"---"),"---")</f>
        <v>---</v>
      </c>
      <c r="DC19" s="9">
        <f>DC5</f>
        <v>4</v>
      </c>
      <c r="DD19" s="12"/>
      <c r="DE19" s="12"/>
      <c r="DF19" s="68">
        <v>12</v>
      </c>
      <c r="DG19" s="16"/>
      <c r="DH19" s="14"/>
      <c r="DI19" s="9" t="str">
        <f t="shared" si="12"/>
        <v>---</v>
      </c>
      <c r="DJ19" s="9">
        <f>DJ5</f>
        <v>5000</v>
      </c>
      <c r="DK19" s="12"/>
      <c r="DL19" s="9"/>
      <c r="DM19" s="14"/>
      <c r="DN19" s="9" t="str">
        <f>IFERROR(IF(DL19&gt;0,SUM(DM8:DM19)/SUM(DL8:DL19)*1000000,"---"),"---")</f>
        <v>---</v>
      </c>
      <c r="DO19" s="9">
        <f>DO5</f>
        <v>4</v>
      </c>
      <c r="DR19" s="68">
        <v>12</v>
      </c>
      <c r="DS19" s="16"/>
      <c r="DT19" s="14"/>
      <c r="DU19" s="9" t="str">
        <f t="shared" si="7"/>
        <v>---</v>
      </c>
      <c r="DV19" s="9">
        <f>DV5</f>
        <v>5000</v>
      </c>
      <c r="DW19" s="12"/>
      <c r="DX19" s="9"/>
      <c r="DY19" s="14"/>
      <c r="DZ19" s="9" t="str">
        <f>IFERROR(IF(DX19&gt;0,SUM(DY8:DY19)/SUM(DX8:DX19)*1000000,"---"),"---")</f>
        <v>---</v>
      </c>
      <c r="EA19" s="9">
        <f>EA5</f>
        <v>4</v>
      </c>
      <c r="EB19" s="12"/>
      <c r="EC19" s="12"/>
      <c r="ED19" s="68">
        <v>12</v>
      </c>
      <c r="EE19" s="16"/>
      <c r="EF19" s="14"/>
      <c r="EG19" s="9" t="str">
        <f t="shared" si="8"/>
        <v>---</v>
      </c>
      <c r="EH19" s="9">
        <f>EH5</f>
        <v>5000</v>
      </c>
      <c r="EI19" s="12"/>
      <c r="EJ19" s="57"/>
      <c r="EK19" s="14"/>
      <c r="EL19" s="9" t="str">
        <f>IFERROR(IF(EJ19&gt;0,SUM(EK8:EK19)/SUM(EJ8:EJ19)*1000000,"---"),"---")</f>
        <v>---</v>
      </c>
      <c r="EM19" s="9">
        <f>EM5</f>
        <v>4</v>
      </c>
      <c r="EN19" s="12"/>
      <c r="EO19" s="12"/>
      <c r="EP19" s="12"/>
      <c r="EQ19" s="70" t="s">
        <v>29</v>
      </c>
      <c r="ER19" s="37">
        <f>EE5</f>
        <v>0</v>
      </c>
      <c r="ES19" s="36">
        <f>EF5</f>
        <v>0</v>
      </c>
      <c r="ET19" s="37" t="str">
        <f>EG5</f>
        <v>---</v>
      </c>
      <c r="EU19" s="42">
        <f>EU5</f>
        <v>5000</v>
      </c>
      <c r="EV19" s="37">
        <f>EJ5</f>
        <v>0</v>
      </c>
      <c r="EW19" s="84">
        <f>EK5</f>
        <v>0</v>
      </c>
      <c r="EX19" s="85" t="str">
        <f t="shared" si="9"/>
        <v>---</v>
      </c>
      <c r="EY19" s="86">
        <f>EY5</f>
        <v>4</v>
      </c>
    </row>
    <row r="20" spans="2:155">
      <c r="B20" s="68">
        <v>13</v>
      </c>
      <c r="C20" s="16">
        <v>34173</v>
      </c>
      <c r="D20" s="14">
        <v>94</v>
      </c>
      <c r="E20" s="9">
        <f t="shared" si="0"/>
        <v>2750.7096245573989</v>
      </c>
      <c r="F20" s="9">
        <f>F5</f>
        <v>5000</v>
      </c>
      <c r="G20" s="12"/>
      <c r="H20" s="57">
        <v>84932</v>
      </c>
      <c r="I20" s="14">
        <v>0</v>
      </c>
      <c r="J20" s="56">
        <f>IFERROR(IF(H20&gt;0,SUM(I8:I20)/SUM(H8:H20)*1000000,"---"),"---")</f>
        <v>0</v>
      </c>
      <c r="K20" s="9">
        <f>K5</f>
        <v>4</v>
      </c>
      <c r="N20" s="68">
        <v>13</v>
      </c>
      <c r="O20" s="16">
        <v>43761</v>
      </c>
      <c r="P20" s="14">
        <v>123</v>
      </c>
      <c r="Q20" s="9">
        <f t="shared" si="13"/>
        <v>2810.7218756426955</v>
      </c>
      <c r="R20" s="9">
        <f>R5</f>
        <v>5000</v>
      </c>
      <c r="S20" s="12"/>
      <c r="T20" s="57">
        <v>79392</v>
      </c>
      <c r="U20" s="14">
        <v>0</v>
      </c>
      <c r="V20" s="56">
        <f>IFERROR(IF(T20&gt;0,SUM(U8:U20)/SUM(T8:T20)*1000000,"---"),"---")</f>
        <v>3.176594849151452</v>
      </c>
      <c r="W20" s="9">
        <f>W5</f>
        <v>4</v>
      </c>
      <c r="Z20" s="68">
        <v>13</v>
      </c>
      <c r="AA20" s="16">
        <v>44350</v>
      </c>
      <c r="AB20" s="14">
        <v>147</v>
      </c>
      <c r="AC20" s="9">
        <f t="shared" si="2"/>
        <v>3314.5434047350618</v>
      </c>
      <c r="AD20" s="9">
        <f>AD5</f>
        <v>5000</v>
      </c>
      <c r="AE20" s="12"/>
      <c r="AF20" s="57">
        <v>63429</v>
      </c>
      <c r="AG20" s="14">
        <v>0</v>
      </c>
      <c r="AH20" s="72">
        <f>IFERROR(IF(AF20&gt;0,SUM(AG8:AG20)/SUM(AF8:AF20)*1000000,"---"),"---")</f>
        <v>4.4251703690592086</v>
      </c>
      <c r="AI20" s="9">
        <f>AI5</f>
        <v>4</v>
      </c>
      <c r="AJ20" s="12"/>
      <c r="AK20" s="12"/>
      <c r="AL20" s="68">
        <v>13</v>
      </c>
      <c r="AM20" s="16">
        <v>37585</v>
      </c>
      <c r="AN20" s="14">
        <v>123</v>
      </c>
      <c r="AO20" s="9">
        <f t="shared" si="3"/>
        <v>3272.5821471331651</v>
      </c>
      <c r="AP20" s="9">
        <f>AP5</f>
        <v>5000</v>
      </c>
      <c r="AQ20" s="12"/>
      <c r="AR20" s="9">
        <v>49229</v>
      </c>
      <c r="AS20" s="14">
        <v>0</v>
      </c>
      <c r="AT20" s="9">
        <f>IFERROR(IF(AR20&gt;0,SUM(AS8:AS20)/SUM(AR8:AR20)*1000000,"---"),"---")</f>
        <v>0</v>
      </c>
      <c r="AU20" s="9">
        <f>AU5</f>
        <v>4</v>
      </c>
      <c r="AV20" s="12"/>
      <c r="AW20" s="12"/>
      <c r="AX20" s="68">
        <v>13</v>
      </c>
      <c r="AY20" s="16">
        <v>24403</v>
      </c>
      <c r="AZ20" s="14">
        <v>73</v>
      </c>
      <c r="BA20" s="9">
        <f t="shared" si="10"/>
        <v>2991.4354792443555</v>
      </c>
      <c r="BB20" s="9">
        <f>BB5</f>
        <v>5000</v>
      </c>
      <c r="BC20" s="12"/>
      <c r="BD20" s="57">
        <v>27540</v>
      </c>
      <c r="BE20" s="14">
        <v>0</v>
      </c>
      <c r="BF20" s="9">
        <f>IFERROR(IF(BD20&gt;0,SUM(BE8:BE20)/SUM(BD8:BD20)*1000000,"---"),"---")</f>
        <v>0</v>
      </c>
      <c r="BG20" s="9">
        <f>BG5</f>
        <v>4</v>
      </c>
      <c r="BH20" s="12"/>
      <c r="BI20" s="12"/>
      <c r="BJ20" s="68">
        <v>13</v>
      </c>
      <c r="BK20" s="16">
        <v>49067</v>
      </c>
      <c r="BL20" s="14">
        <v>146</v>
      </c>
      <c r="BM20" s="9">
        <f t="shared" si="4"/>
        <v>2975.5232641082603</v>
      </c>
      <c r="BN20" s="9">
        <f>BN5</f>
        <v>5000</v>
      </c>
      <c r="BO20" s="12"/>
      <c r="BP20" s="57">
        <v>56517</v>
      </c>
      <c r="BQ20" s="14">
        <v>0</v>
      </c>
      <c r="BR20" s="9">
        <f>IFERROR(IF(BP20&gt;0,SUM(BQ8:BQ20)/SUM(BP8:BP20)*1000000,"---"),"---")</f>
        <v>0</v>
      </c>
      <c r="BS20" s="9">
        <f>BS5</f>
        <v>4</v>
      </c>
      <c r="BT20" s="12"/>
      <c r="BU20" s="12"/>
      <c r="BV20" s="68">
        <v>13</v>
      </c>
      <c r="BW20" s="16">
        <v>42202</v>
      </c>
      <c r="BX20" s="14">
        <v>128</v>
      </c>
      <c r="BY20" s="9">
        <f t="shared" si="5"/>
        <v>3033.0316098763092</v>
      </c>
      <c r="BZ20" s="9">
        <f>BZ5</f>
        <v>5000</v>
      </c>
      <c r="CA20" s="12"/>
      <c r="CB20" s="57">
        <v>55133</v>
      </c>
      <c r="CC20" s="14">
        <v>0</v>
      </c>
      <c r="CD20" s="9">
        <f>IFERROR(IF(CB20&gt;0,SUM(CC8:CC20)/SUM(CB8:CB20)*1000000,"---"),"---")</f>
        <v>0</v>
      </c>
      <c r="CE20" s="9">
        <f>CE5</f>
        <v>4</v>
      </c>
      <c r="CF20" s="12"/>
      <c r="CG20" s="12"/>
      <c r="CH20" s="68">
        <v>13</v>
      </c>
      <c r="CI20" s="16"/>
      <c r="CJ20" s="14"/>
      <c r="CK20" s="9" t="str">
        <f t="shared" si="6"/>
        <v>---</v>
      </c>
      <c r="CL20" s="9">
        <f>CL5</f>
        <v>5000</v>
      </c>
      <c r="CM20" s="12"/>
      <c r="CN20" s="9"/>
      <c r="CO20" s="14"/>
      <c r="CP20" s="9" t="str">
        <f>IFERROR(IF(CN20&gt;0,SUM(CO8:CO20)/SUM(CN8:CN20)*1000000,"---"),"---")</f>
        <v>---</v>
      </c>
      <c r="CQ20" s="9">
        <f>CQ5</f>
        <v>4</v>
      </c>
      <c r="CR20" s="12"/>
      <c r="CS20" s="12"/>
      <c r="CT20" s="68">
        <v>13</v>
      </c>
      <c r="CU20" s="16"/>
      <c r="CV20" s="14"/>
      <c r="CW20" s="9" t="str">
        <f t="shared" si="11"/>
        <v>---</v>
      </c>
      <c r="CX20" s="9">
        <f>CX5</f>
        <v>5000</v>
      </c>
      <c r="CY20" s="12"/>
      <c r="CZ20" s="57"/>
      <c r="DA20" s="14"/>
      <c r="DB20" s="9" t="str">
        <f>IFERROR(IF(CZ20&gt;0,SUM(DA8:DA20)/SUM(CZ8:CZ20)*1000000,"---"),"---")</f>
        <v>---</v>
      </c>
      <c r="DC20" s="9">
        <f>DC5</f>
        <v>4</v>
      </c>
      <c r="DD20" s="12"/>
      <c r="DE20" s="12"/>
      <c r="DF20" s="68">
        <v>13</v>
      </c>
      <c r="DG20" s="16"/>
      <c r="DH20" s="14"/>
      <c r="DI20" s="9" t="str">
        <f t="shared" si="12"/>
        <v>---</v>
      </c>
      <c r="DJ20" s="9">
        <f>DJ5</f>
        <v>5000</v>
      </c>
      <c r="DK20" s="12"/>
      <c r="DL20" s="9"/>
      <c r="DM20" s="14"/>
      <c r="DN20" s="9" t="str">
        <f>IFERROR(IF(DL20&gt;0,SUM(DM8:DM20)/SUM(DL8:DL20)*1000000,"---"),"---")</f>
        <v>---</v>
      </c>
      <c r="DO20" s="9">
        <f>DO5</f>
        <v>4</v>
      </c>
      <c r="DR20" s="68">
        <v>13</v>
      </c>
      <c r="DS20" s="16"/>
      <c r="DT20" s="14"/>
      <c r="DU20" s="9" t="str">
        <f t="shared" si="7"/>
        <v>---</v>
      </c>
      <c r="DV20" s="9">
        <f>DV5</f>
        <v>5000</v>
      </c>
      <c r="DW20" s="12"/>
      <c r="DX20" s="9"/>
      <c r="DY20" s="14"/>
      <c r="DZ20" s="9" t="str">
        <f>IFERROR(IF(DX20&gt;0,SUM(DY8:DY20)/SUM(DX8:DX20)*1000000,"---"),"---")</f>
        <v>---</v>
      </c>
      <c r="EA20" s="9">
        <f>EA5</f>
        <v>4</v>
      </c>
      <c r="EB20" s="12"/>
      <c r="EC20" s="12"/>
      <c r="ED20" s="68">
        <v>13</v>
      </c>
      <c r="EE20" s="16"/>
      <c r="EF20" s="14"/>
      <c r="EG20" s="9" t="str">
        <f t="shared" si="8"/>
        <v>---</v>
      </c>
      <c r="EH20" s="9">
        <f>EH5</f>
        <v>5000</v>
      </c>
      <c r="EI20" s="12"/>
      <c r="EJ20" s="57"/>
      <c r="EK20" s="14"/>
      <c r="EL20" s="9" t="str">
        <f>IFERROR(IF(EJ20&gt;0,SUM(EK8:EK20)/SUM(EJ8:EJ20)*1000000,"---"),"---")</f>
        <v>---</v>
      </c>
      <c r="EM20" s="9">
        <f>EM5</f>
        <v>4</v>
      </c>
      <c r="EN20" s="12"/>
      <c r="EO20" s="12"/>
      <c r="EP20" s="12"/>
      <c r="EQ20" s="3"/>
      <c r="ER20" s="3"/>
      <c r="ES20" s="3"/>
      <c r="ET20" s="3"/>
      <c r="EU20" s="3"/>
      <c r="EV20" s="3"/>
      <c r="EW20" s="3"/>
      <c r="EX20" s="3"/>
      <c r="EY20" s="3"/>
    </row>
    <row r="21" spans="2:155">
      <c r="B21" s="68">
        <v>14</v>
      </c>
      <c r="C21" s="16">
        <v>0</v>
      </c>
      <c r="D21" s="14">
        <v>0</v>
      </c>
      <c r="E21" s="9" t="str">
        <f t="shared" si="0"/>
        <v>---</v>
      </c>
      <c r="F21" s="9">
        <f>F5</f>
        <v>5000</v>
      </c>
      <c r="G21" s="12"/>
      <c r="H21" s="57">
        <v>0</v>
      </c>
      <c r="I21" s="14">
        <v>0</v>
      </c>
      <c r="J21" s="56" t="str">
        <f>IFERROR(IF(H21&gt;0,SUM(I8:I21)/SUM(H8:H21)*1000000,"---"),"---")</f>
        <v>---</v>
      </c>
      <c r="K21" s="9">
        <f>K5</f>
        <v>4</v>
      </c>
      <c r="N21" s="68">
        <v>14</v>
      </c>
      <c r="O21" s="16">
        <v>41670</v>
      </c>
      <c r="P21" s="14">
        <v>122</v>
      </c>
      <c r="Q21" s="9">
        <f t="shared" si="13"/>
        <v>2927.7657787377007</v>
      </c>
      <c r="R21" s="9">
        <f>R5</f>
        <v>5000</v>
      </c>
      <c r="S21" s="12"/>
      <c r="T21" s="57">
        <v>65992</v>
      </c>
      <c r="U21" s="14">
        <v>0</v>
      </c>
      <c r="V21" s="56">
        <f>IFERROR(IF(T21&gt;0,SUM(U8:U21)/SUM(T8:T21)*1000000,"---"),"---")</f>
        <v>2.8752280415240432</v>
      </c>
      <c r="W21" s="9">
        <f>W5</f>
        <v>4</v>
      </c>
      <c r="Z21" s="68">
        <v>14</v>
      </c>
      <c r="AA21" s="16">
        <v>46414</v>
      </c>
      <c r="AB21" s="14">
        <v>141</v>
      </c>
      <c r="AC21" s="9">
        <f t="shared" si="2"/>
        <v>3037.8765027793338</v>
      </c>
      <c r="AD21" s="9">
        <f>AD5</f>
        <v>5000</v>
      </c>
      <c r="AE21" s="12"/>
      <c r="AF21" s="57">
        <v>66648</v>
      </c>
      <c r="AG21" s="14">
        <v>1</v>
      </c>
      <c r="AH21" s="72">
        <f>IFERROR(IF(AF21&gt;0,SUM(AG8:AG21)/SUM(AF8:AF21)*1000000,"---"),"---")</f>
        <v>5.7847160090087311</v>
      </c>
      <c r="AI21" s="9">
        <f>AI5</f>
        <v>4</v>
      </c>
      <c r="AJ21" s="12"/>
      <c r="AK21" s="12"/>
      <c r="AL21" s="68">
        <v>14</v>
      </c>
      <c r="AM21" s="16">
        <v>6240</v>
      </c>
      <c r="AN21" s="14">
        <v>23</v>
      </c>
      <c r="AO21" s="9">
        <f t="shared" si="3"/>
        <v>3685.897435897436</v>
      </c>
      <c r="AP21" s="9">
        <f>AP5</f>
        <v>5000</v>
      </c>
      <c r="AQ21" s="12"/>
      <c r="AR21" s="9">
        <v>7809</v>
      </c>
      <c r="AS21" s="14">
        <v>0</v>
      </c>
      <c r="AT21" s="9">
        <f>IFERROR(IF(AR21&gt;0,SUM(AS8:AS21)/SUM(AR8:AR21)*1000000,"---"),"---")</f>
        <v>0</v>
      </c>
      <c r="AU21" s="9">
        <f>AU5</f>
        <v>4</v>
      </c>
      <c r="AV21" s="12"/>
      <c r="AW21" s="12"/>
      <c r="AX21" s="68">
        <v>14</v>
      </c>
      <c r="AY21" s="16">
        <v>0</v>
      </c>
      <c r="AZ21" s="14">
        <v>0</v>
      </c>
      <c r="BA21" s="9" t="str">
        <f t="shared" si="10"/>
        <v>---</v>
      </c>
      <c r="BB21" s="9">
        <f>BB5</f>
        <v>5000</v>
      </c>
      <c r="BC21" s="12"/>
      <c r="BD21" s="57">
        <v>0</v>
      </c>
      <c r="BE21" s="14">
        <v>0</v>
      </c>
      <c r="BF21" s="9" t="str">
        <f>IFERROR(IF(BD21&gt;0,SUM(BE8:BE21)/SUM(BD8:BD21)*1000000,"---"),"---")</f>
        <v>---</v>
      </c>
      <c r="BG21" s="9">
        <f>BG5</f>
        <v>4</v>
      </c>
      <c r="BH21" s="12"/>
      <c r="BI21" s="12"/>
      <c r="BJ21" s="68">
        <v>14</v>
      </c>
      <c r="BK21" s="16">
        <v>49886</v>
      </c>
      <c r="BL21" s="14">
        <v>152</v>
      </c>
      <c r="BM21" s="9">
        <f t="shared" si="4"/>
        <v>3046.9470392494891</v>
      </c>
      <c r="BN21" s="9">
        <f>BN5</f>
        <v>5000</v>
      </c>
      <c r="BO21" s="12"/>
      <c r="BP21" s="57">
        <v>56867</v>
      </c>
      <c r="BQ21" s="14">
        <v>1</v>
      </c>
      <c r="BR21" s="9">
        <f>IFERROR(IF(BP21&gt;0,SUM(BQ8:BQ21)/SUM(BP8:BP21)*1000000,"---"),"---")</f>
        <v>1.7533985246904813</v>
      </c>
      <c r="BS21" s="9">
        <f>BS5</f>
        <v>4</v>
      </c>
      <c r="BT21" s="12"/>
      <c r="BU21" s="12"/>
      <c r="BV21" s="68">
        <v>14</v>
      </c>
      <c r="BW21" s="16">
        <v>40085</v>
      </c>
      <c r="BX21" s="14">
        <v>116</v>
      </c>
      <c r="BY21" s="9">
        <f t="shared" si="5"/>
        <v>2893.8505675439692</v>
      </c>
      <c r="BZ21" s="9">
        <f>BZ5</f>
        <v>5000</v>
      </c>
      <c r="CA21" s="12"/>
      <c r="CB21" s="57">
        <v>51748</v>
      </c>
      <c r="CC21" s="14">
        <v>0</v>
      </c>
      <c r="CD21" s="9">
        <f>IFERROR(IF(CB21&gt;0,SUM(CC8:CC21)/SUM(CB8:CB21)*1000000,"---"),"---")</f>
        <v>0</v>
      </c>
      <c r="CE21" s="9">
        <f>CE5</f>
        <v>4</v>
      </c>
      <c r="CF21" s="12"/>
      <c r="CG21" s="12"/>
      <c r="CH21" s="68">
        <v>14</v>
      </c>
      <c r="CI21" s="16"/>
      <c r="CJ21" s="14"/>
      <c r="CK21" s="9" t="str">
        <f t="shared" si="6"/>
        <v>---</v>
      </c>
      <c r="CL21" s="9">
        <f>CL5</f>
        <v>5000</v>
      </c>
      <c r="CM21" s="12"/>
      <c r="CN21" s="9"/>
      <c r="CO21" s="14"/>
      <c r="CP21" s="9" t="str">
        <f>IFERROR(IF(CN21&gt;0,SUM(CO8:CO21)/SUM(CN8:CN21)*1000000,"---"),"---")</f>
        <v>---</v>
      </c>
      <c r="CQ21" s="9">
        <f>CQ5</f>
        <v>4</v>
      </c>
      <c r="CR21" s="12"/>
      <c r="CS21" s="12"/>
      <c r="CT21" s="68">
        <v>14</v>
      </c>
      <c r="CU21" s="16"/>
      <c r="CV21" s="14"/>
      <c r="CW21" s="9" t="str">
        <f t="shared" si="11"/>
        <v>---</v>
      </c>
      <c r="CX21" s="9">
        <f>CX5</f>
        <v>5000</v>
      </c>
      <c r="CY21" s="12"/>
      <c r="CZ21" s="57"/>
      <c r="DA21" s="14"/>
      <c r="DB21" s="9" t="str">
        <f>IFERROR(IF(CZ21&gt;0,SUM(DA8:DA21)/SUM(CZ8:CZ21)*1000000,"---"),"---")</f>
        <v>---</v>
      </c>
      <c r="DC21" s="9">
        <f>DC5</f>
        <v>4</v>
      </c>
      <c r="DD21" s="12"/>
      <c r="DE21" s="12"/>
      <c r="DF21" s="68">
        <v>14</v>
      </c>
      <c r="DG21" s="16"/>
      <c r="DH21" s="14"/>
      <c r="DI21" s="9" t="str">
        <f t="shared" si="12"/>
        <v>---</v>
      </c>
      <c r="DJ21" s="9">
        <f>DJ5</f>
        <v>5000</v>
      </c>
      <c r="DK21" s="12"/>
      <c r="DL21" s="9"/>
      <c r="DM21" s="14"/>
      <c r="DN21" s="9" t="str">
        <f>IFERROR(IF(DL21&gt;0,SUM(DM8:DM21)/SUM(DL8:DL21)*1000000,"---"),"---")</f>
        <v>---</v>
      </c>
      <c r="DO21" s="9">
        <f>DO5</f>
        <v>4</v>
      </c>
      <c r="DR21" s="68">
        <v>14</v>
      </c>
      <c r="DS21" s="16"/>
      <c r="DT21" s="14"/>
      <c r="DU21" s="9" t="str">
        <f t="shared" si="7"/>
        <v>---</v>
      </c>
      <c r="DV21" s="9">
        <f>DV5</f>
        <v>5000</v>
      </c>
      <c r="DW21" s="12"/>
      <c r="DX21" s="9"/>
      <c r="DY21" s="14"/>
      <c r="DZ21" s="9" t="str">
        <f>IFERROR(IF(DX21&gt;0,SUM(DY8:DY21)/SUM(DX8:DX21)*1000000,"---"),"---")</f>
        <v>---</v>
      </c>
      <c r="EA21" s="9">
        <f>EA5</f>
        <v>4</v>
      </c>
      <c r="EB21" s="12"/>
      <c r="EC21" s="12"/>
      <c r="ED21" s="68">
        <v>14</v>
      </c>
      <c r="EE21" s="16"/>
      <c r="EF21" s="14"/>
      <c r="EG21" s="9" t="str">
        <f t="shared" si="8"/>
        <v>---</v>
      </c>
      <c r="EH21" s="9">
        <f>EH5</f>
        <v>5000</v>
      </c>
      <c r="EI21" s="12"/>
      <c r="EJ21" s="57"/>
      <c r="EK21" s="14"/>
      <c r="EL21" s="9" t="str">
        <f>IFERROR(IF(EJ21&gt;0,SUM(EK8:EK21)/SUM(EJ8:EJ21)*1000000,"---"),"---")</f>
        <v>---</v>
      </c>
      <c r="EM21" s="9">
        <f>EM5</f>
        <v>4</v>
      </c>
      <c r="EN21" s="12"/>
      <c r="EO21" s="12"/>
      <c r="EP21" s="12"/>
    </row>
    <row r="22" spans="2:155">
      <c r="B22" s="68">
        <v>15</v>
      </c>
      <c r="C22" s="16">
        <v>0</v>
      </c>
      <c r="D22" s="14">
        <v>0</v>
      </c>
      <c r="E22" s="9" t="str">
        <f t="shared" si="0"/>
        <v>---</v>
      </c>
      <c r="F22" s="9">
        <f>F5</f>
        <v>5000</v>
      </c>
      <c r="G22" s="12"/>
      <c r="H22" s="57">
        <v>0</v>
      </c>
      <c r="I22" s="14">
        <v>0</v>
      </c>
      <c r="J22" s="56" t="str">
        <f>IFERROR(IF(H22&gt;0,SUM(I8:I22)/SUM(H8:H22)*1000000,"---"),"---")</f>
        <v>---</v>
      </c>
      <c r="K22" s="9">
        <f>K5</f>
        <v>4</v>
      </c>
      <c r="N22" s="68">
        <v>15</v>
      </c>
      <c r="O22" s="16">
        <v>44528</v>
      </c>
      <c r="P22" s="14">
        <v>126</v>
      </c>
      <c r="Q22" s="9">
        <f t="shared" si="13"/>
        <v>2829.6802012217031</v>
      </c>
      <c r="R22" s="9">
        <f>R5</f>
        <v>5000</v>
      </c>
      <c r="S22" s="12"/>
      <c r="T22" s="57">
        <v>59508</v>
      </c>
      <c r="U22" s="14">
        <v>79</v>
      </c>
      <c r="V22" s="56">
        <f>IFERROR(IF(T22&gt;0,SUM(U8:U22)/SUM(T8:T22)*1000000,"---"),"---")</f>
        <v>107.26984988842611</v>
      </c>
      <c r="W22" s="9">
        <f>W5</f>
        <v>4</v>
      </c>
      <c r="Z22" s="68">
        <v>15</v>
      </c>
      <c r="AA22" s="16">
        <v>47190</v>
      </c>
      <c r="AB22" s="14">
        <v>138</v>
      </c>
      <c r="AC22" s="9">
        <f t="shared" si="2"/>
        <v>2924.3483788938338</v>
      </c>
      <c r="AD22" s="9">
        <f>AD5</f>
        <v>5000</v>
      </c>
      <c r="AE22" s="12"/>
      <c r="AF22" s="57">
        <v>60253</v>
      </c>
      <c r="AG22" s="14">
        <v>0</v>
      </c>
      <c r="AH22" s="72">
        <f>IFERROR(IF(AF22&gt;0,SUM(AG8:AG22)/SUM(AF8:AF22)*1000000,"---"),"---")</f>
        <v>5.1825913302157174</v>
      </c>
      <c r="AI22" s="9">
        <f>AI5</f>
        <v>4</v>
      </c>
      <c r="AJ22" s="12"/>
      <c r="AK22" s="12"/>
      <c r="AL22" s="68">
        <v>15</v>
      </c>
      <c r="AM22" s="16">
        <v>0</v>
      </c>
      <c r="AN22" s="14">
        <v>0</v>
      </c>
      <c r="AO22" s="9" t="str">
        <f t="shared" si="3"/>
        <v>---</v>
      </c>
      <c r="AP22" s="9">
        <f>AP5</f>
        <v>5000</v>
      </c>
      <c r="AQ22" s="12"/>
      <c r="AR22" s="9">
        <v>0</v>
      </c>
      <c r="AS22" s="14">
        <v>0</v>
      </c>
      <c r="AT22" s="9" t="str">
        <f>IFERROR(IF(AR22&gt;0,SUM(AS8:AS22)/SUM(AR8:AR22)*1000000,"---"),"---")</f>
        <v>---</v>
      </c>
      <c r="AU22" s="9">
        <f>AU5</f>
        <v>4</v>
      </c>
      <c r="AV22" s="12"/>
      <c r="AW22" s="12"/>
      <c r="AX22" s="68">
        <v>15</v>
      </c>
      <c r="AY22" s="16">
        <v>37375</v>
      </c>
      <c r="AZ22" s="14">
        <v>125</v>
      </c>
      <c r="BA22" s="9">
        <f t="shared" ref="BA22" si="14">IFERROR(AZ22/AY22*1000000,"---")</f>
        <v>3344.4816053511704</v>
      </c>
      <c r="BB22" s="9">
        <f>BB5</f>
        <v>5000</v>
      </c>
      <c r="BC22" s="12"/>
      <c r="BD22" s="57">
        <v>45317</v>
      </c>
      <c r="BE22" s="14">
        <v>0</v>
      </c>
      <c r="BF22" s="9">
        <f>IFERROR(IF(BD22&gt;0,SUM(BE8:BE22)/SUM(BD8:BD22)*1000000,"---"),"---")</f>
        <v>0</v>
      </c>
      <c r="BG22" s="9">
        <f>BG5</f>
        <v>4</v>
      </c>
      <c r="BH22" s="12"/>
      <c r="BI22" s="12"/>
      <c r="BJ22" s="68">
        <v>15</v>
      </c>
      <c r="BK22" s="16">
        <v>42758</v>
      </c>
      <c r="BL22" s="14">
        <v>134</v>
      </c>
      <c r="BM22" s="9">
        <f t="shared" si="4"/>
        <v>3133.9164600776462</v>
      </c>
      <c r="BN22" s="9">
        <f>BN5</f>
        <v>5000</v>
      </c>
      <c r="BO22" s="12"/>
      <c r="BP22" s="57">
        <v>55325</v>
      </c>
      <c r="BQ22" s="14">
        <v>0</v>
      </c>
      <c r="BR22" s="9">
        <f>IFERROR(IF(BP22&gt;0,SUM(BQ8:BQ22)/SUM(BP8:BP22)*1000000,"---"),"---")</f>
        <v>1.5983479475614004</v>
      </c>
      <c r="BS22" s="9">
        <f>BS5</f>
        <v>4</v>
      </c>
      <c r="BT22" s="12"/>
      <c r="BU22" s="12"/>
      <c r="BV22" s="68">
        <v>15</v>
      </c>
      <c r="BW22" s="16">
        <v>0</v>
      </c>
      <c r="BX22" s="14">
        <v>0</v>
      </c>
      <c r="BY22" s="9" t="str">
        <f t="shared" si="5"/>
        <v>---</v>
      </c>
      <c r="BZ22" s="9">
        <f>BZ5</f>
        <v>5000</v>
      </c>
      <c r="CA22" s="12"/>
      <c r="CB22" s="57">
        <v>0</v>
      </c>
      <c r="CC22" s="14">
        <v>0</v>
      </c>
      <c r="CD22" s="9" t="str">
        <f>IFERROR(IF(CB22&gt;0,SUM(CC8:CC22)/SUM(CB8:CB22)*1000000,"---"),"---")</f>
        <v>---</v>
      </c>
      <c r="CE22" s="9">
        <f>CE5</f>
        <v>4</v>
      </c>
      <c r="CF22" s="12"/>
      <c r="CG22" s="12"/>
      <c r="CH22" s="68">
        <v>15</v>
      </c>
      <c r="CI22" s="16"/>
      <c r="CJ22" s="14"/>
      <c r="CK22" s="9" t="str">
        <f t="shared" si="6"/>
        <v>---</v>
      </c>
      <c r="CL22" s="9">
        <f>CL5</f>
        <v>5000</v>
      </c>
      <c r="CM22" s="12"/>
      <c r="CN22" s="9"/>
      <c r="CO22" s="14"/>
      <c r="CP22" s="9" t="str">
        <f>IFERROR(IF(CN22&gt;0,SUM(CO8:CO22)/SUM(CN8:CN22)*1000000,"---"),"---")</f>
        <v>---</v>
      </c>
      <c r="CQ22" s="9">
        <f>CQ5</f>
        <v>4</v>
      </c>
      <c r="CR22" s="12"/>
      <c r="CS22" s="12"/>
      <c r="CT22" s="68">
        <v>15</v>
      </c>
      <c r="CU22" s="16"/>
      <c r="CV22" s="14"/>
      <c r="CW22" s="9" t="str">
        <f t="shared" si="11"/>
        <v>---</v>
      </c>
      <c r="CX22" s="9">
        <f>CX5</f>
        <v>5000</v>
      </c>
      <c r="CY22" s="12"/>
      <c r="CZ22" s="57"/>
      <c r="DA22" s="14"/>
      <c r="DB22" s="9" t="str">
        <f>IFERROR(IF(CZ22&gt;0,SUM(DA8:DA22)/SUM(CZ8:CZ22)*1000000,"---"),"---")</f>
        <v>---</v>
      </c>
      <c r="DC22" s="9">
        <f>DC5</f>
        <v>4</v>
      </c>
      <c r="DD22" s="12"/>
      <c r="DE22" s="12"/>
      <c r="DF22" s="68">
        <v>15</v>
      </c>
      <c r="DG22" s="16"/>
      <c r="DH22" s="14"/>
      <c r="DI22" s="9" t="str">
        <f t="shared" si="12"/>
        <v>---</v>
      </c>
      <c r="DJ22" s="9">
        <f>DJ5</f>
        <v>5000</v>
      </c>
      <c r="DK22" s="12"/>
      <c r="DL22" s="9"/>
      <c r="DM22" s="14"/>
      <c r="DN22" s="9" t="str">
        <f>IFERROR(IF(DL22&gt;0,SUM(DM8:DM22)/SUM(DL8:DL22)*1000000,"---"),"---")</f>
        <v>---</v>
      </c>
      <c r="DO22" s="9">
        <f>DO5</f>
        <v>4</v>
      </c>
      <c r="DR22" s="68">
        <v>15</v>
      </c>
      <c r="DS22" s="16"/>
      <c r="DT22" s="14"/>
      <c r="DU22" s="9" t="str">
        <f t="shared" si="7"/>
        <v>---</v>
      </c>
      <c r="DV22" s="9">
        <f>DV5</f>
        <v>5000</v>
      </c>
      <c r="DW22" s="12"/>
      <c r="DX22" s="9"/>
      <c r="DY22" s="14"/>
      <c r="DZ22" s="9" t="str">
        <f>IFERROR(IF(DX22&gt;0,SUM(DY8:DY22)/SUM(DX8:DX22)*1000000,"---"),"---")</f>
        <v>---</v>
      </c>
      <c r="EA22" s="9">
        <f>EA5</f>
        <v>4</v>
      </c>
      <c r="EB22" s="12"/>
      <c r="EC22" s="12"/>
      <c r="ED22" s="68">
        <v>15</v>
      </c>
      <c r="EE22" s="16"/>
      <c r="EF22" s="14"/>
      <c r="EG22" s="9" t="str">
        <f t="shared" si="8"/>
        <v>---</v>
      </c>
      <c r="EH22" s="9">
        <f>EH5</f>
        <v>5000</v>
      </c>
      <c r="EI22" s="12"/>
      <c r="EJ22" s="57"/>
      <c r="EK22" s="14"/>
      <c r="EL22" s="9" t="str">
        <f>IFERROR(IF(EJ22&gt;0,SUM(EK8:EK22)/SUM(EJ8:EJ22)*1000000,"---"),"---")</f>
        <v>---</v>
      </c>
      <c r="EM22" s="9">
        <f>EM5</f>
        <v>4</v>
      </c>
      <c r="EN22" s="12"/>
      <c r="EO22" s="12"/>
      <c r="EP22" s="12"/>
    </row>
    <row r="23" spans="2:155">
      <c r="B23" s="68">
        <v>16</v>
      </c>
      <c r="C23" s="16">
        <v>38365</v>
      </c>
      <c r="D23" s="14">
        <v>112</v>
      </c>
      <c r="E23" s="9">
        <f t="shared" si="0"/>
        <v>2919.3275120552585</v>
      </c>
      <c r="F23" s="9">
        <f>F5</f>
        <v>5000</v>
      </c>
      <c r="G23" s="12"/>
      <c r="H23" s="57">
        <v>87914</v>
      </c>
      <c r="I23" s="14">
        <v>0</v>
      </c>
      <c r="J23" s="56">
        <f>IFERROR(IF(H23&gt;0,SUM(I8:I23)/SUM(H8:H23)*1000000,"---"),"---")</f>
        <v>0</v>
      </c>
      <c r="K23" s="9">
        <f>K5</f>
        <v>4</v>
      </c>
      <c r="N23" s="68">
        <v>16</v>
      </c>
      <c r="O23" s="16">
        <v>33527</v>
      </c>
      <c r="P23" s="14">
        <v>96</v>
      </c>
      <c r="Q23" s="9">
        <f t="shared" si="13"/>
        <v>2863.3638559966594</v>
      </c>
      <c r="R23" s="9">
        <f>R5</f>
        <v>5000</v>
      </c>
      <c r="S23" s="12"/>
      <c r="T23" s="57">
        <v>59184</v>
      </c>
      <c r="U23" s="14">
        <v>0</v>
      </c>
      <c r="V23" s="56">
        <f>IFERROR(IF(T23&gt;0,SUM(U8:U23)/SUM(T8:T23)*1000000,"---"),"---")</f>
        <v>99.47328282710437</v>
      </c>
      <c r="W23" s="9">
        <f>W5</f>
        <v>4</v>
      </c>
      <c r="Z23" s="68">
        <v>16</v>
      </c>
      <c r="AA23" s="16">
        <v>55880</v>
      </c>
      <c r="AB23" s="14">
        <v>165</v>
      </c>
      <c r="AC23" s="9">
        <f t="shared" si="2"/>
        <v>2952.7559055118109</v>
      </c>
      <c r="AD23" s="9">
        <f>AD5</f>
        <v>5000</v>
      </c>
      <c r="AE23" s="12"/>
      <c r="AF23" s="57">
        <v>58360</v>
      </c>
      <c r="AG23" s="14">
        <v>0</v>
      </c>
      <c r="AH23" s="72">
        <f>IFERROR(IF(AF23&gt;0,SUM(AG8:AG23)/SUM(AF8:AF23)*1000000,"---"),"---")</f>
        <v>4.7079427702476844</v>
      </c>
      <c r="AI23" s="9">
        <f>AI5</f>
        <v>4</v>
      </c>
      <c r="AJ23" s="12"/>
      <c r="AK23" s="12"/>
      <c r="AL23" s="68">
        <v>16</v>
      </c>
      <c r="AM23" s="16">
        <v>0</v>
      </c>
      <c r="AN23" s="14">
        <v>0</v>
      </c>
      <c r="AO23" s="9" t="str">
        <f t="shared" si="3"/>
        <v>---</v>
      </c>
      <c r="AP23" s="9">
        <f>AP5</f>
        <v>5000</v>
      </c>
      <c r="AQ23" s="12"/>
      <c r="AR23" s="9">
        <v>0</v>
      </c>
      <c r="AS23" s="14">
        <v>0</v>
      </c>
      <c r="AT23" s="9" t="str">
        <f>IFERROR(IF(AR23&gt;0,SUM(AS8:AS23)/SUM(AR8:AR23)*1000000,"---"),"---")</f>
        <v>---</v>
      </c>
      <c r="AU23" s="9">
        <f>AU5</f>
        <v>4</v>
      </c>
      <c r="AV23" s="12"/>
      <c r="AW23" s="12"/>
      <c r="AX23" s="68">
        <v>16</v>
      </c>
      <c r="AY23" s="16">
        <v>42198</v>
      </c>
      <c r="AZ23" s="14">
        <v>137</v>
      </c>
      <c r="BA23" s="9">
        <f t="shared" si="10"/>
        <v>3246.5993648988106</v>
      </c>
      <c r="BB23" s="9">
        <f>BB5</f>
        <v>5000</v>
      </c>
      <c r="BC23" s="12"/>
      <c r="BD23" s="57">
        <v>52372</v>
      </c>
      <c r="BE23" s="14">
        <v>0</v>
      </c>
      <c r="BF23" s="9"/>
      <c r="BG23" s="9">
        <f>BG5</f>
        <v>4</v>
      </c>
      <c r="BH23" s="12"/>
      <c r="BI23" s="12"/>
      <c r="BJ23" s="68">
        <v>16</v>
      </c>
      <c r="BK23" s="16">
        <v>36726</v>
      </c>
      <c r="BL23" s="14">
        <v>112</v>
      </c>
      <c r="BM23" s="9">
        <f t="shared" si="4"/>
        <v>3049.6106300713391</v>
      </c>
      <c r="BN23" s="9">
        <f>BN5</f>
        <v>5000</v>
      </c>
      <c r="BO23" s="12"/>
      <c r="BP23" s="57">
        <v>51877</v>
      </c>
      <c r="BQ23" s="14">
        <v>0</v>
      </c>
      <c r="BR23" s="9">
        <f>IFERROR(IF(BP23&gt;0,SUM(BQ8:BQ23)/SUM(BP8:BP23)*1000000,"---"),"---")</f>
        <v>1.4759646535984756</v>
      </c>
      <c r="BS23" s="9">
        <f>BS5</f>
        <v>4</v>
      </c>
      <c r="BT23" s="12"/>
      <c r="BU23" s="12"/>
      <c r="BV23" s="68">
        <v>16</v>
      </c>
      <c r="BW23" s="16">
        <v>0</v>
      </c>
      <c r="BX23" s="14">
        <v>0</v>
      </c>
      <c r="BY23" s="9" t="str">
        <f t="shared" si="5"/>
        <v>---</v>
      </c>
      <c r="BZ23" s="9">
        <f>BZ5</f>
        <v>5000</v>
      </c>
      <c r="CA23" s="12"/>
      <c r="CB23" s="57">
        <v>0</v>
      </c>
      <c r="CC23" s="14">
        <v>0</v>
      </c>
      <c r="CD23" s="9" t="str">
        <f>IFERROR(IF(CB23&gt;0,SUM(CC8:CC23)/SUM(CB8:CB23)*1000000,"---"),"---")</f>
        <v>---</v>
      </c>
      <c r="CE23" s="9">
        <f>CE5</f>
        <v>4</v>
      </c>
      <c r="CF23" s="12"/>
      <c r="CG23" s="12"/>
      <c r="CH23" s="68">
        <v>16</v>
      </c>
      <c r="CI23" s="16"/>
      <c r="CJ23" s="14"/>
      <c r="CK23" s="9" t="str">
        <f t="shared" si="6"/>
        <v>---</v>
      </c>
      <c r="CL23" s="9">
        <f>CL5</f>
        <v>5000</v>
      </c>
      <c r="CM23" s="12"/>
      <c r="CN23" s="9"/>
      <c r="CO23" s="14"/>
      <c r="CP23" s="9" t="str">
        <f>IFERROR(IF(CN23&gt;0,SUM(CO8:CO23)/SUM(CN8:CN23)*1000000,"---"),"---")</f>
        <v>---</v>
      </c>
      <c r="CQ23" s="9">
        <f>CQ5</f>
        <v>4</v>
      </c>
      <c r="CR23" s="12"/>
      <c r="CS23" s="12"/>
      <c r="CT23" s="68">
        <v>16</v>
      </c>
      <c r="CU23" s="16"/>
      <c r="CV23" s="14"/>
      <c r="CW23" s="9" t="str">
        <f t="shared" si="11"/>
        <v>---</v>
      </c>
      <c r="CX23" s="9">
        <f>CX5</f>
        <v>5000</v>
      </c>
      <c r="CY23" s="12"/>
      <c r="CZ23" s="57"/>
      <c r="DA23" s="14"/>
      <c r="DB23" s="9" t="str">
        <f>IFERROR(IF(CZ23&gt;0,SUM(DA8:DA23)/SUM(CZ8:CZ23)*1000000,"---"),"---")</f>
        <v>---</v>
      </c>
      <c r="DC23" s="9">
        <f>DC5</f>
        <v>4</v>
      </c>
      <c r="DD23" s="12"/>
      <c r="DE23" s="12"/>
      <c r="DF23" s="68">
        <v>16</v>
      </c>
      <c r="DG23" s="16"/>
      <c r="DH23" s="14"/>
      <c r="DI23" s="9" t="str">
        <f t="shared" si="12"/>
        <v>---</v>
      </c>
      <c r="DJ23" s="9">
        <f>DJ5</f>
        <v>5000</v>
      </c>
      <c r="DK23" s="12"/>
      <c r="DL23" s="9"/>
      <c r="DM23" s="14"/>
      <c r="DN23" s="9" t="str">
        <f>IFERROR(IF(DL23&gt;0,SUM(DM8:DM23)/SUM(DL8:DL23)*1000000,"---"),"---")</f>
        <v>---</v>
      </c>
      <c r="DO23" s="9">
        <f>DO5</f>
        <v>4</v>
      </c>
      <c r="DR23" s="68">
        <v>16</v>
      </c>
      <c r="DS23" s="16"/>
      <c r="DT23" s="14"/>
      <c r="DU23" s="9" t="str">
        <f t="shared" si="7"/>
        <v>---</v>
      </c>
      <c r="DV23" s="9">
        <f>DV5</f>
        <v>5000</v>
      </c>
      <c r="DW23" s="12"/>
      <c r="DX23" s="9"/>
      <c r="DY23" s="14"/>
      <c r="DZ23" s="9" t="str">
        <f>IFERROR(IF(DX23&gt;0,SUM(DY8:DY23)/SUM(DX8:DX23)*1000000,"---"),"---")</f>
        <v>---</v>
      </c>
      <c r="EA23" s="9">
        <f>EA5</f>
        <v>4</v>
      </c>
      <c r="EB23" s="12"/>
      <c r="EC23" s="12"/>
      <c r="ED23" s="68">
        <v>16</v>
      </c>
      <c r="EE23" s="16"/>
      <c r="EF23" s="14"/>
      <c r="EG23" s="9" t="str">
        <f t="shared" si="8"/>
        <v>---</v>
      </c>
      <c r="EH23" s="9">
        <f>EH5</f>
        <v>5000</v>
      </c>
      <c r="EI23" s="12"/>
      <c r="EJ23" s="57"/>
      <c r="EK23" s="14"/>
      <c r="EL23" s="9" t="str">
        <f>IFERROR(IF(EJ23&gt;0,SUM(EK8:EK23)/SUM(EJ8:EJ23)*1000000,"---"),"---")</f>
        <v>---</v>
      </c>
      <c r="EM23" s="9">
        <f>EM5</f>
        <v>4</v>
      </c>
      <c r="EN23" s="12"/>
      <c r="EO23" s="12"/>
      <c r="EP23" s="12"/>
    </row>
    <row r="24" spans="2:155">
      <c r="B24" s="68">
        <v>17</v>
      </c>
      <c r="C24" s="16">
        <v>42841</v>
      </c>
      <c r="D24" s="14">
        <v>131</v>
      </c>
      <c r="E24" s="9">
        <f t="shared" si="0"/>
        <v>3057.8184449475971</v>
      </c>
      <c r="F24" s="9">
        <f>F5</f>
        <v>5000</v>
      </c>
      <c r="G24" s="12"/>
      <c r="H24" s="57">
        <v>97218</v>
      </c>
      <c r="I24" s="14">
        <v>0</v>
      </c>
      <c r="J24" s="56">
        <f>IFERROR(IF(H24&gt;0,SUM(I8:I24)/SUM(H8:H24)*1000000,"---"),"---")</f>
        <v>0</v>
      </c>
      <c r="K24" s="9">
        <f>K5</f>
        <v>4</v>
      </c>
      <c r="N24" s="68">
        <v>17</v>
      </c>
      <c r="O24" s="16">
        <v>36569</v>
      </c>
      <c r="P24" s="14">
        <v>108</v>
      </c>
      <c r="Q24" s="9">
        <f t="shared" si="13"/>
        <v>2953.3211189805575</v>
      </c>
      <c r="R24" s="9">
        <f>R5</f>
        <v>5000</v>
      </c>
      <c r="S24" s="12"/>
      <c r="T24" s="57">
        <v>50315</v>
      </c>
      <c r="U24" s="14">
        <v>1</v>
      </c>
      <c r="V24" s="56">
        <f>IFERROR(IF(T24&gt;0,SUM(U8:U24)/SUM(T8:T24)*1000000,"---"),"---")</f>
        <v>94.841106448732589</v>
      </c>
      <c r="W24" s="9">
        <f>W5</f>
        <v>4</v>
      </c>
      <c r="Z24" s="68">
        <v>17</v>
      </c>
      <c r="AA24" s="16">
        <v>53412</v>
      </c>
      <c r="AB24" s="14">
        <v>168</v>
      </c>
      <c r="AC24" s="9">
        <f t="shared" si="2"/>
        <v>3145.3605931251404</v>
      </c>
      <c r="AD24" s="9">
        <f>AD5</f>
        <v>5000</v>
      </c>
      <c r="AE24" s="12"/>
      <c r="AF24" s="57">
        <v>60746</v>
      </c>
      <c r="AG24" s="14">
        <v>0</v>
      </c>
      <c r="AH24" s="72">
        <f>IFERROR(IF(AF24&gt;0,SUM(AG8:AG24)/SUM(AF8:AF24)*1000000,"---"),"---")</f>
        <v>4.2981974792504518</v>
      </c>
      <c r="AI24" s="9">
        <f>AI5</f>
        <v>4</v>
      </c>
      <c r="AJ24" s="12"/>
      <c r="AK24" s="12"/>
      <c r="AL24" s="68">
        <v>17</v>
      </c>
      <c r="AM24" s="16">
        <v>0</v>
      </c>
      <c r="AN24" s="14">
        <v>0</v>
      </c>
      <c r="AO24" s="9" t="str">
        <f t="shared" si="3"/>
        <v>---</v>
      </c>
      <c r="AP24" s="9">
        <f>AP5</f>
        <v>5000</v>
      </c>
      <c r="AQ24" s="12"/>
      <c r="AR24" s="9">
        <v>0</v>
      </c>
      <c r="AS24" s="14">
        <v>0</v>
      </c>
      <c r="AT24" s="9" t="str">
        <f>IFERROR(IF(AR24&gt;0,SUM(AS8:AS24)/SUM(AR8:AR24)*1000000,"---"),"---")</f>
        <v>---</v>
      </c>
      <c r="AU24" s="9">
        <f>AU5</f>
        <v>4</v>
      </c>
      <c r="AV24" s="12"/>
      <c r="AW24" s="12"/>
      <c r="AX24" s="68">
        <v>17</v>
      </c>
      <c r="AY24" s="16">
        <v>43377</v>
      </c>
      <c r="AZ24" s="14">
        <v>129</v>
      </c>
      <c r="BA24" s="9">
        <f t="shared" si="10"/>
        <v>2973.9262742928281</v>
      </c>
      <c r="BB24" s="9">
        <f>BB5</f>
        <v>5000</v>
      </c>
      <c r="BC24" s="12"/>
      <c r="BD24" s="57">
        <v>49563</v>
      </c>
      <c r="BE24" s="14">
        <v>0</v>
      </c>
      <c r="BF24" s="9">
        <f>IFERROR(IF(BD24&gt;0,SUM(BE8:BE24)/SUM(BD8:BD24)*1000000,"---"),"---")</f>
        <v>0</v>
      </c>
      <c r="BG24" s="9">
        <f>BG5</f>
        <v>4</v>
      </c>
      <c r="BH24" s="12"/>
      <c r="BI24" s="12"/>
      <c r="BJ24" s="68">
        <v>17</v>
      </c>
      <c r="BK24" s="16">
        <v>11417</v>
      </c>
      <c r="BL24" s="14">
        <v>34</v>
      </c>
      <c r="BM24" s="9">
        <f t="shared" si="4"/>
        <v>2978.0152404309365</v>
      </c>
      <c r="BN24" s="9">
        <f>BN5</f>
        <v>5000</v>
      </c>
      <c r="BO24" s="12"/>
      <c r="BP24" s="57">
        <v>22109</v>
      </c>
      <c r="BQ24" s="14">
        <v>0</v>
      </c>
      <c r="BR24" s="9">
        <f>IFERROR(IF(BP24&gt;0,SUM(BQ8:BQ24)/SUM(BP8:BP24)*1000000,"---"),"---")</f>
        <v>1.4293228440094221</v>
      </c>
      <c r="BS24" s="9">
        <f>BS5</f>
        <v>4</v>
      </c>
      <c r="BT24" s="12"/>
      <c r="BU24" s="12"/>
      <c r="BV24" s="68">
        <v>17</v>
      </c>
      <c r="BW24" s="16">
        <v>42963</v>
      </c>
      <c r="BX24" s="14">
        <v>136</v>
      </c>
      <c r="BY24" s="9">
        <f t="shared" si="5"/>
        <v>3165.5145124874894</v>
      </c>
      <c r="BZ24" s="9">
        <f>BZ5</f>
        <v>5000</v>
      </c>
      <c r="CA24" s="12"/>
      <c r="CB24" s="57">
        <v>45896</v>
      </c>
      <c r="CC24" s="14">
        <v>0</v>
      </c>
      <c r="CD24" s="9">
        <f>IFERROR(IF(CB24&gt;0,SUM(CC8:CC24)/SUM(CB8:CB24)*1000000,"---"),"---")</f>
        <v>0</v>
      </c>
      <c r="CE24" s="9">
        <f>CE5</f>
        <v>4</v>
      </c>
      <c r="CF24" s="12"/>
      <c r="CG24" s="12"/>
      <c r="CH24" s="68">
        <v>17</v>
      </c>
      <c r="CI24" s="16"/>
      <c r="CJ24" s="14"/>
      <c r="CK24" s="9" t="str">
        <f t="shared" si="6"/>
        <v>---</v>
      </c>
      <c r="CL24" s="9">
        <f>CL5</f>
        <v>5000</v>
      </c>
      <c r="CM24" s="12"/>
      <c r="CN24" s="9"/>
      <c r="CO24" s="14"/>
      <c r="CP24" s="9" t="str">
        <f>IFERROR(IF(CN24&gt;0,SUM(CO8:CO24)/SUM(CN8:CN24)*1000000,"---"),"---")</f>
        <v>---</v>
      </c>
      <c r="CQ24" s="9">
        <f>CQ5</f>
        <v>4</v>
      </c>
      <c r="CR24" s="12"/>
      <c r="CS24" s="12"/>
      <c r="CT24" s="68">
        <v>17</v>
      </c>
      <c r="CU24" s="16"/>
      <c r="CV24" s="14"/>
      <c r="CW24" s="9" t="str">
        <f t="shared" si="11"/>
        <v>---</v>
      </c>
      <c r="CX24" s="9">
        <f>CX5</f>
        <v>5000</v>
      </c>
      <c r="CY24" s="12"/>
      <c r="CZ24" s="57"/>
      <c r="DA24" s="14"/>
      <c r="DB24" s="9" t="str">
        <f>IFERROR(IF(CZ24&gt;0,SUM(DA8:DA24)/SUM(CZ8:CZ24)*1000000,"---"),"---")</f>
        <v>---</v>
      </c>
      <c r="DC24" s="9">
        <f>DC5</f>
        <v>4</v>
      </c>
      <c r="DD24" s="12"/>
      <c r="DE24" s="12"/>
      <c r="DF24" s="68">
        <v>17</v>
      </c>
      <c r="DG24" s="16"/>
      <c r="DH24" s="14"/>
      <c r="DI24" s="9" t="str">
        <f t="shared" si="12"/>
        <v>---</v>
      </c>
      <c r="DJ24" s="9">
        <f>DJ5</f>
        <v>5000</v>
      </c>
      <c r="DK24" s="12"/>
      <c r="DL24" s="9"/>
      <c r="DM24" s="14"/>
      <c r="DN24" s="9" t="str">
        <f>IFERROR(IF(DL24&gt;0,SUM(DM8:DM24)/SUM(DL8:DL24)*1000000,"---"),"---")</f>
        <v>---</v>
      </c>
      <c r="DO24" s="9">
        <f>DO5</f>
        <v>4</v>
      </c>
      <c r="DR24" s="68">
        <v>17</v>
      </c>
      <c r="DS24" s="16"/>
      <c r="DT24" s="14"/>
      <c r="DU24" s="9" t="str">
        <f t="shared" si="7"/>
        <v>---</v>
      </c>
      <c r="DV24" s="9">
        <f>DV5</f>
        <v>5000</v>
      </c>
      <c r="DW24" s="12"/>
      <c r="DX24" s="9"/>
      <c r="DY24" s="14"/>
      <c r="DZ24" s="9" t="str">
        <f>IFERROR(IF(DX24&gt;0,SUM(DY8:DY24)/SUM(DX8:DX24)*1000000,"---"),"---")</f>
        <v>---</v>
      </c>
      <c r="EA24" s="9">
        <f>EA5</f>
        <v>4</v>
      </c>
      <c r="EB24" s="12"/>
      <c r="EC24" s="12"/>
      <c r="ED24" s="68">
        <v>17</v>
      </c>
      <c r="EE24" s="16"/>
      <c r="EF24" s="14"/>
      <c r="EG24" s="9" t="str">
        <f t="shared" si="8"/>
        <v>---</v>
      </c>
      <c r="EH24" s="9">
        <f>EH5</f>
        <v>5000</v>
      </c>
      <c r="EI24" s="12"/>
      <c r="EJ24" s="57"/>
      <c r="EK24" s="14"/>
      <c r="EL24" s="9" t="str">
        <f>IFERROR(IF(EJ24&gt;0,SUM(EK8:EK24)/SUM(EJ8:EJ24)*1000000,"---"),"---")</f>
        <v>---</v>
      </c>
      <c r="EM24" s="9">
        <f>EM5</f>
        <v>4</v>
      </c>
      <c r="EN24" s="12"/>
      <c r="EO24" s="12"/>
      <c r="EP24" s="12"/>
    </row>
    <row r="25" spans="2:155">
      <c r="B25" s="68">
        <v>18</v>
      </c>
      <c r="C25" s="16">
        <v>48118</v>
      </c>
      <c r="D25" s="14">
        <v>141</v>
      </c>
      <c r="E25" s="9">
        <f t="shared" si="0"/>
        <v>2930.2963547944637</v>
      </c>
      <c r="F25" s="9">
        <f>F5</f>
        <v>5000</v>
      </c>
      <c r="G25" s="12"/>
      <c r="H25" s="57">
        <v>117551</v>
      </c>
      <c r="I25" s="14">
        <v>0</v>
      </c>
      <c r="J25" s="56">
        <f>IFERROR(IF(H25&gt;0,SUM(I8:I25)/SUM(H8:H25)*1000000,"---"),"---")</f>
        <v>0</v>
      </c>
      <c r="K25" s="9">
        <f>K5</f>
        <v>4</v>
      </c>
      <c r="N25" s="68">
        <v>18</v>
      </c>
      <c r="O25" s="16">
        <v>0</v>
      </c>
      <c r="P25" s="14">
        <v>0</v>
      </c>
      <c r="Q25" s="9" t="str">
        <f t="shared" si="13"/>
        <v>---</v>
      </c>
      <c r="R25" s="9">
        <f>R5</f>
        <v>5000</v>
      </c>
      <c r="S25" s="12"/>
      <c r="T25" s="57">
        <v>0</v>
      </c>
      <c r="U25" s="14">
        <v>0</v>
      </c>
      <c r="V25" s="56" t="str">
        <f>IFERROR(IF(T25&gt;0,SUM(U8:U25)/SUM(T8:T25)*1000000,"---"),"---")</f>
        <v>---</v>
      </c>
      <c r="W25" s="9">
        <f>W5</f>
        <v>4</v>
      </c>
      <c r="Z25" s="68">
        <v>18</v>
      </c>
      <c r="AA25" s="16">
        <v>32572</v>
      </c>
      <c r="AB25" s="14">
        <v>95</v>
      </c>
      <c r="AC25" s="9">
        <f t="shared" si="2"/>
        <v>2916.6154979737194</v>
      </c>
      <c r="AD25" s="9">
        <f>AD5</f>
        <v>5000</v>
      </c>
      <c r="AE25" s="12"/>
      <c r="AF25" s="57">
        <v>37015</v>
      </c>
      <c r="AG25" s="14">
        <v>0</v>
      </c>
      <c r="AH25" s="72">
        <f>IFERROR(IF(AF25&gt;0,SUM(AG8:AG25)/SUM(AF8:AF25)*1000000,"---"),"---")</f>
        <v>4.0817326138599315</v>
      </c>
      <c r="AI25" s="9">
        <f>AI5</f>
        <v>4</v>
      </c>
      <c r="AJ25" s="12"/>
      <c r="AK25" s="12"/>
      <c r="AL25" s="68">
        <v>18</v>
      </c>
      <c r="AM25" s="16">
        <v>36525</v>
      </c>
      <c r="AN25" s="14">
        <v>116</v>
      </c>
      <c r="AO25" s="9">
        <f t="shared" si="3"/>
        <v>3175.9069130732378</v>
      </c>
      <c r="AP25" s="9">
        <f>AP5</f>
        <v>5000</v>
      </c>
      <c r="AQ25" s="12"/>
      <c r="AR25" s="9">
        <v>48022</v>
      </c>
      <c r="AS25" s="14">
        <v>0</v>
      </c>
      <c r="AT25" s="9">
        <f>IFERROR(IF(AR25&gt;0,SUM(AS8:AS25)/SUM(AR8:AR25)*1000000,"---"),"---")</f>
        <v>0</v>
      </c>
      <c r="AU25" s="9">
        <f>AU5</f>
        <v>4</v>
      </c>
      <c r="AV25" s="12"/>
      <c r="AW25" s="12"/>
      <c r="AX25" s="68">
        <v>18</v>
      </c>
      <c r="AY25" s="16">
        <v>46790</v>
      </c>
      <c r="AZ25" s="14">
        <v>145</v>
      </c>
      <c r="BA25" s="9">
        <f t="shared" si="10"/>
        <v>3098.9527676854032</v>
      </c>
      <c r="BB25" s="9">
        <f>BB5</f>
        <v>5000</v>
      </c>
      <c r="BC25" s="12"/>
      <c r="BD25" s="57">
        <v>54303</v>
      </c>
      <c r="BE25" s="14">
        <v>0</v>
      </c>
      <c r="BF25" s="9">
        <f>IFERROR(IF(BD25&gt;0,SUM(BE8:BE25)/SUM(BD8:BD25)*1000000,"---"),"---")</f>
        <v>0</v>
      </c>
      <c r="BG25" s="9">
        <f>BG5</f>
        <v>4</v>
      </c>
      <c r="BH25" s="12"/>
      <c r="BI25" s="12"/>
      <c r="BJ25" s="68">
        <v>18</v>
      </c>
      <c r="BK25" s="16">
        <v>0</v>
      </c>
      <c r="BL25" s="14">
        <v>0</v>
      </c>
      <c r="BM25" s="9" t="str">
        <f t="shared" si="4"/>
        <v>---</v>
      </c>
      <c r="BN25" s="9">
        <f>BN5</f>
        <v>5000</v>
      </c>
      <c r="BO25" s="12"/>
      <c r="BP25" s="57">
        <v>0</v>
      </c>
      <c r="BQ25" s="14">
        <v>0</v>
      </c>
      <c r="BR25" s="9" t="str">
        <f>IFERROR(IF(BP25&gt;0,SUM(BQ8:BQ25)/SUM(BP8:BP25)*1000000,"---"),"---")</f>
        <v>---</v>
      </c>
      <c r="BS25" s="9">
        <f>BS5</f>
        <v>4</v>
      </c>
      <c r="BT25" s="12"/>
      <c r="BU25" s="12"/>
      <c r="BV25" s="68">
        <v>18</v>
      </c>
      <c r="BW25" s="16">
        <v>44741</v>
      </c>
      <c r="BX25" s="14">
        <v>140</v>
      </c>
      <c r="BY25" s="9">
        <f t="shared" si="5"/>
        <v>3129.1209405243512</v>
      </c>
      <c r="BZ25" s="9">
        <f>BZ5</f>
        <v>5000</v>
      </c>
      <c r="CA25" s="12"/>
      <c r="CB25" s="57">
        <v>50599</v>
      </c>
      <c r="CC25" s="14">
        <v>0</v>
      </c>
      <c r="CD25" s="9">
        <f>IFERROR(IF(CB25&gt;0,SUM(CC8:CC25)/SUM(CB8:CB25)*1000000,"---"),"---")</f>
        <v>0</v>
      </c>
      <c r="CE25" s="9">
        <f>CE5</f>
        <v>4</v>
      </c>
      <c r="CF25" s="12"/>
      <c r="CG25" s="12"/>
      <c r="CH25" s="68">
        <v>18</v>
      </c>
      <c r="CI25" s="16"/>
      <c r="CJ25" s="14"/>
      <c r="CK25" s="9" t="str">
        <f t="shared" si="6"/>
        <v>---</v>
      </c>
      <c r="CL25" s="9">
        <f>CL5</f>
        <v>5000</v>
      </c>
      <c r="CM25" s="12"/>
      <c r="CN25" s="9"/>
      <c r="CO25" s="14"/>
      <c r="CP25" s="9" t="str">
        <f>IFERROR(IF(CN25&gt;0,SUM(CO8:CO25)/SUM(CN8:CN25)*1000000,"---"),"---")</f>
        <v>---</v>
      </c>
      <c r="CQ25" s="9">
        <f>CQ5</f>
        <v>4</v>
      </c>
      <c r="CR25" s="12"/>
      <c r="CS25" s="12"/>
      <c r="CT25" s="68">
        <v>18</v>
      </c>
      <c r="CU25" s="16"/>
      <c r="CV25" s="14"/>
      <c r="CW25" s="9" t="str">
        <f t="shared" si="11"/>
        <v>---</v>
      </c>
      <c r="CX25" s="9">
        <f>CX5</f>
        <v>5000</v>
      </c>
      <c r="CY25" s="12"/>
      <c r="CZ25" s="57"/>
      <c r="DA25" s="14"/>
      <c r="DB25" s="9" t="str">
        <f>IFERROR(IF(CZ25&gt;0,SUM(DA8:DA25)/SUM(CZ8:CZ25)*1000000,"---"),"---")</f>
        <v>---</v>
      </c>
      <c r="DC25" s="9">
        <f>DC5</f>
        <v>4</v>
      </c>
      <c r="DD25" s="12"/>
      <c r="DE25" s="12"/>
      <c r="DF25" s="68">
        <v>18</v>
      </c>
      <c r="DG25" s="16"/>
      <c r="DH25" s="14"/>
      <c r="DI25" s="9" t="str">
        <f t="shared" si="12"/>
        <v>---</v>
      </c>
      <c r="DJ25" s="9">
        <f>DJ5</f>
        <v>5000</v>
      </c>
      <c r="DK25" s="12"/>
      <c r="DL25" s="9"/>
      <c r="DM25" s="14"/>
      <c r="DN25" s="9" t="str">
        <f>IFERROR(IF(DL25&gt;0,SUM(DM8:DM25)/SUM(DL8:DL25)*1000000,"---"),"---")</f>
        <v>---</v>
      </c>
      <c r="DO25" s="9">
        <f>DO5</f>
        <v>4</v>
      </c>
      <c r="DR25" s="68">
        <v>18</v>
      </c>
      <c r="DS25" s="16"/>
      <c r="DT25" s="14"/>
      <c r="DU25" s="9" t="str">
        <f t="shared" si="7"/>
        <v>---</v>
      </c>
      <c r="DV25" s="9">
        <f>DV5</f>
        <v>5000</v>
      </c>
      <c r="DW25" s="12"/>
      <c r="DX25" s="9"/>
      <c r="DY25" s="14"/>
      <c r="DZ25" s="9" t="str">
        <f>IFERROR(IF(DX25&gt;0,SUM(DY8:DY25)/SUM(DX8:DX25)*1000000,"---"),"---")</f>
        <v>---</v>
      </c>
      <c r="EA25" s="9">
        <f>EA5</f>
        <v>4</v>
      </c>
      <c r="EB25" s="12"/>
      <c r="EC25" s="12"/>
      <c r="ED25" s="68">
        <v>18</v>
      </c>
      <c r="EE25" s="16"/>
      <c r="EF25" s="14"/>
      <c r="EG25" s="9" t="str">
        <f t="shared" si="8"/>
        <v>---</v>
      </c>
      <c r="EH25" s="9">
        <f>EH5</f>
        <v>5000</v>
      </c>
      <c r="EI25" s="12"/>
      <c r="EJ25" s="57"/>
      <c r="EK25" s="14"/>
      <c r="EL25" s="9" t="str">
        <f>IFERROR(IF(EJ25&gt;0,SUM(EK8:EK25)/SUM(EJ8:EJ25)*1000000,"---"),"---")</f>
        <v>---</v>
      </c>
      <c r="EM25" s="9">
        <f>EM5</f>
        <v>4</v>
      </c>
      <c r="EN25" s="12"/>
      <c r="EO25" s="12"/>
      <c r="EP25" s="12"/>
    </row>
    <row r="26" spans="2:155">
      <c r="B26" s="68">
        <v>19</v>
      </c>
      <c r="C26" s="16">
        <v>36125</v>
      </c>
      <c r="D26" s="14">
        <v>114</v>
      </c>
      <c r="E26" s="9">
        <f t="shared" si="0"/>
        <v>3155.7093425605535</v>
      </c>
      <c r="F26" s="9">
        <f>F5</f>
        <v>5000</v>
      </c>
      <c r="G26" s="12"/>
      <c r="H26" s="57">
        <v>96320</v>
      </c>
      <c r="I26" s="14">
        <v>0</v>
      </c>
      <c r="J26" s="56">
        <f>IFERROR(IF(H26&gt;0,SUM(I8:I26)/SUM(H8:H26)*1000000,"---"),"---")</f>
        <v>0</v>
      </c>
      <c r="K26" s="9">
        <f>K5</f>
        <v>4</v>
      </c>
      <c r="N26" s="68">
        <v>19</v>
      </c>
      <c r="O26" s="16">
        <v>0</v>
      </c>
      <c r="P26" s="14">
        <v>0</v>
      </c>
      <c r="Q26" s="9" t="str">
        <f t="shared" si="13"/>
        <v>---</v>
      </c>
      <c r="R26" s="9">
        <f>R5</f>
        <v>5000</v>
      </c>
      <c r="S26" s="12"/>
      <c r="T26" s="57">
        <v>0</v>
      </c>
      <c r="U26" s="14">
        <v>0</v>
      </c>
      <c r="V26" s="56" t="str">
        <f>IFERROR(IF(T26&gt;0,SUM(U8:U26)/SUM(T8:T26)*1000000,"---"),"---")</f>
        <v>---</v>
      </c>
      <c r="W26" s="9">
        <f>W5</f>
        <v>4</v>
      </c>
      <c r="Z26" s="68">
        <v>19</v>
      </c>
      <c r="AA26" s="16">
        <v>0</v>
      </c>
      <c r="AB26" s="14">
        <v>0</v>
      </c>
      <c r="AC26" s="9" t="str">
        <f t="shared" si="2"/>
        <v>---</v>
      </c>
      <c r="AD26" s="9">
        <f>AD5</f>
        <v>5000</v>
      </c>
      <c r="AE26" s="12"/>
      <c r="AF26" s="57">
        <v>0</v>
      </c>
      <c r="AG26" s="14">
        <v>0</v>
      </c>
      <c r="AH26" s="72" t="str">
        <f>IFERROR(IF(AF26&gt;0,SUM(AG8:AG26)/SUM(AF8:AF26)*1000000,"---"),"---")</f>
        <v>---</v>
      </c>
      <c r="AI26" s="9">
        <f>AI5</f>
        <v>4</v>
      </c>
      <c r="AJ26" s="12"/>
      <c r="AK26" s="12"/>
      <c r="AL26" s="68">
        <v>19</v>
      </c>
      <c r="AM26" s="16">
        <v>44224</v>
      </c>
      <c r="AN26" s="14">
        <v>129</v>
      </c>
      <c r="AO26" s="9">
        <f t="shared" si="3"/>
        <v>2916.9681620839365</v>
      </c>
      <c r="AP26" s="9">
        <f>AP5</f>
        <v>5000</v>
      </c>
      <c r="AQ26" s="12"/>
      <c r="AR26" s="9">
        <v>53607</v>
      </c>
      <c r="AS26" s="14">
        <v>0</v>
      </c>
      <c r="AT26" s="9">
        <f>IFERROR(IF(AR26&gt;0,SUM(AS8:AS26)/SUM(AR8:AR26)*1000000,"---"),"---")</f>
        <v>0</v>
      </c>
      <c r="AU26" s="9">
        <f>AU5</f>
        <v>4</v>
      </c>
      <c r="AV26" s="12"/>
      <c r="AW26" s="12"/>
      <c r="AX26" s="68">
        <v>19</v>
      </c>
      <c r="AY26" s="16">
        <v>43594</v>
      </c>
      <c r="AZ26" s="14">
        <v>142</v>
      </c>
      <c r="BA26" s="9">
        <f t="shared" si="10"/>
        <v>3257.328990228013</v>
      </c>
      <c r="BB26" s="9">
        <f>BB5</f>
        <v>5000</v>
      </c>
      <c r="BC26" s="12"/>
      <c r="BD26" s="57">
        <v>48846</v>
      </c>
      <c r="BE26" s="14">
        <v>0</v>
      </c>
      <c r="BF26" s="9">
        <f>IFERROR(IF(BD26&gt;0,SUM(BE8:BE26)/SUM(BD8:BD26)*1000000,"---"),"---")</f>
        <v>0</v>
      </c>
      <c r="BG26" s="9">
        <f>BG5</f>
        <v>4</v>
      </c>
      <c r="BH26" s="12"/>
      <c r="BI26" s="12"/>
      <c r="BJ26" s="68">
        <v>19</v>
      </c>
      <c r="BK26" s="16">
        <v>44843</v>
      </c>
      <c r="BL26" s="14">
        <v>139</v>
      </c>
      <c r="BM26" s="9">
        <f t="shared" si="4"/>
        <v>3099.7034096737507</v>
      </c>
      <c r="BN26" s="9">
        <f>BN5</f>
        <v>5000</v>
      </c>
      <c r="BO26" s="12"/>
      <c r="BP26" s="57">
        <v>58402</v>
      </c>
      <c r="BQ26" s="14">
        <v>0</v>
      </c>
      <c r="BR26" s="9">
        <f>IFERROR(IF(BP26&gt;0,SUM(BQ8:BQ26)/SUM(BP8:BP26)*1000000,"---"),"---")</f>
        <v>1.3192020410693979</v>
      </c>
      <c r="BS26" s="9">
        <f>BS5</f>
        <v>4</v>
      </c>
      <c r="BT26" s="12"/>
      <c r="BU26" s="12"/>
      <c r="BV26" s="68">
        <v>19</v>
      </c>
      <c r="BW26" s="16">
        <v>47524</v>
      </c>
      <c r="BX26" s="14">
        <v>150</v>
      </c>
      <c r="BY26" s="9">
        <f t="shared" si="5"/>
        <v>3156.2999747496001</v>
      </c>
      <c r="BZ26" s="9">
        <f>BZ5</f>
        <v>5000</v>
      </c>
      <c r="CA26" s="12"/>
      <c r="CB26" s="57">
        <v>49726</v>
      </c>
      <c r="CC26" s="14">
        <v>0</v>
      </c>
      <c r="CD26" s="9">
        <f>IFERROR(IF(CB26&gt;0,SUM(CC8:CC26)/SUM(CB8:CB26)*1000000,"---"),"---")</f>
        <v>0</v>
      </c>
      <c r="CE26" s="9">
        <f>CE5</f>
        <v>4</v>
      </c>
      <c r="CF26" s="12"/>
      <c r="CG26" s="12"/>
      <c r="CH26" s="68">
        <v>19</v>
      </c>
      <c r="CI26" s="16"/>
      <c r="CJ26" s="14"/>
      <c r="CK26" s="9" t="str">
        <f t="shared" si="6"/>
        <v>---</v>
      </c>
      <c r="CL26" s="9">
        <f>CL5</f>
        <v>5000</v>
      </c>
      <c r="CM26" s="12"/>
      <c r="CN26" s="9"/>
      <c r="CO26" s="14"/>
      <c r="CP26" s="9" t="str">
        <f>IFERROR(IF(CN26&gt;0,SUM(CO8:CO26)/SUM(CN8:CN26)*1000000,"---"),"---")</f>
        <v>---</v>
      </c>
      <c r="CQ26" s="9">
        <f>CQ5</f>
        <v>4</v>
      </c>
      <c r="CR26" s="12"/>
      <c r="CS26" s="12"/>
      <c r="CT26" s="68">
        <v>19</v>
      </c>
      <c r="CU26" s="16"/>
      <c r="CV26" s="14"/>
      <c r="CW26" s="9" t="str">
        <f t="shared" si="11"/>
        <v>---</v>
      </c>
      <c r="CX26" s="9">
        <f>CX5</f>
        <v>5000</v>
      </c>
      <c r="CY26" s="12"/>
      <c r="CZ26" s="57"/>
      <c r="DA26" s="14"/>
      <c r="DB26" s="9" t="str">
        <f>IFERROR(IF(CZ26&gt;0,SUM(DA8:DA26)/SUM(CZ8:CZ26)*1000000,"---"),"---")</f>
        <v>---</v>
      </c>
      <c r="DC26" s="9">
        <f>DC5</f>
        <v>4</v>
      </c>
      <c r="DD26" s="12"/>
      <c r="DE26" s="12"/>
      <c r="DF26" s="68">
        <v>19</v>
      </c>
      <c r="DG26" s="16"/>
      <c r="DH26" s="14"/>
      <c r="DI26" s="9" t="str">
        <f t="shared" si="12"/>
        <v>---</v>
      </c>
      <c r="DJ26" s="9">
        <f>DJ5</f>
        <v>5000</v>
      </c>
      <c r="DK26" s="12"/>
      <c r="DL26" s="9"/>
      <c r="DM26" s="14"/>
      <c r="DN26" s="9" t="str">
        <f>IFERROR(IF(DL26&gt;0,SUM(DM8:DM26)/SUM(DL8:DL26)*1000000,"---"),"---")</f>
        <v>---</v>
      </c>
      <c r="DO26" s="9">
        <f>DO5</f>
        <v>4</v>
      </c>
      <c r="DR26" s="68">
        <v>19</v>
      </c>
      <c r="DS26" s="16"/>
      <c r="DT26" s="14"/>
      <c r="DU26" s="9" t="str">
        <f t="shared" si="7"/>
        <v>---</v>
      </c>
      <c r="DV26" s="9">
        <f>DV5</f>
        <v>5000</v>
      </c>
      <c r="DW26" s="12"/>
      <c r="DX26" s="9"/>
      <c r="DY26" s="14"/>
      <c r="DZ26" s="9" t="str">
        <f>IFERROR(IF(DX26&gt;0,SUM(DY8:DY26)/SUM(DX8:DX26)*1000000,"---"),"---")</f>
        <v>---</v>
      </c>
      <c r="EA26" s="9">
        <f>EA5</f>
        <v>4</v>
      </c>
      <c r="EB26" s="12"/>
      <c r="EC26" s="12"/>
      <c r="ED26" s="68">
        <v>19</v>
      </c>
      <c r="EE26" s="16"/>
      <c r="EF26" s="14"/>
      <c r="EG26" s="9" t="str">
        <f t="shared" si="8"/>
        <v>---</v>
      </c>
      <c r="EH26" s="9">
        <f>EH5</f>
        <v>5000</v>
      </c>
      <c r="EI26" s="12"/>
      <c r="EJ26" s="57"/>
      <c r="EK26" s="14"/>
      <c r="EL26" s="9" t="str">
        <f>IFERROR(IF(EJ26&gt;0,SUM(EK8:EK26)/SUM(EJ8:EJ26)*1000000,"---"),"---")</f>
        <v>---</v>
      </c>
      <c r="EM26" s="9">
        <f>EM5</f>
        <v>4</v>
      </c>
      <c r="EN26" s="12"/>
      <c r="EO26" s="12"/>
      <c r="EP26" s="12"/>
    </row>
    <row r="27" spans="2:155">
      <c r="B27" s="68">
        <v>20</v>
      </c>
      <c r="C27" s="16">
        <v>17760</v>
      </c>
      <c r="D27" s="14">
        <v>53</v>
      </c>
      <c r="E27" s="9">
        <f t="shared" si="0"/>
        <v>2984.234234234234</v>
      </c>
      <c r="F27" s="9">
        <f>F5</f>
        <v>5000</v>
      </c>
      <c r="G27" s="12"/>
      <c r="H27" s="57">
        <v>29339</v>
      </c>
      <c r="I27" s="14">
        <v>3</v>
      </c>
      <c r="J27" s="56">
        <f>IFERROR(IF(H27&gt;0,SUM(I8:I27)/SUM(H8:H27)*1000000,"---"),"---")</f>
        <v>2.7390956601768361</v>
      </c>
      <c r="K27" s="9">
        <f>K5</f>
        <v>4</v>
      </c>
      <c r="N27" s="68">
        <v>20</v>
      </c>
      <c r="O27" s="16">
        <v>34566</v>
      </c>
      <c r="P27" s="14">
        <v>102</v>
      </c>
      <c r="Q27" s="9">
        <f t="shared" si="13"/>
        <v>2950.876583926402</v>
      </c>
      <c r="R27" s="9">
        <f>R5</f>
        <v>5000</v>
      </c>
      <c r="S27" s="12"/>
      <c r="T27" s="57">
        <v>48785</v>
      </c>
      <c r="U27" s="14">
        <v>0</v>
      </c>
      <c r="V27" s="56">
        <f>IFERROR(IF(T27&gt;0,SUM(U8:U27)/SUM(T8:T27)*1000000,"---"),"---")</f>
        <v>89.775550176321374</v>
      </c>
      <c r="W27" s="9">
        <f>W5</f>
        <v>4</v>
      </c>
      <c r="Z27" s="68">
        <v>20</v>
      </c>
      <c r="AA27" s="16">
        <v>52627</v>
      </c>
      <c r="AB27" s="14">
        <v>153</v>
      </c>
      <c r="AC27" s="9">
        <f t="shared" si="2"/>
        <v>2907.2529310049972</v>
      </c>
      <c r="AD27" s="9">
        <f>AD5</f>
        <v>5000</v>
      </c>
      <c r="AE27" s="12"/>
      <c r="AF27" s="57">
        <v>66488</v>
      </c>
      <c r="AG27" s="14">
        <v>0</v>
      </c>
      <c r="AH27" s="72">
        <f>IFERROR(IF(AF27&gt;0,SUM(AG8:AG27)/SUM(AF8:AF27)*1000000,"---"),"---")</f>
        <v>3.7431220133005603</v>
      </c>
      <c r="AI27" s="9">
        <f>AI5</f>
        <v>4</v>
      </c>
      <c r="AJ27" s="12"/>
      <c r="AK27" s="12"/>
      <c r="AL27" s="68">
        <v>20</v>
      </c>
      <c r="AM27" s="16">
        <v>41023</v>
      </c>
      <c r="AN27" s="14">
        <v>124</v>
      </c>
      <c r="AO27" s="9">
        <f t="shared" si="3"/>
        <v>3022.6945859639718</v>
      </c>
      <c r="AP27" s="9">
        <f>AP5</f>
        <v>5000</v>
      </c>
      <c r="AQ27" s="12"/>
      <c r="AR27" s="9">
        <v>55411</v>
      </c>
      <c r="AS27" s="14">
        <v>0</v>
      </c>
      <c r="AT27" s="9">
        <f>IFERROR(IF(AR27&gt;0,SUM(AS8:AS27)/SUM(AR8:AR27)*1000000,"---"),"---")</f>
        <v>0</v>
      </c>
      <c r="AU27" s="9">
        <f>AU5</f>
        <v>4</v>
      </c>
      <c r="AV27" s="12"/>
      <c r="AW27" s="12"/>
      <c r="AX27" s="68">
        <v>20</v>
      </c>
      <c r="AY27" s="16">
        <v>20603</v>
      </c>
      <c r="AZ27" s="14">
        <v>65</v>
      </c>
      <c r="BA27" s="9">
        <f t="shared" si="10"/>
        <v>3154.8803572295296</v>
      </c>
      <c r="BB27" s="9">
        <f>BB5</f>
        <v>5000</v>
      </c>
      <c r="BC27" s="12"/>
      <c r="BD27" s="57">
        <v>22998</v>
      </c>
      <c r="BE27" s="14">
        <v>0</v>
      </c>
      <c r="BF27" s="9">
        <f>IFERROR(IF(BD27&gt;0,SUM(BE8:BE27)/SUM(BD8:BD27)*1000000,"---"),"---")</f>
        <v>0</v>
      </c>
      <c r="BG27" s="9">
        <f>BG5</f>
        <v>4</v>
      </c>
      <c r="BH27" s="12"/>
      <c r="BI27" s="12"/>
      <c r="BJ27" s="68">
        <v>20</v>
      </c>
      <c r="BK27" s="16">
        <v>42075</v>
      </c>
      <c r="BL27" s="14">
        <v>131</v>
      </c>
      <c r="BM27" s="9">
        <f t="shared" si="4"/>
        <v>3113.4878193701725</v>
      </c>
      <c r="BN27" s="9">
        <f>BN5</f>
        <v>5000</v>
      </c>
      <c r="BO27" s="12"/>
      <c r="BP27" s="57">
        <v>52924</v>
      </c>
      <c r="BQ27" s="14">
        <v>0</v>
      </c>
      <c r="BR27" s="9">
        <f>IFERROR(IF(BP27&gt;0,SUM(BQ8:BQ27)/SUM(BP8:BP27)*1000000,"---"),"---")</f>
        <v>1.2331094828585452</v>
      </c>
      <c r="BS27" s="9">
        <f>BS5</f>
        <v>4</v>
      </c>
      <c r="BT27" s="12"/>
      <c r="BU27" s="12"/>
      <c r="BV27" s="68">
        <v>20</v>
      </c>
      <c r="BW27" s="16">
        <v>43968</v>
      </c>
      <c r="BX27" s="14">
        <v>140</v>
      </c>
      <c r="BY27" s="9">
        <f t="shared" si="5"/>
        <v>3184.1339155749633</v>
      </c>
      <c r="BZ27" s="9">
        <f>BZ5</f>
        <v>5000</v>
      </c>
      <c r="CA27" s="12"/>
      <c r="CB27" s="57">
        <v>43544</v>
      </c>
      <c r="CC27" s="14">
        <v>0</v>
      </c>
      <c r="CD27" s="9">
        <f>IFERROR(IF(CB27&gt;0,SUM(CC8:CC27)/SUM(CB8:CB27)*1000000,"---"),"---")</f>
        <v>0</v>
      </c>
      <c r="CE27" s="9">
        <f>CE5</f>
        <v>4</v>
      </c>
      <c r="CF27" s="12"/>
      <c r="CG27" s="12"/>
      <c r="CH27" s="68">
        <v>20</v>
      </c>
      <c r="CI27" s="16"/>
      <c r="CJ27" s="14"/>
      <c r="CK27" s="9" t="str">
        <f t="shared" si="6"/>
        <v>---</v>
      </c>
      <c r="CL27" s="9">
        <f>CL5</f>
        <v>5000</v>
      </c>
      <c r="CM27" s="12"/>
      <c r="CN27" s="9"/>
      <c r="CO27" s="14"/>
      <c r="CP27" s="9" t="str">
        <f>IFERROR(IF(CN27&gt;0,SUM(CO8:CO27)/SUM(CN8:CN27)*1000000,"---"),"---")</f>
        <v>---</v>
      </c>
      <c r="CQ27" s="9">
        <f>CQ5</f>
        <v>4</v>
      </c>
      <c r="CR27" s="12"/>
      <c r="CS27" s="12"/>
      <c r="CT27" s="68">
        <v>20</v>
      </c>
      <c r="CU27" s="16"/>
      <c r="CV27" s="14"/>
      <c r="CW27" s="9" t="str">
        <f t="shared" si="11"/>
        <v>---</v>
      </c>
      <c r="CX27" s="9">
        <f>CX5</f>
        <v>5000</v>
      </c>
      <c r="CY27" s="12"/>
      <c r="CZ27" s="57"/>
      <c r="DA27" s="14"/>
      <c r="DB27" s="9" t="str">
        <f>IFERROR(IF(CZ27&gt;0,SUM(DA8:DA27)/SUM(CZ8:CZ27)*1000000,"---"),"---")</f>
        <v>---</v>
      </c>
      <c r="DC27" s="9">
        <f>DC5</f>
        <v>4</v>
      </c>
      <c r="DD27" s="12"/>
      <c r="DE27" s="12"/>
      <c r="DF27" s="68">
        <v>20</v>
      </c>
      <c r="DG27" s="16"/>
      <c r="DH27" s="14"/>
      <c r="DI27" s="9" t="str">
        <f t="shared" si="12"/>
        <v>---</v>
      </c>
      <c r="DJ27" s="9">
        <f>DJ5</f>
        <v>5000</v>
      </c>
      <c r="DK27" s="12"/>
      <c r="DL27" s="9"/>
      <c r="DM27" s="14"/>
      <c r="DN27" s="9" t="str">
        <f>IFERROR(IF(DL27&gt;0,SUM(DM8:DM27)/SUM(DL8:DL27)*1000000,"---"),"---")</f>
        <v>---</v>
      </c>
      <c r="DO27" s="9">
        <f>DO5</f>
        <v>4</v>
      </c>
      <c r="DR27" s="68">
        <v>20</v>
      </c>
      <c r="DS27" s="16"/>
      <c r="DT27" s="14"/>
      <c r="DU27" s="9" t="str">
        <f t="shared" si="7"/>
        <v>---</v>
      </c>
      <c r="DV27" s="9">
        <f>DV5</f>
        <v>5000</v>
      </c>
      <c r="DW27" s="12"/>
      <c r="DX27" s="9"/>
      <c r="DY27" s="14"/>
      <c r="DZ27" s="9" t="str">
        <f>IFERROR(IF(DX27&gt;0,SUM(DY8:DY27)/SUM(DX8:DX27)*1000000,"---"),"---")</f>
        <v>---</v>
      </c>
      <c r="EA27" s="9">
        <f>EA5</f>
        <v>4</v>
      </c>
      <c r="EB27" s="12"/>
      <c r="EC27" s="12"/>
      <c r="ED27" s="68">
        <v>20</v>
      </c>
      <c r="EE27" s="16"/>
      <c r="EF27" s="14"/>
      <c r="EG27" s="9" t="str">
        <f t="shared" si="8"/>
        <v>---</v>
      </c>
      <c r="EH27" s="9">
        <f>EH5</f>
        <v>5000</v>
      </c>
      <c r="EI27" s="12"/>
      <c r="EJ27" s="57"/>
      <c r="EK27" s="14"/>
      <c r="EL27" s="9" t="str">
        <f>IFERROR(IF(EJ27&gt;0,SUM(EK8:EK27)/SUM(EJ8:EJ27)*1000000,"---"),"---")</f>
        <v>---</v>
      </c>
      <c r="EM27" s="9">
        <f>EM5</f>
        <v>4</v>
      </c>
      <c r="EN27" s="12"/>
      <c r="EO27" s="12"/>
      <c r="EP27" s="12"/>
    </row>
    <row r="28" spans="2:155">
      <c r="B28" s="68">
        <v>21</v>
      </c>
      <c r="C28" s="16">
        <v>0</v>
      </c>
      <c r="D28" s="14">
        <v>0</v>
      </c>
      <c r="E28" s="9" t="str">
        <f>IFERROR(D28/C28*1000000,"---")</f>
        <v>---</v>
      </c>
      <c r="F28" s="9">
        <f>F5</f>
        <v>5000</v>
      </c>
      <c r="G28" s="12"/>
      <c r="H28" s="57">
        <v>0</v>
      </c>
      <c r="I28" s="14">
        <v>0</v>
      </c>
      <c r="J28" s="56" t="str">
        <f>IFERROR(IF(H28&gt;0,SUM(I8:I28)/SUM(H8:H28)*1000000,"---"),"---")</f>
        <v>---</v>
      </c>
      <c r="K28" s="9">
        <f>K5</f>
        <v>4</v>
      </c>
      <c r="N28" s="68">
        <v>21</v>
      </c>
      <c r="O28" s="16">
        <v>39962</v>
      </c>
      <c r="P28" s="14">
        <v>123</v>
      </c>
      <c r="Q28" s="9">
        <f>IFERROR(P28/O28*1000000,"---")</f>
        <v>3077.9240278264351</v>
      </c>
      <c r="R28" s="9">
        <f>R5</f>
        <v>5000</v>
      </c>
      <c r="S28" s="12"/>
      <c r="T28" s="57">
        <v>53765</v>
      </c>
      <c r="U28" s="14">
        <v>1</v>
      </c>
      <c r="V28" s="56">
        <f>IFERROR(IF(T28&gt;0,SUM(U8:U28)/SUM(T8:T28)*1000000,"---"),"---")</f>
        <v>85.818804450997462</v>
      </c>
      <c r="W28" s="9">
        <f>W5</f>
        <v>4</v>
      </c>
      <c r="Z28" s="68">
        <v>21</v>
      </c>
      <c r="AA28" s="16">
        <v>53066</v>
      </c>
      <c r="AB28" s="14">
        <v>167</v>
      </c>
      <c r="AC28" s="9">
        <f t="shared" si="2"/>
        <v>3147.0244601062827</v>
      </c>
      <c r="AD28" s="9">
        <f>AD5</f>
        <v>5000</v>
      </c>
      <c r="AE28" s="12"/>
      <c r="AF28" s="57">
        <v>67373</v>
      </c>
      <c r="AG28" s="14">
        <v>0</v>
      </c>
      <c r="AH28" s="72">
        <f>IFERROR(IF(AF28&gt;0,SUM(AG8:AG28)/SUM(AF8:AF28)*1000000,"---"),"---")</f>
        <v>3.452867779334126</v>
      </c>
      <c r="AI28" s="9">
        <f>AI5</f>
        <v>4</v>
      </c>
      <c r="AJ28" s="12"/>
      <c r="AK28" s="12"/>
      <c r="AL28" s="68">
        <v>21</v>
      </c>
      <c r="AM28" s="16">
        <v>36695</v>
      </c>
      <c r="AN28" s="14">
        <v>112</v>
      </c>
      <c r="AO28" s="9">
        <f t="shared" si="3"/>
        <v>3052.1869464504703</v>
      </c>
      <c r="AP28" s="9">
        <f>AP5</f>
        <v>5000</v>
      </c>
      <c r="AQ28" s="12"/>
      <c r="AR28" s="9">
        <v>53436</v>
      </c>
      <c r="AS28" s="14">
        <v>0</v>
      </c>
      <c r="AT28" s="9">
        <f>IFERROR(IF(AR28&gt;0,SUM(AS8:AS28)/SUM(AR8:AR28)*1000000,"---"),"---")</f>
        <v>0</v>
      </c>
      <c r="AU28" s="9">
        <f>AU5</f>
        <v>4</v>
      </c>
      <c r="AV28" s="12"/>
      <c r="AW28" s="12"/>
      <c r="AX28" s="68">
        <v>21</v>
      </c>
      <c r="AY28" s="16">
        <v>0</v>
      </c>
      <c r="AZ28" s="14">
        <v>0</v>
      </c>
      <c r="BA28" s="9" t="str">
        <f t="shared" si="10"/>
        <v>---</v>
      </c>
      <c r="BB28" s="9">
        <f>BB5</f>
        <v>5000</v>
      </c>
      <c r="BC28" s="12"/>
      <c r="BD28" s="57">
        <v>0</v>
      </c>
      <c r="BE28" s="14">
        <v>0</v>
      </c>
      <c r="BF28" s="9" t="str">
        <f>IFERROR(IF(BD28&gt;0,SUM(BE8:BE28)/SUM(BD8:BD28)*1000000,"---"),"---")</f>
        <v>---</v>
      </c>
      <c r="BG28" s="9">
        <f>BG5</f>
        <v>4</v>
      </c>
      <c r="BH28" s="12"/>
      <c r="BI28" s="12"/>
      <c r="BJ28" s="68">
        <v>21</v>
      </c>
      <c r="BK28" s="16">
        <v>47392</v>
      </c>
      <c r="BL28" s="14">
        <v>144</v>
      </c>
      <c r="BM28" s="9">
        <f t="shared" si="4"/>
        <v>3038.4875084402429</v>
      </c>
      <c r="BN28" s="9">
        <f>BN5</f>
        <v>5000</v>
      </c>
      <c r="BO28" s="12"/>
      <c r="BP28" s="57">
        <v>47392</v>
      </c>
      <c r="BQ28" s="14">
        <v>0</v>
      </c>
      <c r="BR28" s="9">
        <f>IFERROR(IF(BP28&gt;0,SUM(BQ8:BQ28)/SUM(BP8:BP28)*1000000,"---"),"---")</f>
        <v>1.1650259218267607</v>
      </c>
      <c r="BS28" s="9">
        <f>BS5</f>
        <v>4</v>
      </c>
      <c r="BT28" s="12"/>
      <c r="BU28" s="12"/>
      <c r="BV28" s="68">
        <v>21</v>
      </c>
      <c r="BW28" s="16">
        <v>35774</v>
      </c>
      <c r="BX28" s="14">
        <v>113</v>
      </c>
      <c r="BY28" s="9">
        <f t="shared" si="5"/>
        <v>3158.7186224632414</v>
      </c>
      <c r="BZ28" s="9">
        <f>BZ5</f>
        <v>5000</v>
      </c>
      <c r="CA28" s="12"/>
      <c r="CB28" s="57">
        <v>40017</v>
      </c>
      <c r="CC28" s="14">
        <v>0</v>
      </c>
      <c r="CD28" s="9">
        <f>IFERROR(IF(CB28&gt;0,SUM(CC8:CC28)/SUM(CB8:CB28)*1000000,"---"),"---")</f>
        <v>0</v>
      </c>
      <c r="CE28" s="9">
        <f>CE5</f>
        <v>4</v>
      </c>
      <c r="CF28" s="12"/>
      <c r="CG28" s="12"/>
      <c r="CH28" s="68">
        <v>21</v>
      </c>
      <c r="CI28" s="16"/>
      <c r="CJ28" s="14"/>
      <c r="CK28" s="9" t="str">
        <f t="shared" si="6"/>
        <v>---</v>
      </c>
      <c r="CL28" s="9">
        <f>CL5</f>
        <v>5000</v>
      </c>
      <c r="CM28" s="12"/>
      <c r="CN28" s="9"/>
      <c r="CO28" s="14"/>
      <c r="CP28" s="9" t="str">
        <f>IFERROR(IF(CN28&gt;0,SUM(CO8:CO28)/SUM(CN8:CN28)*1000000,"---"),"---")</f>
        <v>---</v>
      </c>
      <c r="CQ28" s="9">
        <f>CQ5</f>
        <v>4</v>
      </c>
      <c r="CR28" s="12"/>
      <c r="CS28" s="12"/>
      <c r="CT28" s="68">
        <v>21</v>
      </c>
      <c r="CU28" s="16"/>
      <c r="CV28" s="14"/>
      <c r="CW28" s="9" t="str">
        <f t="shared" si="11"/>
        <v>---</v>
      </c>
      <c r="CX28" s="9">
        <f>CX5</f>
        <v>5000</v>
      </c>
      <c r="CY28" s="12"/>
      <c r="CZ28" s="57"/>
      <c r="DA28" s="14"/>
      <c r="DB28" s="9" t="str">
        <f>IFERROR(IF(CZ28&gt;0,SUM(DA8:DA28)/SUM(CZ8:CZ28)*1000000,"---"),"---")</f>
        <v>---</v>
      </c>
      <c r="DC28" s="9">
        <f>DC5</f>
        <v>4</v>
      </c>
      <c r="DD28" s="12"/>
      <c r="DE28" s="12"/>
      <c r="DF28" s="68">
        <v>21</v>
      </c>
      <c r="DG28" s="16"/>
      <c r="DH28" s="14"/>
      <c r="DI28" s="9" t="str">
        <f t="shared" si="12"/>
        <v>---</v>
      </c>
      <c r="DJ28" s="9">
        <f>DJ5</f>
        <v>5000</v>
      </c>
      <c r="DK28" s="12"/>
      <c r="DL28" s="9"/>
      <c r="DM28" s="14"/>
      <c r="DN28" s="9" t="str">
        <f>IFERROR(IF(DL28&gt;0,SUM(DM8:DM28)/SUM(DL8:DL28)*1000000,"---"),"---")</f>
        <v>---</v>
      </c>
      <c r="DO28" s="9">
        <f>DO5</f>
        <v>4</v>
      </c>
      <c r="DR28" s="68">
        <v>21</v>
      </c>
      <c r="DS28" s="16"/>
      <c r="DT28" s="14"/>
      <c r="DU28" s="9" t="str">
        <f t="shared" si="7"/>
        <v>---</v>
      </c>
      <c r="DV28" s="9">
        <f>DV5</f>
        <v>5000</v>
      </c>
      <c r="DW28" s="12"/>
      <c r="DX28" s="9"/>
      <c r="DY28" s="14"/>
      <c r="DZ28" s="9" t="str">
        <f>IFERROR(IF(DX28&gt;0,SUM(DY8:DY28)/SUM(DX8:DX28)*1000000,"---"),"---")</f>
        <v>---</v>
      </c>
      <c r="EA28" s="9">
        <f>EA5</f>
        <v>4</v>
      </c>
      <c r="EB28" s="12"/>
      <c r="EC28" s="12"/>
      <c r="ED28" s="68">
        <v>21</v>
      </c>
      <c r="EE28" s="16"/>
      <c r="EF28" s="14"/>
      <c r="EG28" s="9" t="str">
        <f t="shared" si="8"/>
        <v>---</v>
      </c>
      <c r="EH28" s="9">
        <f>EH5</f>
        <v>5000</v>
      </c>
      <c r="EI28" s="12"/>
      <c r="EJ28" s="57"/>
      <c r="EK28" s="14"/>
      <c r="EL28" s="9" t="str">
        <f>IFERROR(IF(EJ28&gt;0,SUM(EK8:EK28)/SUM(EJ8:EJ28)*1000000,"---"),"---")</f>
        <v>---</v>
      </c>
      <c r="EM28" s="9">
        <f>EM5</f>
        <v>4</v>
      </c>
      <c r="EN28" s="12"/>
      <c r="EO28" s="12"/>
      <c r="EP28" s="12"/>
    </row>
    <row r="29" spans="2:155">
      <c r="B29" s="68">
        <v>22</v>
      </c>
      <c r="C29" s="16">
        <v>0</v>
      </c>
      <c r="D29" s="14">
        <v>0</v>
      </c>
      <c r="E29" s="9" t="str">
        <f t="shared" si="0"/>
        <v>---</v>
      </c>
      <c r="F29" s="9">
        <f>F5</f>
        <v>5000</v>
      </c>
      <c r="G29" s="12"/>
      <c r="H29" s="57">
        <v>0</v>
      </c>
      <c r="I29" s="14">
        <v>0</v>
      </c>
      <c r="J29" s="56" t="str">
        <f>IFERROR(IF(H29&gt;0,SUM(I8:I29)/SUM(H8:H29)*1000000,"---"),"---")</f>
        <v>---</v>
      </c>
      <c r="K29" s="9">
        <f>K5</f>
        <v>4</v>
      </c>
      <c r="N29" s="68">
        <v>22</v>
      </c>
      <c r="O29" s="16">
        <v>39091</v>
      </c>
      <c r="P29" s="14">
        <v>116</v>
      </c>
      <c r="Q29" s="9">
        <f t="shared" ref="Q29:Q38" si="15">IFERROR(P29/O29*1000000,"---")</f>
        <v>2967.4349594535829</v>
      </c>
      <c r="R29" s="9">
        <f>R5</f>
        <v>5000</v>
      </c>
      <c r="S29" s="12"/>
      <c r="T29" s="57">
        <v>54267</v>
      </c>
      <c r="U29" s="14">
        <v>1</v>
      </c>
      <c r="V29" s="56">
        <f>IFERROR(IF(T29&gt;0,SUM(U8:U29)/SUM(T8:T29)*1000000,"---"),"---")</f>
        <v>82.238371836882152</v>
      </c>
      <c r="W29" s="9">
        <f>W5</f>
        <v>4</v>
      </c>
      <c r="Z29" s="68">
        <v>22</v>
      </c>
      <c r="AA29" s="16">
        <v>55241</v>
      </c>
      <c r="AB29" s="14">
        <v>172</v>
      </c>
      <c r="AC29" s="9">
        <f t="shared" si="2"/>
        <v>3113.6293694900528</v>
      </c>
      <c r="AD29" s="9">
        <f>AD5</f>
        <v>5000</v>
      </c>
      <c r="AE29" s="12"/>
      <c r="AF29" s="57">
        <v>63219</v>
      </c>
      <c r="AG29" s="14">
        <v>0</v>
      </c>
      <c r="AH29" s="72">
        <f>IFERROR(IF(AF29&gt;0,SUM(AG8:AG29)/SUM(AF8:AF29)*1000000,"---"),"---")</f>
        <v>3.2186700026393096</v>
      </c>
      <c r="AI29" s="9">
        <f>AI5</f>
        <v>4</v>
      </c>
      <c r="AJ29" s="12"/>
      <c r="AK29" s="12"/>
      <c r="AL29" s="68">
        <v>22</v>
      </c>
      <c r="AM29" s="16">
        <v>11726</v>
      </c>
      <c r="AN29" s="14">
        <v>34</v>
      </c>
      <c r="AO29" s="9">
        <f t="shared" si="3"/>
        <v>2899.5394849053387</v>
      </c>
      <c r="AP29" s="9">
        <f>AP5</f>
        <v>5000</v>
      </c>
      <c r="AQ29" s="12"/>
      <c r="AR29" s="9">
        <v>25207</v>
      </c>
      <c r="AS29" s="14">
        <v>0</v>
      </c>
      <c r="AT29" s="9">
        <f>IFERROR(IF(AR29&gt;0,SUM(AS8:AS29)/SUM(AR8:AR29)*1000000,"---"),"---")</f>
        <v>0</v>
      </c>
      <c r="AU29" s="9">
        <f>AU5</f>
        <v>4</v>
      </c>
      <c r="AV29" s="12"/>
      <c r="AW29" s="12"/>
      <c r="AX29" s="68">
        <v>22</v>
      </c>
      <c r="AY29" s="16">
        <v>35407</v>
      </c>
      <c r="AZ29" s="14">
        <v>114</v>
      </c>
      <c r="BA29" s="9">
        <f t="shared" si="10"/>
        <v>3219.7023187505297</v>
      </c>
      <c r="BB29" s="9">
        <f>BB5</f>
        <v>5000</v>
      </c>
      <c r="BC29" s="12"/>
      <c r="BD29" s="57">
        <v>46871</v>
      </c>
      <c r="BE29" s="14">
        <v>0</v>
      </c>
      <c r="BF29" s="9">
        <f>IFERROR(IF(BD29&gt;0,SUM(BE8:BE29)/SUM(BD8:BD29)*1000000,"---"),"---")</f>
        <v>0</v>
      </c>
      <c r="BG29" s="9">
        <f>BG5</f>
        <v>4</v>
      </c>
      <c r="BH29" s="12"/>
      <c r="BI29" s="12"/>
      <c r="BJ29" s="68">
        <v>22</v>
      </c>
      <c r="BK29" s="16">
        <v>34549</v>
      </c>
      <c r="BL29" s="14">
        <v>111</v>
      </c>
      <c r="BM29" s="9">
        <f t="shared" si="4"/>
        <v>3212.8281571101911</v>
      </c>
      <c r="BN29" s="9">
        <f>BN5</f>
        <v>5000</v>
      </c>
      <c r="BO29" s="12"/>
      <c r="BP29" s="57">
        <v>41970</v>
      </c>
      <c r="BQ29" s="14">
        <v>0</v>
      </c>
      <c r="BR29" s="9">
        <f>IFERROR(IF(BP29&gt;0,SUM(BQ8:BQ29)/SUM(BP8:BP29)*1000000,"---"),"---")</f>
        <v>1.1107161897991826</v>
      </c>
      <c r="BS29" s="9">
        <f>BS5</f>
        <v>4</v>
      </c>
      <c r="BT29" s="12"/>
      <c r="BU29" s="12"/>
      <c r="BV29" s="68">
        <v>22</v>
      </c>
      <c r="BW29" s="16">
        <v>9800</v>
      </c>
      <c r="BX29" s="14">
        <v>38</v>
      </c>
      <c r="BY29" s="9">
        <f t="shared" si="5"/>
        <v>3877.5510204081634</v>
      </c>
      <c r="BZ29" s="9">
        <f>BZ5</f>
        <v>5000</v>
      </c>
      <c r="CA29" s="12"/>
      <c r="CB29" s="57">
        <v>24637</v>
      </c>
      <c r="CC29" s="14">
        <v>0</v>
      </c>
      <c r="CD29" s="9">
        <f>IFERROR(IF(CB29&gt;0,SUM(CC8:CC29)/SUM(CB8:CB29)*1000000,"---"),"---")</f>
        <v>0</v>
      </c>
      <c r="CE29" s="9">
        <f>CE5</f>
        <v>4</v>
      </c>
      <c r="CF29" s="12"/>
      <c r="CG29" s="12"/>
      <c r="CH29" s="68">
        <v>22</v>
      </c>
      <c r="CI29" s="16"/>
      <c r="CJ29" s="14"/>
      <c r="CK29" s="9" t="str">
        <f t="shared" si="6"/>
        <v>---</v>
      </c>
      <c r="CL29" s="9">
        <f>CL5</f>
        <v>5000</v>
      </c>
      <c r="CM29" s="12"/>
      <c r="CN29" s="9"/>
      <c r="CO29" s="14"/>
      <c r="CP29" s="9" t="str">
        <f>IFERROR(IF(CN29&gt;0,SUM(CO8:CO29)/SUM(CN8:CN29)*1000000,"---"),"---")</f>
        <v>---</v>
      </c>
      <c r="CQ29" s="9">
        <f>CQ5</f>
        <v>4</v>
      </c>
      <c r="CR29" s="12"/>
      <c r="CS29" s="12"/>
      <c r="CT29" s="68">
        <v>22</v>
      </c>
      <c r="CU29" s="16"/>
      <c r="CV29" s="14"/>
      <c r="CW29" s="9" t="str">
        <f t="shared" si="11"/>
        <v>---</v>
      </c>
      <c r="CX29" s="9">
        <f>CX5</f>
        <v>5000</v>
      </c>
      <c r="CY29" s="12"/>
      <c r="CZ29" s="57"/>
      <c r="DA29" s="14"/>
      <c r="DB29" s="9" t="str">
        <f>IFERROR(IF(CZ29&gt;0,SUM(DA8:DA29)/SUM(CZ8:CZ29)*1000000,"---"),"---")</f>
        <v>---</v>
      </c>
      <c r="DC29" s="9">
        <f>DC5</f>
        <v>4</v>
      </c>
      <c r="DD29" s="12"/>
      <c r="DE29" s="12"/>
      <c r="DF29" s="68">
        <v>22</v>
      </c>
      <c r="DG29" s="16"/>
      <c r="DH29" s="14"/>
      <c r="DI29" s="9" t="str">
        <f t="shared" si="12"/>
        <v>---</v>
      </c>
      <c r="DJ29" s="9">
        <f>DJ5</f>
        <v>5000</v>
      </c>
      <c r="DK29" s="12"/>
      <c r="DL29" s="9"/>
      <c r="DM29" s="14"/>
      <c r="DN29" s="9" t="str">
        <f>IFERROR(IF(DL29&gt;0,SUM(DM8:DM29)/SUM(DL8:DL29)*1000000,"---"),"---")</f>
        <v>---</v>
      </c>
      <c r="DO29" s="9">
        <f>DO5</f>
        <v>4</v>
      </c>
      <c r="DR29" s="68">
        <v>22</v>
      </c>
      <c r="DS29" s="16"/>
      <c r="DT29" s="14"/>
      <c r="DU29" s="9" t="str">
        <f t="shared" si="7"/>
        <v>---</v>
      </c>
      <c r="DV29" s="9">
        <f>DV5</f>
        <v>5000</v>
      </c>
      <c r="DW29" s="12"/>
      <c r="DX29" s="9"/>
      <c r="DY29" s="14"/>
      <c r="DZ29" s="9" t="str">
        <f>IFERROR(IF(DX29&gt;0,SUM(DY8:DY29)/SUM(DX8:DX29)*1000000,"---"),"---")</f>
        <v>---</v>
      </c>
      <c r="EA29" s="9">
        <f>EA5</f>
        <v>4</v>
      </c>
      <c r="EB29" s="12"/>
      <c r="EC29" s="12"/>
      <c r="ED29" s="68">
        <v>22</v>
      </c>
      <c r="EE29" s="16"/>
      <c r="EF29" s="14"/>
      <c r="EG29" s="9" t="str">
        <f t="shared" si="8"/>
        <v>---</v>
      </c>
      <c r="EH29" s="9">
        <f>EH5</f>
        <v>5000</v>
      </c>
      <c r="EI29" s="12"/>
      <c r="EJ29" s="57"/>
      <c r="EK29" s="14"/>
      <c r="EL29" s="9" t="str">
        <f>IFERROR(IF(EJ29&gt;0,SUM(EK8:EK29)/SUM(EJ8:EJ29)*1000000,"---"),"---")</f>
        <v>---</v>
      </c>
      <c r="EM29" s="9">
        <f>EM5</f>
        <v>4</v>
      </c>
      <c r="EN29" s="12"/>
      <c r="EO29" s="12"/>
      <c r="EP29" s="12"/>
    </row>
    <row r="30" spans="2:155">
      <c r="B30" s="68">
        <v>23</v>
      </c>
      <c r="C30" s="16">
        <v>31986</v>
      </c>
      <c r="D30" s="14">
        <v>91</v>
      </c>
      <c r="E30" s="9">
        <f t="shared" si="0"/>
        <v>2844.9946851747641</v>
      </c>
      <c r="F30" s="9">
        <f>F5</f>
        <v>5000</v>
      </c>
      <c r="G30" s="12"/>
      <c r="H30" s="57">
        <v>82548</v>
      </c>
      <c r="I30" s="14">
        <v>0</v>
      </c>
      <c r="J30" s="56">
        <f>IFERROR(IF(H30&gt;0,SUM(I8:I30)/SUM(H8:H30)*1000000,"---"),"---")</f>
        <v>2.5471217524197658</v>
      </c>
      <c r="K30" s="9">
        <f>K5</f>
        <v>4</v>
      </c>
      <c r="N30" s="68">
        <v>23</v>
      </c>
      <c r="O30" s="16">
        <v>44035</v>
      </c>
      <c r="P30" s="14">
        <v>138</v>
      </c>
      <c r="Q30" s="9">
        <f t="shared" si="15"/>
        <v>3133.8707846031566</v>
      </c>
      <c r="R30" s="9">
        <f>R5</f>
        <v>5000</v>
      </c>
      <c r="S30" s="12"/>
      <c r="T30" s="57">
        <v>61027</v>
      </c>
      <c r="U30" s="14">
        <v>0</v>
      </c>
      <c r="V30" s="56">
        <f>IFERROR(IF(T30&gt;0,SUM(U8:U30)/SUM(T8:T30)*1000000,"---"),"---")</f>
        <v>77.601880182697002</v>
      </c>
      <c r="W30" s="9">
        <f>W5</f>
        <v>4</v>
      </c>
      <c r="Z30" s="68">
        <v>23</v>
      </c>
      <c r="AA30" s="16">
        <v>39103</v>
      </c>
      <c r="AB30" s="14">
        <v>122</v>
      </c>
      <c r="AC30" s="9">
        <f t="shared" si="2"/>
        <v>3119.9652200598421</v>
      </c>
      <c r="AD30" s="9">
        <f>AD5</f>
        <v>5000</v>
      </c>
      <c r="AE30" s="12"/>
      <c r="AF30" s="57">
        <v>49747</v>
      </c>
      <c r="AG30" s="14">
        <v>17</v>
      </c>
      <c r="AH30" s="72">
        <f>IFERROR(IF(AF30&gt;0,SUM(AG8:AG30)/SUM(AF8:AF30)*1000000,"---"),"---")</f>
        <v>20.370560872837792</v>
      </c>
      <c r="AI30" s="9">
        <f>AI5</f>
        <v>4</v>
      </c>
      <c r="AJ30" s="12"/>
      <c r="AK30" s="12"/>
      <c r="AL30" s="68">
        <v>23</v>
      </c>
      <c r="AM30" s="16">
        <v>0</v>
      </c>
      <c r="AN30" s="14">
        <v>0</v>
      </c>
      <c r="AO30" s="9" t="str">
        <f t="shared" si="3"/>
        <v>---</v>
      </c>
      <c r="AP30" s="9">
        <f>AP5</f>
        <v>5000</v>
      </c>
      <c r="AQ30" s="12"/>
      <c r="AR30" s="9">
        <v>0</v>
      </c>
      <c r="AS30" s="14">
        <v>0</v>
      </c>
      <c r="AT30" s="9" t="str">
        <f>IFERROR(IF(AR30&gt;0,SUM(AS8:AS30)/SUM(AR8:AR30)*1000000,"---"),"---")</f>
        <v>---</v>
      </c>
      <c r="AU30" s="9">
        <f>AU5</f>
        <v>4</v>
      </c>
      <c r="AV30" s="12"/>
      <c r="AW30" s="12"/>
      <c r="AX30" s="68">
        <v>23</v>
      </c>
      <c r="AY30" s="16">
        <v>40849</v>
      </c>
      <c r="AZ30" s="14">
        <v>129</v>
      </c>
      <c r="BA30" s="9">
        <f t="shared" si="10"/>
        <v>3157.972043379275</v>
      </c>
      <c r="BB30" s="9">
        <f>BB5</f>
        <v>5000</v>
      </c>
      <c r="BC30" s="12"/>
      <c r="BD30" s="57">
        <v>43661</v>
      </c>
      <c r="BE30" s="14">
        <v>0</v>
      </c>
      <c r="BF30" s="9">
        <f>IFERROR(IF(BD30&gt;0,SUM(BE8:BE30)/SUM(BD8:BD30)*1000000,"---"),"---")</f>
        <v>0</v>
      </c>
      <c r="BG30" s="9">
        <f>BG5</f>
        <v>4</v>
      </c>
      <c r="BH30" s="12"/>
      <c r="BI30" s="12"/>
      <c r="BJ30" s="68">
        <v>23</v>
      </c>
      <c r="BK30" s="16">
        <v>24029</v>
      </c>
      <c r="BL30" s="14">
        <v>87</v>
      </c>
      <c r="BM30" s="9">
        <f t="shared" si="4"/>
        <v>3620.6250780307128</v>
      </c>
      <c r="BN30" s="9">
        <f>BN5</f>
        <v>5000</v>
      </c>
      <c r="BO30" s="12"/>
      <c r="BP30" s="57">
        <v>40257</v>
      </c>
      <c r="BQ30" s="14">
        <v>0</v>
      </c>
      <c r="BR30" s="9">
        <f>IFERROR(IF(BP30&gt;0,SUM(BQ8:BQ30)/SUM(BP8:BP30)*1000000,"---"),"---")</f>
        <v>1.0631771774134389</v>
      </c>
      <c r="BS30" s="9">
        <f>BS5</f>
        <v>4</v>
      </c>
      <c r="BT30" s="12"/>
      <c r="BU30" s="12"/>
      <c r="BV30" s="68">
        <v>23</v>
      </c>
      <c r="BW30" s="16">
        <v>0</v>
      </c>
      <c r="BX30" s="14">
        <v>0</v>
      </c>
      <c r="BY30" s="9" t="str">
        <f t="shared" si="5"/>
        <v>---</v>
      </c>
      <c r="BZ30" s="9">
        <f>BZ5</f>
        <v>5000</v>
      </c>
      <c r="CA30" s="12"/>
      <c r="CB30" s="57">
        <v>0</v>
      </c>
      <c r="CC30" s="14">
        <v>0</v>
      </c>
      <c r="CD30" s="9" t="str">
        <f>IFERROR(IF(CB30&gt;0,SUM(CC8:CC30)/SUM(CB8:CB30)*1000000,"---"),"---")</f>
        <v>---</v>
      </c>
      <c r="CE30" s="9">
        <f>CE5</f>
        <v>4</v>
      </c>
      <c r="CF30" s="12"/>
      <c r="CG30" s="12"/>
      <c r="CH30" s="68">
        <v>23</v>
      </c>
      <c r="CI30" s="16"/>
      <c r="CJ30" s="14"/>
      <c r="CK30" s="9" t="str">
        <f t="shared" si="6"/>
        <v>---</v>
      </c>
      <c r="CL30" s="9">
        <f>CL5</f>
        <v>5000</v>
      </c>
      <c r="CM30" s="12"/>
      <c r="CN30" s="9"/>
      <c r="CO30" s="14"/>
      <c r="CP30" s="9" t="str">
        <f>IFERROR(IF(CN30&gt;0,SUM(CO8:CO30)/SUM(CN8:CN30)*1000000,"---"),"---")</f>
        <v>---</v>
      </c>
      <c r="CQ30" s="9">
        <f>CQ5</f>
        <v>4</v>
      </c>
      <c r="CR30" s="12"/>
      <c r="CS30" s="12"/>
      <c r="CT30" s="68">
        <v>23</v>
      </c>
      <c r="CU30" s="16"/>
      <c r="CV30" s="14"/>
      <c r="CW30" s="9" t="str">
        <f t="shared" si="11"/>
        <v>---</v>
      </c>
      <c r="CX30" s="9">
        <f>CX5</f>
        <v>5000</v>
      </c>
      <c r="CY30" s="12"/>
      <c r="CZ30" s="57"/>
      <c r="DA30" s="14"/>
      <c r="DB30" s="9" t="str">
        <f>IFERROR(IF(CZ30&gt;0,SUM(DA8:DA30)/SUM(CZ8:CZ30)*1000000,"---"),"---")</f>
        <v>---</v>
      </c>
      <c r="DC30" s="9">
        <f>DC5</f>
        <v>4</v>
      </c>
      <c r="DD30" s="12"/>
      <c r="DE30" s="12"/>
      <c r="DF30" s="68">
        <v>23</v>
      </c>
      <c r="DG30" s="16"/>
      <c r="DH30" s="14"/>
      <c r="DI30" s="9" t="str">
        <f t="shared" si="12"/>
        <v>---</v>
      </c>
      <c r="DJ30" s="9">
        <f>DJ5</f>
        <v>5000</v>
      </c>
      <c r="DK30" s="12"/>
      <c r="DL30" s="9"/>
      <c r="DM30" s="14"/>
      <c r="DN30" s="9" t="str">
        <f>IFERROR(IF(DL30&gt;0,SUM(DM8:DM30)/SUM(DL8:DL30)*1000000,"---"),"---")</f>
        <v>---</v>
      </c>
      <c r="DO30" s="9">
        <f>DO5</f>
        <v>4</v>
      </c>
      <c r="DR30" s="68">
        <v>23</v>
      </c>
      <c r="DS30" s="16"/>
      <c r="DT30" s="14"/>
      <c r="DU30" s="9" t="str">
        <f t="shared" si="7"/>
        <v>---</v>
      </c>
      <c r="DV30" s="9">
        <f>DV5</f>
        <v>5000</v>
      </c>
      <c r="DW30" s="12"/>
      <c r="DX30" s="9"/>
      <c r="DY30" s="14"/>
      <c r="DZ30" s="9" t="str">
        <f>IFERROR(IF(DX30&gt;0,SUM(DY8:DY30)/SUM(DX8:DX30)*1000000,"---"),"---")</f>
        <v>---</v>
      </c>
      <c r="EA30" s="9">
        <f>EA5</f>
        <v>4</v>
      </c>
      <c r="EB30" s="12"/>
      <c r="EC30" s="12"/>
      <c r="ED30" s="68">
        <v>23</v>
      </c>
      <c r="EE30" s="16"/>
      <c r="EF30" s="14"/>
      <c r="EG30" s="9" t="str">
        <f t="shared" si="8"/>
        <v>---</v>
      </c>
      <c r="EH30" s="9">
        <f>EH5</f>
        <v>5000</v>
      </c>
      <c r="EI30" s="12"/>
      <c r="EJ30" s="57"/>
      <c r="EK30" s="14"/>
      <c r="EL30" s="9" t="str">
        <f>IFERROR(IF(EJ30&gt;0,SUM(EK8:EK30)/SUM(EJ8:EJ30)*1000000,"---"),"---")</f>
        <v>---</v>
      </c>
      <c r="EM30" s="9">
        <f>EM5</f>
        <v>4</v>
      </c>
      <c r="EN30" s="12"/>
      <c r="EO30" s="12"/>
      <c r="EP30" s="12"/>
    </row>
    <row r="31" spans="2:155">
      <c r="B31" s="68">
        <v>24</v>
      </c>
      <c r="C31" s="16">
        <v>38265</v>
      </c>
      <c r="D31" s="14">
        <v>115</v>
      </c>
      <c r="E31" s="9">
        <f t="shared" si="0"/>
        <v>3005.3573761923431</v>
      </c>
      <c r="F31" s="9">
        <f>F5</f>
        <v>5000</v>
      </c>
      <c r="G31" s="12"/>
      <c r="H31" s="57">
        <v>93197</v>
      </c>
      <c r="I31" s="14">
        <v>0</v>
      </c>
      <c r="J31" s="56">
        <f>IFERROR(IF(H31&gt;0,SUM(I8:I31)/SUM(H8:H31)*1000000,"---"),"---")</f>
        <v>2.3603517553542614</v>
      </c>
      <c r="K31" s="9">
        <f>K5</f>
        <v>4</v>
      </c>
      <c r="N31" s="68">
        <v>24</v>
      </c>
      <c r="O31" s="16">
        <v>42129</v>
      </c>
      <c r="P31" s="14">
        <v>124</v>
      </c>
      <c r="Q31" s="9">
        <f t="shared" si="15"/>
        <v>2943.3406916850627</v>
      </c>
      <c r="R31" s="9">
        <f>R5</f>
        <v>5000</v>
      </c>
      <c r="S31" s="12"/>
      <c r="T31" s="57">
        <v>59105</v>
      </c>
      <c r="U31" s="14">
        <v>0</v>
      </c>
      <c r="V31" s="56">
        <f>IFERROR(IF(T31&gt;0,SUM(U8:U31)/SUM(T8:T31)*1000000,"---"),"---")</f>
        <v>73.583968506061481</v>
      </c>
      <c r="W31" s="9">
        <f>W5</f>
        <v>4</v>
      </c>
      <c r="Z31" s="68">
        <v>24</v>
      </c>
      <c r="AA31" s="16">
        <v>21961</v>
      </c>
      <c r="AB31" s="14">
        <v>69</v>
      </c>
      <c r="AC31" s="9">
        <f t="shared" si="2"/>
        <v>3141.9334274395519</v>
      </c>
      <c r="AD31" s="9">
        <f>AD5</f>
        <v>5000</v>
      </c>
      <c r="AE31" s="12"/>
      <c r="AF31" s="57">
        <v>42534</v>
      </c>
      <c r="AG31" s="14">
        <v>1</v>
      </c>
      <c r="AH31" s="72">
        <f>IFERROR(IF(AF31&gt;0,SUM(AG8:AG31)/SUM(AF8:AF31)*1000000,"---"),"---")</f>
        <v>20.500945484081015</v>
      </c>
      <c r="AI31" s="9">
        <f>AI5</f>
        <v>4</v>
      </c>
      <c r="AJ31" s="12"/>
      <c r="AK31" s="12"/>
      <c r="AL31" s="68">
        <v>24</v>
      </c>
      <c r="AM31" s="16">
        <v>0</v>
      </c>
      <c r="AN31" s="14">
        <v>0</v>
      </c>
      <c r="AO31" s="9" t="str">
        <f t="shared" si="3"/>
        <v>---</v>
      </c>
      <c r="AP31" s="9">
        <f>AP5</f>
        <v>5000</v>
      </c>
      <c r="AQ31" s="12"/>
      <c r="AR31" s="9">
        <v>0</v>
      </c>
      <c r="AS31" s="14">
        <v>0</v>
      </c>
      <c r="AT31" s="9" t="str">
        <f>IFERROR(IF(AR31&gt;0,SUM(AS8:AS31)/SUM(AR8:AR31)*1000000,"---"),"---")</f>
        <v>---</v>
      </c>
      <c r="AU31" s="9">
        <f>AU5</f>
        <v>4</v>
      </c>
      <c r="AV31" s="12"/>
      <c r="AW31" s="12"/>
      <c r="AX31" s="68">
        <v>24</v>
      </c>
      <c r="AY31" s="16">
        <v>45315</v>
      </c>
      <c r="AZ31" s="14">
        <v>136</v>
      </c>
      <c r="BA31" s="9">
        <f t="shared" si="10"/>
        <v>3001.2137261392477</v>
      </c>
      <c r="BB31" s="9">
        <f>BB5</f>
        <v>5000</v>
      </c>
      <c r="BC31" s="12"/>
      <c r="BD31" s="57">
        <v>56795</v>
      </c>
      <c r="BE31" s="14">
        <v>0</v>
      </c>
      <c r="BF31" s="9">
        <f>IFERROR(IF(BD31&gt;0,SUM(BE8:BE31)/SUM(BD8:BD31)*1000000,"---"),"---")</f>
        <v>0</v>
      </c>
      <c r="BG31" s="9">
        <f>BG5</f>
        <v>4</v>
      </c>
      <c r="BH31" s="12"/>
      <c r="BI31" s="12"/>
      <c r="BJ31" s="68">
        <v>24</v>
      </c>
      <c r="BK31" s="16">
        <v>16696</v>
      </c>
      <c r="BL31" s="14">
        <v>53</v>
      </c>
      <c r="BM31" s="9">
        <f t="shared" si="4"/>
        <v>3174.4130330618113</v>
      </c>
      <c r="BN31" s="9">
        <f>BN5</f>
        <v>5000</v>
      </c>
      <c r="BO31" s="12"/>
      <c r="BP31" s="57">
        <v>25977</v>
      </c>
      <c r="BQ31" s="14">
        <v>0</v>
      </c>
      <c r="BR31" s="9">
        <f>IFERROR(IF(BP31&gt;0,SUM(BQ8:BQ31)/SUM(BP8:BP31)*1000000,"---"),"---")</f>
        <v>1.0346033434241646</v>
      </c>
      <c r="BS31" s="9">
        <f>BS5</f>
        <v>4</v>
      </c>
      <c r="BT31" s="12"/>
      <c r="BU31" s="12"/>
      <c r="BV31" s="68">
        <v>24</v>
      </c>
      <c r="BW31" s="16">
        <v>38158</v>
      </c>
      <c r="BX31" s="14">
        <v>122</v>
      </c>
      <c r="BY31" s="9">
        <f t="shared" si="5"/>
        <v>3197.2325593584569</v>
      </c>
      <c r="BZ31" s="9">
        <f>BZ5</f>
        <v>5000</v>
      </c>
      <c r="CA31" s="12"/>
      <c r="CB31" s="57">
        <v>48713</v>
      </c>
      <c r="CC31" s="14">
        <v>0</v>
      </c>
      <c r="CD31" s="9">
        <f>IFERROR(IF(CB31&gt;0,SUM(CC8:CC31)/SUM(CB8:CB31)*1000000,"---"),"---")</f>
        <v>0</v>
      </c>
      <c r="CE31" s="9">
        <f>CE5</f>
        <v>4</v>
      </c>
      <c r="CF31" s="12"/>
      <c r="CG31" s="12"/>
      <c r="CH31" s="68">
        <v>24</v>
      </c>
      <c r="CI31" s="16"/>
      <c r="CJ31" s="14"/>
      <c r="CK31" s="9" t="str">
        <f t="shared" si="6"/>
        <v>---</v>
      </c>
      <c r="CL31" s="9">
        <f>CL5</f>
        <v>5000</v>
      </c>
      <c r="CM31" s="12"/>
      <c r="CN31" s="9"/>
      <c r="CO31" s="14"/>
      <c r="CP31" s="9" t="str">
        <f>IFERROR(IF(CN31&gt;0,SUM(CO8:CO31)/SUM(CN8:CN31)*1000000,"---"),"---")</f>
        <v>---</v>
      </c>
      <c r="CQ31" s="9">
        <f>CQ5</f>
        <v>4</v>
      </c>
      <c r="CR31" s="12"/>
      <c r="CS31" s="12"/>
      <c r="CT31" s="68">
        <v>24</v>
      </c>
      <c r="CU31" s="16"/>
      <c r="CV31" s="14"/>
      <c r="CW31" s="9" t="str">
        <f t="shared" si="11"/>
        <v>---</v>
      </c>
      <c r="CX31" s="9">
        <f>CX5</f>
        <v>5000</v>
      </c>
      <c r="CY31" s="12"/>
      <c r="CZ31" s="57"/>
      <c r="DA31" s="14"/>
      <c r="DB31" s="9" t="str">
        <f>IFERROR(IF(CZ31&gt;0,SUM(DA8:DA31)/SUM(CZ8:CZ31)*1000000,"---"),"---")</f>
        <v>---</v>
      </c>
      <c r="DC31" s="9">
        <f>DC5</f>
        <v>4</v>
      </c>
      <c r="DD31" s="12"/>
      <c r="DE31" s="12"/>
      <c r="DF31" s="68">
        <v>24</v>
      </c>
      <c r="DG31" s="16"/>
      <c r="DH31" s="14"/>
      <c r="DI31" s="9" t="str">
        <f t="shared" si="12"/>
        <v>---</v>
      </c>
      <c r="DJ31" s="9">
        <f>DJ5</f>
        <v>5000</v>
      </c>
      <c r="DK31" s="12"/>
      <c r="DL31" s="9"/>
      <c r="DM31" s="14"/>
      <c r="DN31" s="9" t="str">
        <f>IFERROR(IF(DL31&gt;0,SUM(DM8:DM31)/SUM(DL8:DL31)*1000000,"---"),"---")</f>
        <v>---</v>
      </c>
      <c r="DO31" s="9">
        <f>DO5</f>
        <v>4</v>
      </c>
      <c r="DR31" s="68">
        <v>24</v>
      </c>
      <c r="DS31" s="16"/>
      <c r="DT31" s="14"/>
      <c r="DU31" s="9" t="str">
        <f t="shared" si="7"/>
        <v>---</v>
      </c>
      <c r="DV31" s="9">
        <f>DV5</f>
        <v>5000</v>
      </c>
      <c r="DW31" s="12"/>
      <c r="DX31" s="9"/>
      <c r="DY31" s="14"/>
      <c r="DZ31" s="9" t="str">
        <f>IFERROR(IF(DX31&gt;0,SUM(DY8:DY31)/SUM(DX8:DX31)*1000000,"---"),"---")</f>
        <v>---</v>
      </c>
      <c r="EA31" s="9">
        <f>EA5</f>
        <v>4</v>
      </c>
      <c r="EB31" s="12"/>
      <c r="EC31" s="12"/>
      <c r="ED31" s="68">
        <v>24</v>
      </c>
      <c r="EE31" s="16"/>
      <c r="EF31" s="14"/>
      <c r="EG31" s="9" t="str">
        <f t="shared" si="8"/>
        <v>---</v>
      </c>
      <c r="EH31" s="9">
        <f>EH5</f>
        <v>5000</v>
      </c>
      <c r="EI31" s="12"/>
      <c r="EJ31" s="57"/>
      <c r="EK31" s="14"/>
      <c r="EL31" s="9" t="str">
        <f>IFERROR(IF(EJ31&gt;0,SUM(EK8:EK31)/SUM(EJ8:EJ31)*1000000,"---"),"---")</f>
        <v>---</v>
      </c>
      <c r="EM31" s="9">
        <f>EM5</f>
        <v>4</v>
      </c>
      <c r="EN31" s="12"/>
      <c r="EO31" s="12"/>
      <c r="EP31" s="12"/>
    </row>
    <row r="32" spans="2:155">
      <c r="B32" s="68">
        <v>25</v>
      </c>
      <c r="C32" s="16">
        <v>37622</v>
      </c>
      <c r="D32" s="14">
        <v>112</v>
      </c>
      <c r="E32" s="9">
        <f t="shared" si="0"/>
        <v>2976.9815533464466</v>
      </c>
      <c r="F32" s="9">
        <f>F5</f>
        <v>5000</v>
      </c>
      <c r="G32" s="12"/>
      <c r="H32" s="57">
        <v>96402</v>
      </c>
      <c r="I32" s="14">
        <v>0</v>
      </c>
      <c r="J32" s="56">
        <f>IFERROR(IF(H32&gt;0,SUM(I8:I32)/SUM(H8:H32)*1000000,"---"),"---")</f>
        <v>2.1939463170588831</v>
      </c>
      <c r="K32" s="9">
        <f>K5</f>
        <v>4</v>
      </c>
      <c r="N32" s="68">
        <v>25</v>
      </c>
      <c r="O32" s="16">
        <v>33352</v>
      </c>
      <c r="P32" s="14">
        <v>103</v>
      </c>
      <c r="Q32" s="9">
        <f t="shared" si="15"/>
        <v>3088.2705684816506</v>
      </c>
      <c r="R32" s="9">
        <f>R5</f>
        <v>5000</v>
      </c>
      <c r="S32" s="12"/>
      <c r="T32" s="57">
        <v>28443</v>
      </c>
      <c r="U32" s="14">
        <v>0</v>
      </c>
      <c r="V32" s="56">
        <f>IFERROR(IF(T32&gt;0,SUM(U8:U32)/SUM(T8:T32)*1000000,"---"),"---")</f>
        <v>71.795117248264106</v>
      </c>
      <c r="W32" s="9">
        <f>W5</f>
        <v>4</v>
      </c>
      <c r="Z32" s="68">
        <v>25</v>
      </c>
      <c r="AA32" s="16">
        <v>15826</v>
      </c>
      <c r="AB32" s="14">
        <v>51</v>
      </c>
      <c r="AC32" s="9">
        <f t="shared" si="2"/>
        <v>3222.5451788196638</v>
      </c>
      <c r="AD32" s="9">
        <f>AD5</f>
        <v>5000</v>
      </c>
      <c r="AE32" s="12"/>
      <c r="AF32" s="57">
        <v>25080</v>
      </c>
      <c r="AG32" s="14">
        <v>0</v>
      </c>
      <c r="AH32" s="72">
        <f>IFERROR(IF(AF32&gt;0,SUM(AG8:AG32)/SUM(AF8:AF32)*1000000,"---"),"---")</f>
        <v>20.010996519039512</v>
      </c>
      <c r="AI32" s="9">
        <f>AI5</f>
        <v>4</v>
      </c>
      <c r="AJ32" s="12"/>
      <c r="AK32" s="12"/>
      <c r="AL32" s="68">
        <v>25</v>
      </c>
      <c r="AM32" s="16">
        <v>37494</v>
      </c>
      <c r="AN32" s="14">
        <v>118</v>
      </c>
      <c r="AO32" s="9">
        <f t="shared" si="3"/>
        <v>3147.1702139008908</v>
      </c>
      <c r="AP32" s="9">
        <f>AP5</f>
        <v>5000</v>
      </c>
      <c r="AQ32" s="12"/>
      <c r="AR32" s="9">
        <v>47904</v>
      </c>
      <c r="AS32" s="14">
        <v>0</v>
      </c>
      <c r="AT32" s="9">
        <f>IFERROR(IF(AR32&gt;0,SUM(AS8:AS32)/SUM(AR8:AR32)*1000000,"---"),"---")</f>
        <v>0</v>
      </c>
      <c r="AU32" s="9">
        <f>AU5</f>
        <v>4</v>
      </c>
      <c r="AV32" s="12"/>
      <c r="AW32" s="12"/>
      <c r="AX32" s="68">
        <v>25</v>
      </c>
      <c r="AY32" s="16">
        <v>44423</v>
      </c>
      <c r="AZ32" s="14">
        <v>141</v>
      </c>
      <c r="BA32" s="9">
        <f t="shared" si="10"/>
        <v>3174.031470184364</v>
      </c>
      <c r="BB32" s="9">
        <f>BB5</f>
        <v>5000</v>
      </c>
      <c r="BC32" s="12"/>
      <c r="BD32" s="57">
        <v>67942</v>
      </c>
      <c r="BE32" s="14">
        <v>0</v>
      </c>
      <c r="BF32" s="9">
        <f>IFERROR(IF(BD32&gt;0,SUM(BE8:BE32)/SUM(BD8:BD32)*1000000,"---"),"---")</f>
        <v>0</v>
      </c>
      <c r="BG32" s="9">
        <f>BG5</f>
        <v>4</v>
      </c>
      <c r="BH32" s="12"/>
      <c r="BI32" s="12"/>
      <c r="BJ32" s="68">
        <v>25</v>
      </c>
      <c r="BK32" s="16"/>
      <c r="BL32" s="14"/>
      <c r="BM32" s="9" t="str">
        <f t="shared" si="4"/>
        <v>---</v>
      </c>
      <c r="BN32" s="9">
        <f>BN5</f>
        <v>5000</v>
      </c>
      <c r="BO32" s="12"/>
      <c r="BP32" s="57">
        <v>0</v>
      </c>
      <c r="BQ32" s="14">
        <v>0</v>
      </c>
      <c r="BR32" s="9" t="str">
        <f>IFERROR(IF(BP32&gt;0,SUM(BQ8:BQ32)/SUM(BP8:BP32)*1000000,"---"),"---")</f>
        <v>---</v>
      </c>
      <c r="BS32" s="9">
        <f>BS5</f>
        <v>4</v>
      </c>
      <c r="BT32" s="12"/>
      <c r="BU32" s="12"/>
      <c r="BV32" s="68">
        <v>25</v>
      </c>
      <c r="BW32" s="16">
        <v>41281</v>
      </c>
      <c r="BX32" s="14">
        <v>127</v>
      </c>
      <c r="BY32" s="9">
        <f t="shared" si="5"/>
        <v>3076.4758605653933</v>
      </c>
      <c r="BZ32" s="9">
        <f>BZ5</f>
        <v>5000</v>
      </c>
      <c r="CA32" s="12"/>
      <c r="CB32" s="57">
        <v>56474</v>
      </c>
      <c r="CC32" s="14">
        <v>0</v>
      </c>
      <c r="CD32" s="9">
        <f>IFERROR(IF(CB32&gt;0,SUM(CC8:CC32)/SUM(CB8:CB32)*1000000,"---"),"---")</f>
        <v>0</v>
      </c>
      <c r="CE32" s="9">
        <f>CE5</f>
        <v>4</v>
      </c>
      <c r="CF32" s="12"/>
      <c r="CG32" s="12"/>
      <c r="CH32" s="68">
        <v>25</v>
      </c>
      <c r="CI32" s="16"/>
      <c r="CJ32" s="14"/>
      <c r="CK32" s="9" t="str">
        <f t="shared" si="6"/>
        <v>---</v>
      </c>
      <c r="CL32" s="9">
        <f>CL5</f>
        <v>5000</v>
      </c>
      <c r="CM32" s="12"/>
      <c r="CN32" s="9"/>
      <c r="CO32" s="14"/>
      <c r="CP32" s="9" t="str">
        <f>IFERROR(IF(CN32&gt;0,SUM(CO8:CO32)/SUM(CN8:CN32)*1000000,"---"),"---")</f>
        <v>---</v>
      </c>
      <c r="CQ32" s="9">
        <f>CQ5</f>
        <v>4</v>
      </c>
      <c r="CR32" s="12"/>
      <c r="CS32" s="12"/>
      <c r="CT32" s="68">
        <v>25</v>
      </c>
      <c r="CU32" s="16"/>
      <c r="CV32" s="14"/>
      <c r="CW32" s="9" t="str">
        <f t="shared" si="11"/>
        <v>---</v>
      </c>
      <c r="CX32" s="9">
        <f>CX5</f>
        <v>5000</v>
      </c>
      <c r="CY32" s="12"/>
      <c r="CZ32" s="57"/>
      <c r="DA32" s="14"/>
      <c r="DB32" s="9" t="str">
        <f>IFERROR(IF(CZ32&gt;0,SUM(DA8:DA32)/SUM(CZ8:CZ32)*1000000,"---"),"---")</f>
        <v>---</v>
      </c>
      <c r="DC32" s="9">
        <f>DC5</f>
        <v>4</v>
      </c>
      <c r="DD32" s="12"/>
      <c r="DE32" s="12"/>
      <c r="DF32" s="68">
        <v>25</v>
      </c>
      <c r="DG32" s="16"/>
      <c r="DH32" s="14"/>
      <c r="DI32" s="9" t="str">
        <f t="shared" si="12"/>
        <v>---</v>
      </c>
      <c r="DJ32" s="9">
        <f>DJ5</f>
        <v>5000</v>
      </c>
      <c r="DK32" s="12"/>
      <c r="DL32" s="9"/>
      <c r="DM32" s="14"/>
      <c r="DN32" s="9" t="str">
        <f>IFERROR(IF(DL32&gt;0,SUM(DM8:DM32)/SUM(DL8:DL32)*1000000,"---"),"---")</f>
        <v>---</v>
      </c>
      <c r="DO32" s="9">
        <f>DO5</f>
        <v>4</v>
      </c>
      <c r="DR32" s="68">
        <v>25</v>
      </c>
      <c r="DS32" s="16"/>
      <c r="DT32" s="14"/>
      <c r="DU32" s="9" t="str">
        <f t="shared" si="7"/>
        <v>---</v>
      </c>
      <c r="DV32" s="9">
        <f>DV5</f>
        <v>5000</v>
      </c>
      <c r="DW32" s="12"/>
      <c r="DX32" s="9"/>
      <c r="DY32" s="14"/>
      <c r="DZ32" s="9" t="str">
        <f>IFERROR(IF(DX32&gt;0,SUM(DY8:DY32)/SUM(DX8:DX32)*1000000,"---"),"---")</f>
        <v>---</v>
      </c>
      <c r="EA32" s="9">
        <f>EA5</f>
        <v>4</v>
      </c>
      <c r="EB32" s="12"/>
      <c r="EC32" s="12"/>
      <c r="ED32" s="68">
        <v>25</v>
      </c>
      <c r="EE32" s="16"/>
      <c r="EF32" s="14"/>
      <c r="EG32" s="9" t="str">
        <f t="shared" si="8"/>
        <v>---</v>
      </c>
      <c r="EH32" s="9">
        <f>EH5</f>
        <v>5000</v>
      </c>
      <c r="EI32" s="12"/>
      <c r="EJ32" s="57"/>
      <c r="EK32" s="14"/>
      <c r="EL32" s="9" t="str">
        <f>IFERROR(IF(EJ32&gt;0,SUM(EK8:EK32)/SUM(EJ8:EJ32)*1000000,"---"),"---")</f>
        <v>---</v>
      </c>
      <c r="EM32" s="9">
        <f>EM5</f>
        <v>4</v>
      </c>
      <c r="EN32" s="12"/>
      <c r="EO32" s="12"/>
      <c r="EP32" s="12"/>
    </row>
    <row r="33" spans="2:146">
      <c r="B33" s="68">
        <v>26</v>
      </c>
      <c r="C33" s="16">
        <v>35180</v>
      </c>
      <c r="D33" s="14">
        <v>108</v>
      </c>
      <c r="E33" s="9">
        <f t="shared" si="0"/>
        <v>3069.9260943718023</v>
      </c>
      <c r="F33" s="9">
        <f>F5</f>
        <v>5000</v>
      </c>
      <c r="G33" s="12"/>
      <c r="H33" s="57">
        <v>92268</v>
      </c>
      <c r="I33" s="14">
        <v>0</v>
      </c>
      <c r="J33" s="56">
        <f>IFERROR(IF(H33&gt;0,SUM(I8:I33)/SUM(H8:H33)*1000000,"---"),"---")</f>
        <v>2.055263289503702</v>
      </c>
      <c r="K33" s="9">
        <f>K5</f>
        <v>4</v>
      </c>
      <c r="N33" s="68">
        <v>26</v>
      </c>
      <c r="O33" s="16">
        <v>0</v>
      </c>
      <c r="P33" s="14">
        <v>0</v>
      </c>
      <c r="Q33" s="9" t="str">
        <f t="shared" si="15"/>
        <v>---</v>
      </c>
      <c r="R33" s="9">
        <f>R5</f>
        <v>5000</v>
      </c>
      <c r="S33" s="12"/>
      <c r="T33" s="57">
        <v>0</v>
      </c>
      <c r="U33" s="14">
        <v>0</v>
      </c>
      <c r="V33" s="56" t="str">
        <f>IFERROR(IF(T33&gt;0,SUM(U8:U33)/SUM(T8:T33)*1000000,"---"),"---")</f>
        <v>---</v>
      </c>
      <c r="W33" s="9">
        <f>W5</f>
        <v>4</v>
      </c>
      <c r="Z33" s="68">
        <v>26</v>
      </c>
      <c r="AA33" s="16">
        <v>0</v>
      </c>
      <c r="AB33" s="14">
        <v>0</v>
      </c>
      <c r="AC33" s="9" t="str">
        <f t="shared" si="2"/>
        <v>---</v>
      </c>
      <c r="AD33" s="9">
        <f>AD5</f>
        <v>5000</v>
      </c>
      <c r="AE33" s="12"/>
      <c r="AF33" s="57">
        <v>0</v>
      </c>
      <c r="AG33" s="14">
        <v>0</v>
      </c>
      <c r="AH33" s="72" t="str">
        <f>IFERROR(IF(AF33&gt;0,SUM(AG8:AG33)/SUM(AF8:AF33)*1000000,"---"),"---")</f>
        <v>---</v>
      </c>
      <c r="AI33" s="9">
        <f>AI5</f>
        <v>4</v>
      </c>
      <c r="AJ33" s="12"/>
      <c r="AK33" s="12"/>
      <c r="AL33" s="68">
        <v>26</v>
      </c>
      <c r="AM33" s="16">
        <v>34864</v>
      </c>
      <c r="AN33" s="14">
        <v>105</v>
      </c>
      <c r="AO33" s="9">
        <f t="shared" si="3"/>
        <v>3011.7026158788435</v>
      </c>
      <c r="AP33" s="9">
        <f>AP5</f>
        <v>5000</v>
      </c>
      <c r="AQ33" s="12"/>
      <c r="AR33" s="9">
        <v>49712</v>
      </c>
      <c r="AS33" s="14">
        <v>0</v>
      </c>
      <c r="AT33" s="9">
        <f>IFERROR(IF(AR33&gt;0,SUM(AS8:AS33)/SUM(AR8:AR33)*1000000,"---"),"---")</f>
        <v>0</v>
      </c>
      <c r="AU33" s="9">
        <f>AU5</f>
        <v>4</v>
      </c>
      <c r="AV33" s="12"/>
      <c r="AW33" s="12"/>
      <c r="AX33" s="68">
        <v>26</v>
      </c>
      <c r="AY33" s="16">
        <v>51253</v>
      </c>
      <c r="AZ33" s="14">
        <v>162</v>
      </c>
      <c r="BA33" s="9">
        <f t="shared" si="10"/>
        <v>3160.7905878680276</v>
      </c>
      <c r="BB33" s="9">
        <f>BB5</f>
        <v>5000</v>
      </c>
      <c r="BC33" s="12"/>
      <c r="BD33" s="57">
        <v>55426</v>
      </c>
      <c r="BE33" s="14">
        <v>0</v>
      </c>
      <c r="BF33" s="9">
        <f>IFERROR(IF(BD33&gt;0,SUM(BE8:BE33)/SUM(BD8:BD33)*1000000,"---"),"---")</f>
        <v>0</v>
      </c>
      <c r="BG33" s="9">
        <f>BG5</f>
        <v>4</v>
      </c>
      <c r="BH33" s="12"/>
      <c r="BI33" s="12"/>
      <c r="BJ33" s="68">
        <v>26</v>
      </c>
      <c r="BK33" s="16">
        <v>36273</v>
      </c>
      <c r="BL33" s="14">
        <v>111</v>
      </c>
      <c r="BM33" s="9">
        <f t="shared" si="4"/>
        <v>3060.1273674634026</v>
      </c>
      <c r="BN33" s="9">
        <f>BN5</f>
        <v>5000</v>
      </c>
      <c r="BO33" s="12"/>
      <c r="BP33" s="57">
        <v>48238</v>
      </c>
      <c r="BQ33" s="14">
        <v>0</v>
      </c>
      <c r="BR33" s="9">
        <f>IFERROR(IF(BP33&gt;0,SUM(BQ8:BQ33)/SUM(BP8:BP33)*1000000,"---"),"---")</f>
        <v>0.98542361390314481</v>
      </c>
      <c r="BS33" s="9">
        <f>BS5</f>
        <v>4</v>
      </c>
      <c r="BT33" s="12"/>
      <c r="BU33" s="12"/>
      <c r="BV33" s="68">
        <v>26</v>
      </c>
      <c r="BW33" s="16">
        <v>38783</v>
      </c>
      <c r="BX33" s="14">
        <v>118</v>
      </c>
      <c r="BY33" s="9">
        <f t="shared" si="5"/>
        <v>3042.5701982827527</v>
      </c>
      <c r="BZ33" s="9">
        <f>BZ5</f>
        <v>5000</v>
      </c>
      <c r="CA33" s="12"/>
      <c r="CB33" s="57">
        <v>49707</v>
      </c>
      <c r="CC33" s="14">
        <v>0</v>
      </c>
      <c r="CD33" s="9">
        <f>IFERROR(IF(CB33&gt;0,SUM(CC8:CC33)/SUM(CB8:CB33)*1000000,"---"),"---")</f>
        <v>0</v>
      </c>
      <c r="CE33" s="9">
        <f>CE5</f>
        <v>4</v>
      </c>
      <c r="CF33" s="12"/>
      <c r="CG33" s="12"/>
      <c r="CH33" s="68">
        <v>26</v>
      </c>
      <c r="CI33" s="16"/>
      <c r="CJ33" s="14"/>
      <c r="CK33" s="9" t="str">
        <f t="shared" si="6"/>
        <v>---</v>
      </c>
      <c r="CL33" s="9">
        <f>CL5</f>
        <v>5000</v>
      </c>
      <c r="CM33" s="12"/>
      <c r="CN33" s="9"/>
      <c r="CO33" s="14"/>
      <c r="CP33" s="9" t="str">
        <f>IFERROR(IF(CN33&gt;0,SUM(CO8:CO33)/SUM(CN8:CN33)*1000000,"---"),"---")</f>
        <v>---</v>
      </c>
      <c r="CQ33" s="9">
        <f>CQ5</f>
        <v>4</v>
      </c>
      <c r="CR33" s="12"/>
      <c r="CS33" s="12"/>
      <c r="CT33" s="68">
        <v>26</v>
      </c>
      <c r="CU33" s="16"/>
      <c r="CV33" s="14"/>
      <c r="CW33" s="9" t="str">
        <f t="shared" si="11"/>
        <v>---</v>
      </c>
      <c r="CX33" s="9">
        <f>CX5</f>
        <v>5000</v>
      </c>
      <c r="CY33" s="12"/>
      <c r="CZ33" s="57"/>
      <c r="DA33" s="14"/>
      <c r="DB33" s="9" t="str">
        <f>IFERROR(IF(CZ33&gt;0,SUM(DA8:DA33)/SUM(CZ8:CZ33)*1000000,"---"),"---")</f>
        <v>---</v>
      </c>
      <c r="DC33" s="9">
        <f>DC5</f>
        <v>4</v>
      </c>
      <c r="DD33" s="12"/>
      <c r="DE33" s="12"/>
      <c r="DF33" s="68">
        <v>26</v>
      </c>
      <c r="DG33" s="16"/>
      <c r="DH33" s="14"/>
      <c r="DI33" s="9" t="str">
        <f t="shared" si="12"/>
        <v>---</v>
      </c>
      <c r="DJ33" s="9">
        <f>DJ5</f>
        <v>5000</v>
      </c>
      <c r="DK33" s="12"/>
      <c r="DL33" s="9"/>
      <c r="DM33" s="14"/>
      <c r="DN33" s="9" t="str">
        <f>IFERROR(IF(DL33&gt;0,SUM(DM8:DM33)/SUM(DL8:DL33)*1000000,"---"),"---")</f>
        <v>---</v>
      </c>
      <c r="DO33" s="9">
        <f>DO5</f>
        <v>4</v>
      </c>
      <c r="DR33" s="68">
        <v>26</v>
      </c>
      <c r="DS33" s="16"/>
      <c r="DT33" s="14"/>
      <c r="DU33" s="9" t="str">
        <f t="shared" si="7"/>
        <v>---</v>
      </c>
      <c r="DV33" s="9">
        <f>DV5</f>
        <v>5000</v>
      </c>
      <c r="DW33" s="12"/>
      <c r="DX33" s="9"/>
      <c r="DY33" s="14"/>
      <c r="DZ33" s="9" t="str">
        <f>IFERROR(IF(DX33&gt;0,SUM(DY8:DY33)/SUM(DX8:DX33)*1000000,"---"),"---")</f>
        <v>---</v>
      </c>
      <c r="EA33" s="9">
        <f>EA5</f>
        <v>4</v>
      </c>
      <c r="EB33" s="12"/>
      <c r="EC33" s="12"/>
      <c r="ED33" s="68">
        <v>26</v>
      </c>
      <c r="EE33" s="16"/>
      <c r="EF33" s="14"/>
      <c r="EG33" s="9" t="str">
        <f t="shared" si="8"/>
        <v>---</v>
      </c>
      <c r="EH33" s="9">
        <f>EH5</f>
        <v>5000</v>
      </c>
      <c r="EI33" s="12"/>
      <c r="EJ33" s="57"/>
      <c r="EK33" s="14"/>
      <c r="EL33" s="9" t="str">
        <f>IFERROR(IF(EJ33&gt;0,SUM(EK8:EK33)/SUM(EJ8:EJ33)*1000000,"---"),"---")</f>
        <v>---</v>
      </c>
      <c r="EM33" s="9">
        <f>EM5</f>
        <v>4</v>
      </c>
      <c r="EN33" s="12"/>
      <c r="EO33" s="12"/>
      <c r="EP33" s="12"/>
    </row>
    <row r="34" spans="2:146">
      <c r="B34" s="68">
        <v>27</v>
      </c>
      <c r="C34" s="16">
        <v>26419</v>
      </c>
      <c r="D34" s="14">
        <v>76</v>
      </c>
      <c r="E34" s="9">
        <f t="shared" si="0"/>
        <v>2876.7175139104434</v>
      </c>
      <c r="F34" s="9">
        <f>F5</f>
        <v>5000</v>
      </c>
      <c r="G34" s="12"/>
      <c r="H34" s="57">
        <v>78261</v>
      </c>
      <c r="I34" s="14">
        <v>0</v>
      </c>
      <c r="J34" s="56">
        <f>IFERROR(IF(H34&gt;0,SUM(I8:I34)/SUM(H8:H34)*1000000,"---"),"---")</f>
        <v>1.9506764946083301</v>
      </c>
      <c r="K34" s="9">
        <f>K5</f>
        <v>4</v>
      </c>
      <c r="N34" s="68">
        <v>27</v>
      </c>
      <c r="O34" s="16">
        <v>48719</v>
      </c>
      <c r="P34" s="14">
        <v>148</v>
      </c>
      <c r="Q34" s="9">
        <f t="shared" si="15"/>
        <v>3037.8291836860362</v>
      </c>
      <c r="R34" s="9">
        <f>R5</f>
        <v>5000</v>
      </c>
      <c r="S34" s="12"/>
      <c r="T34" s="57">
        <v>57033</v>
      </c>
      <c r="U34" s="14">
        <v>0</v>
      </c>
      <c r="V34" s="56">
        <f>IFERROR(IF(T34&gt;0,SUM(U8:U34)/SUM(T8:T34)*1000000,"---"),"---")</f>
        <v>68.458039704033069</v>
      </c>
      <c r="W34" s="9">
        <f>W5</f>
        <v>4</v>
      </c>
      <c r="Z34" s="68">
        <v>27</v>
      </c>
      <c r="AA34" s="16">
        <v>30373</v>
      </c>
      <c r="AB34" s="14">
        <v>97</v>
      </c>
      <c r="AC34" s="9">
        <f t="shared" si="2"/>
        <v>3193.6259177559014</v>
      </c>
      <c r="AD34" s="9">
        <f>AD5</f>
        <v>5000</v>
      </c>
      <c r="AE34" s="12"/>
      <c r="AF34" s="57">
        <v>44287</v>
      </c>
      <c r="AG34" s="14">
        <v>0</v>
      </c>
      <c r="AH34" s="72">
        <f>IFERROR(IF(AF34&gt;0,SUM(AG8:AG34)/SUM(AF8:AF34)*1000000,"---"),"---")</f>
        <v>19.200702197108924</v>
      </c>
      <c r="AI34" s="9">
        <f>AI5</f>
        <v>4</v>
      </c>
      <c r="AJ34" s="12"/>
      <c r="AK34" s="12"/>
      <c r="AL34" s="68">
        <v>27</v>
      </c>
      <c r="AM34" s="16">
        <v>36775</v>
      </c>
      <c r="AN34" s="14">
        <v>114</v>
      </c>
      <c r="AO34" s="9">
        <f t="shared" si="3"/>
        <v>3099.9320190346702</v>
      </c>
      <c r="AP34" s="9">
        <f>AP5</f>
        <v>5000</v>
      </c>
      <c r="AQ34" s="12"/>
      <c r="AR34" s="9">
        <v>49782</v>
      </c>
      <c r="AS34" s="14">
        <v>0</v>
      </c>
      <c r="AT34" s="9">
        <f>IFERROR(IF(AR34&gt;0,SUM(AS8:AS34)/SUM(AR8:AR34)*1000000,"---"),"---")</f>
        <v>0</v>
      </c>
      <c r="AU34" s="9">
        <f>AU5</f>
        <v>4</v>
      </c>
      <c r="AV34" s="12"/>
      <c r="AW34" s="12"/>
      <c r="AX34" s="68">
        <v>27</v>
      </c>
      <c r="AY34" s="16">
        <v>23311</v>
      </c>
      <c r="AZ34" s="14">
        <v>81</v>
      </c>
      <c r="BA34" s="9">
        <f t="shared" si="10"/>
        <v>3474.7544077903135</v>
      </c>
      <c r="BB34" s="9">
        <f>BB5</f>
        <v>5000</v>
      </c>
      <c r="BC34" s="12"/>
      <c r="BD34" s="57">
        <v>25119</v>
      </c>
      <c r="BE34" s="14">
        <v>0</v>
      </c>
      <c r="BF34" s="9">
        <f>IFERROR(IF(BD34&gt;0,SUM(BE8:BE34)/SUM(BD8:BD34)*1000000,"---"),"---")</f>
        <v>0</v>
      </c>
      <c r="BG34" s="9">
        <f>BG5</f>
        <v>4</v>
      </c>
      <c r="BH34" s="12"/>
      <c r="BI34" s="12"/>
      <c r="BJ34" s="68">
        <v>27</v>
      </c>
      <c r="BK34" s="16">
        <v>37676</v>
      </c>
      <c r="BL34" s="14">
        <v>118</v>
      </c>
      <c r="BM34" s="9">
        <f t="shared" si="4"/>
        <v>3131.9673001380188</v>
      </c>
      <c r="BN34" s="9">
        <f>BN5</f>
        <v>5000</v>
      </c>
      <c r="BO34" s="12"/>
      <c r="BP34" s="57">
        <v>51174</v>
      </c>
      <c r="BQ34" s="14">
        <v>0</v>
      </c>
      <c r="BR34" s="9">
        <f>IFERROR(IF(BP34&gt;0,SUM(BQ8:BQ34)/SUM(BP8:BP34)*1000000,"---"),"---")</f>
        <v>0.93811622509535952</v>
      </c>
      <c r="BS34" s="9">
        <f>BS5</f>
        <v>4</v>
      </c>
      <c r="BT34" s="12"/>
      <c r="BU34" s="12"/>
      <c r="BV34" s="68">
        <v>27</v>
      </c>
      <c r="BW34" s="16">
        <v>38203</v>
      </c>
      <c r="BX34" s="14">
        <v>123</v>
      </c>
      <c r="BY34" s="9">
        <f t="shared" si="5"/>
        <v>3219.6424364578697</v>
      </c>
      <c r="BZ34" s="9">
        <f>BZ5</f>
        <v>5000</v>
      </c>
      <c r="CA34" s="12"/>
      <c r="CB34" s="57">
        <v>53620</v>
      </c>
      <c r="CC34" s="14">
        <v>0</v>
      </c>
      <c r="CD34" s="9">
        <f>IFERROR(IF(CB34&gt;0,SUM(CC8:CC34)/SUM(CB8:CB34)*1000000,"---"),"---")</f>
        <v>0</v>
      </c>
      <c r="CE34" s="9">
        <f>CE5</f>
        <v>4</v>
      </c>
      <c r="CF34" s="12"/>
      <c r="CG34" s="12"/>
      <c r="CH34" s="68">
        <v>27</v>
      </c>
      <c r="CI34" s="16"/>
      <c r="CJ34" s="14"/>
      <c r="CK34" s="9" t="str">
        <f t="shared" si="6"/>
        <v>---</v>
      </c>
      <c r="CL34" s="9">
        <f>CL5</f>
        <v>5000</v>
      </c>
      <c r="CM34" s="12"/>
      <c r="CN34" s="9"/>
      <c r="CO34" s="14"/>
      <c r="CP34" s="9" t="str">
        <f>IFERROR(IF(CN34&gt;0,SUM(CO8:CO34)/SUM(CN8:CN34)*1000000,"---"),"---")</f>
        <v>---</v>
      </c>
      <c r="CQ34" s="9">
        <f>CQ5</f>
        <v>4</v>
      </c>
      <c r="CR34" s="12"/>
      <c r="CS34" s="12"/>
      <c r="CT34" s="68">
        <v>27</v>
      </c>
      <c r="CU34" s="16"/>
      <c r="CV34" s="14"/>
      <c r="CW34" s="9" t="str">
        <f t="shared" si="11"/>
        <v>---</v>
      </c>
      <c r="CX34" s="9">
        <f>CX5</f>
        <v>5000</v>
      </c>
      <c r="CY34" s="12"/>
      <c r="CZ34" s="57"/>
      <c r="DA34" s="14"/>
      <c r="DB34" s="9" t="str">
        <f>IFERROR(IF(CZ34&gt;0,SUM(DA8:DA34)/SUM(CZ8:CZ34)*1000000,"---"),"---")</f>
        <v>---</v>
      </c>
      <c r="DC34" s="9">
        <f>DC5</f>
        <v>4</v>
      </c>
      <c r="DD34" s="12"/>
      <c r="DE34" s="12"/>
      <c r="DF34" s="68">
        <v>27</v>
      </c>
      <c r="DG34" s="16"/>
      <c r="DH34" s="14"/>
      <c r="DI34" s="9" t="str">
        <f t="shared" si="12"/>
        <v>---</v>
      </c>
      <c r="DJ34" s="9">
        <f>DJ5</f>
        <v>5000</v>
      </c>
      <c r="DK34" s="12"/>
      <c r="DL34" s="9"/>
      <c r="DM34" s="14"/>
      <c r="DN34" s="9" t="str">
        <f>IFERROR(IF(DL34&gt;0,SUM(DM8:DM34)/SUM(DL8:DL34)*1000000,"---"),"---")</f>
        <v>---</v>
      </c>
      <c r="DO34" s="9">
        <f>DO5</f>
        <v>4</v>
      </c>
      <c r="DR34" s="68">
        <v>27</v>
      </c>
      <c r="DS34" s="16"/>
      <c r="DT34" s="14"/>
      <c r="DU34" s="9" t="str">
        <f t="shared" si="7"/>
        <v>---</v>
      </c>
      <c r="DV34" s="9">
        <f>DV5</f>
        <v>5000</v>
      </c>
      <c r="DW34" s="12"/>
      <c r="DX34" s="9"/>
      <c r="DY34" s="14"/>
      <c r="DZ34" s="9" t="str">
        <f>IFERROR(IF(DX34&gt;0,SUM(DY8:DY34)/SUM(DX8:DX34)*1000000,"---"),"---")</f>
        <v>---</v>
      </c>
      <c r="EA34" s="9">
        <f>EA5</f>
        <v>4</v>
      </c>
      <c r="EB34" s="12"/>
      <c r="EC34" s="12"/>
      <c r="ED34" s="68">
        <v>27</v>
      </c>
      <c r="EE34" s="16"/>
      <c r="EF34" s="14"/>
      <c r="EG34" s="9" t="str">
        <f t="shared" si="8"/>
        <v>---</v>
      </c>
      <c r="EH34" s="9">
        <f>EH5</f>
        <v>5000</v>
      </c>
      <c r="EI34" s="12"/>
      <c r="EJ34" s="57"/>
      <c r="EK34" s="14"/>
      <c r="EL34" s="9" t="str">
        <f>IFERROR(IF(EJ34&gt;0,SUM(EK8:EK34)/SUM(EJ8:EJ34)*1000000,"---"),"---")</f>
        <v>---</v>
      </c>
      <c r="EM34" s="9">
        <f>EM5</f>
        <v>4</v>
      </c>
      <c r="EN34" s="12"/>
      <c r="EO34" s="12"/>
      <c r="EP34" s="12"/>
    </row>
    <row r="35" spans="2:146">
      <c r="B35" s="68">
        <v>28</v>
      </c>
      <c r="C35" s="16">
        <v>0</v>
      </c>
      <c r="D35" s="14">
        <v>0</v>
      </c>
      <c r="E35" s="9" t="str">
        <f t="shared" si="0"/>
        <v>---</v>
      </c>
      <c r="F35" s="9">
        <f>F5</f>
        <v>5000</v>
      </c>
      <c r="G35" s="12"/>
      <c r="H35" s="57">
        <v>0</v>
      </c>
      <c r="I35" s="14">
        <v>0</v>
      </c>
      <c r="J35" s="56" t="str">
        <f>IFERROR(IF(H35&gt;0,SUM(I8:I35)/SUM(H8:H35)*1000000,"---"),"---")</f>
        <v>---</v>
      </c>
      <c r="K35" s="9">
        <f>K5</f>
        <v>4</v>
      </c>
      <c r="N35" s="68">
        <v>28</v>
      </c>
      <c r="O35" s="16">
        <v>41403</v>
      </c>
      <c r="P35" s="14">
        <v>124</v>
      </c>
      <c r="Q35" s="9">
        <f t="shared" si="15"/>
        <v>2994.9520566142551</v>
      </c>
      <c r="R35" s="9">
        <f>R5</f>
        <v>5000</v>
      </c>
      <c r="S35" s="12"/>
      <c r="T35" s="57">
        <v>49052</v>
      </c>
      <c r="U35" s="14">
        <v>0</v>
      </c>
      <c r="V35" s="56">
        <f>IFERROR(IF(T35&gt;0,SUM(U8:U35)/SUM(T8:T35)*1000000,"---"),"---")</f>
        <v>65.826542358988178</v>
      </c>
      <c r="W35" s="9">
        <f>W5</f>
        <v>4</v>
      </c>
      <c r="Z35" s="68">
        <v>28</v>
      </c>
      <c r="AA35" s="16">
        <v>32483</v>
      </c>
      <c r="AB35" s="14">
        <v>108</v>
      </c>
      <c r="AC35" s="9">
        <f t="shared" si="2"/>
        <v>3324.8160576301448</v>
      </c>
      <c r="AD35" s="9">
        <f>AD5</f>
        <v>5000</v>
      </c>
      <c r="AE35" s="12"/>
      <c r="AF35" s="57">
        <v>50114</v>
      </c>
      <c r="AG35" s="14">
        <v>0</v>
      </c>
      <c r="AH35" s="72">
        <f>IFERROR(IF(AF35&gt;0,SUM(AG8:AG35)/SUM(AF8:AF35)*1000000,"---"),"---")</f>
        <v>18.359467890164922</v>
      </c>
      <c r="AI35" s="9">
        <f>AI5</f>
        <v>4</v>
      </c>
      <c r="AJ35" s="12"/>
      <c r="AK35" s="12"/>
      <c r="AL35" s="68">
        <v>28</v>
      </c>
      <c r="AM35" s="16">
        <v>39280</v>
      </c>
      <c r="AN35" s="14">
        <v>121</v>
      </c>
      <c r="AO35" s="9">
        <f t="shared" si="3"/>
        <v>3080.448065173116</v>
      </c>
      <c r="AP35" s="9">
        <f>AP5</f>
        <v>5000</v>
      </c>
      <c r="AQ35" s="12"/>
      <c r="AR35" s="9">
        <v>58430</v>
      </c>
      <c r="AS35" s="14">
        <v>1</v>
      </c>
      <c r="AT35" s="9">
        <f>IFERROR(IF(AR35&gt;0,SUM(AS8:AS35)/SUM(AR8:AR35)*1000000,"---"),"---")</f>
        <v>1.0848552043758721</v>
      </c>
      <c r="AU35" s="9">
        <f>AU5</f>
        <v>4</v>
      </c>
      <c r="AV35" s="12"/>
      <c r="AW35" s="12"/>
      <c r="AX35" s="68">
        <v>28</v>
      </c>
      <c r="AY35" s="16">
        <v>0</v>
      </c>
      <c r="AZ35" s="14">
        <v>0</v>
      </c>
      <c r="BA35" s="9" t="str">
        <f t="shared" si="10"/>
        <v>---</v>
      </c>
      <c r="BB35" s="9">
        <f>BB5</f>
        <v>5000</v>
      </c>
      <c r="BC35" s="12"/>
      <c r="BD35" s="57">
        <v>0</v>
      </c>
      <c r="BE35" s="14">
        <v>0</v>
      </c>
      <c r="BF35" s="9" t="str">
        <f>IFERROR(IF(BD35&gt;0,SUM(BE8:BE35)/SUM(BD8:BD35)*1000000,"---"),"---")</f>
        <v>---</v>
      </c>
      <c r="BG35" s="9">
        <f>BG5</f>
        <v>4</v>
      </c>
      <c r="BH35" s="12"/>
      <c r="BI35" s="12"/>
      <c r="BJ35" s="68">
        <v>28</v>
      </c>
      <c r="BK35" s="16">
        <v>37188</v>
      </c>
      <c r="BL35" s="14">
        <v>115</v>
      </c>
      <c r="BM35" s="9">
        <f t="shared" si="4"/>
        <v>3092.3953963644185</v>
      </c>
      <c r="BN35" s="9">
        <f>BN5</f>
        <v>5000</v>
      </c>
      <c r="BO35" s="12"/>
      <c r="BP35" s="57">
        <v>54413</v>
      </c>
      <c r="BQ35" s="14">
        <v>0</v>
      </c>
      <c r="BR35" s="9">
        <f>IFERROR(IF(BP35&gt;0,SUM(BQ8:BQ35)/SUM(BP8:BP35)*1000000,"---"),"---")</f>
        <v>0.89255510858379172</v>
      </c>
      <c r="BS35" s="9">
        <f>BS5</f>
        <v>4</v>
      </c>
      <c r="BT35" s="12"/>
      <c r="BU35" s="12"/>
      <c r="BV35" s="68">
        <v>28</v>
      </c>
      <c r="BW35" s="16">
        <v>37967</v>
      </c>
      <c r="BX35" s="14">
        <v>119</v>
      </c>
      <c r="BY35" s="9">
        <f t="shared" si="5"/>
        <v>3134.3008402033342</v>
      </c>
      <c r="BZ35" s="9">
        <f>BZ5</f>
        <v>5000</v>
      </c>
      <c r="CA35" s="12"/>
      <c r="CB35" s="57">
        <v>35049</v>
      </c>
      <c r="CC35" s="14">
        <v>0</v>
      </c>
      <c r="CD35" s="9">
        <f>IFERROR(IF(CB35&gt;0,SUM(CC8:CC35)/SUM(CB8:CB35)*1000000,"---"),"---")</f>
        <v>0</v>
      </c>
      <c r="CE35" s="9">
        <f>CE5</f>
        <v>4</v>
      </c>
      <c r="CF35" s="12"/>
      <c r="CG35" s="12"/>
      <c r="CH35" s="68">
        <v>28</v>
      </c>
      <c r="CI35" s="16"/>
      <c r="CJ35" s="14"/>
      <c r="CK35" s="9" t="str">
        <f t="shared" si="6"/>
        <v>---</v>
      </c>
      <c r="CL35" s="9">
        <f>CL5</f>
        <v>5000</v>
      </c>
      <c r="CM35" s="12"/>
      <c r="CN35" s="9"/>
      <c r="CO35" s="14"/>
      <c r="CP35" s="9" t="str">
        <f>IFERROR(IF(CN35&gt;0,SUM(CO8:CO35)/SUM(CN8:CN35)*1000000,"---"),"---")</f>
        <v>---</v>
      </c>
      <c r="CQ35" s="9">
        <f>CQ5</f>
        <v>4</v>
      </c>
      <c r="CR35" s="12"/>
      <c r="CS35" s="12"/>
      <c r="CT35" s="68">
        <v>28</v>
      </c>
      <c r="CU35" s="16"/>
      <c r="CV35" s="14"/>
      <c r="CW35" s="9" t="str">
        <f t="shared" si="11"/>
        <v>---</v>
      </c>
      <c r="CX35" s="9">
        <f>CX5</f>
        <v>5000</v>
      </c>
      <c r="CY35" s="12"/>
      <c r="CZ35" s="57"/>
      <c r="DA35" s="14"/>
      <c r="DB35" s="9" t="str">
        <f>IFERROR(IF(CZ35&gt;0,SUM(DA8:DA35)/SUM(CZ8:CZ35)*1000000,"---"),"---")</f>
        <v>---</v>
      </c>
      <c r="DC35" s="9">
        <f>DC5</f>
        <v>4</v>
      </c>
      <c r="DD35" s="12"/>
      <c r="DE35" s="12"/>
      <c r="DF35" s="68">
        <v>28</v>
      </c>
      <c r="DG35" s="16"/>
      <c r="DH35" s="14"/>
      <c r="DI35" s="9" t="str">
        <f t="shared" si="12"/>
        <v>---</v>
      </c>
      <c r="DJ35" s="9">
        <f>DJ5</f>
        <v>5000</v>
      </c>
      <c r="DK35" s="12"/>
      <c r="DL35" s="9"/>
      <c r="DM35" s="14"/>
      <c r="DN35" s="9" t="str">
        <f>IFERROR(IF(DL35&gt;0,SUM(DM8:DM35)/SUM(DL8:DL35)*1000000,"---"),"---")</f>
        <v>---</v>
      </c>
      <c r="DO35" s="9">
        <f>DO5</f>
        <v>4</v>
      </c>
      <c r="DR35" s="68">
        <v>28</v>
      </c>
      <c r="DS35" s="16"/>
      <c r="DT35" s="14"/>
      <c r="DU35" s="9" t="str">
        <f t="shared" si="7"/>
        <v>---</v>
      </c>
      <c r="DV35" s="9">
        <f>DV5</f>
        <v>5000</v>
      </c>
      <c r="DW35" s="12"/>
      <c r="DX35" s="9"/>
      <c r="DY35" s="14"/>
      <c r="DZ35" s="9" t="str">
        <f>IFERROR(IF(DX35&gt;0,SUM(DY8:DY35)/SUM(DX8:DX35)*1000000,"---"),"---")</f>
        <v>---</v>
      </c>
      <c r="EA35" s="9">
        <f>EA5</f>
        <v>4</v>
      </c>
      <c r="EB35" s="12"/>
      <c r="EC35" s="12"/>
      <c r="ED35" s="68">
        <v>28</v>
      </c>
      <c r="EE35" s="16"/>
      <c r="EF35" s="14"/>
      <c r="EG35" s="9" t="str">
        <f t="shared" si="8"/>
        <v>---</v>
      </c>
      <c r="EH35" s="9">
        <f>EH5</f>
        <v>5000</v>
      </c>
      <c r="EI35" s="12"/>
      <c r="EJ35" s="57"/>
      <c r="EK35" s="14"/>
      <c r="EL35" s="9" t="str">
        <f>IFERROR(IF(EJ35&gt;0,SUM(EK8:EK35)/SUM(EJ8:EJ35)*1000000,"---"),"---")</f>
        <v>---</v>
      </c>
      <c r="EM35" s="9">
        <f>EM5</f>
        <v>4</v>
      </c>
      <c r="EN35" s="12"/>
      <c r="EO35" s="12"/>
      <c r="EP35" s="12"/>
    </row>
    <row r="36" spans="2:146">
      <c r="B36" s="68">
        <v>29</v>
      </c>
      <c r="C36" s="16">
        <v>0</v>
      </c>
      <c r="D36" s="14">
        <v>0</v>
      </c>
      <c r="E36" s="9" t="str">
        <f t="shared" si="0"/>
        <v>---</v>
      </c>
      <c r="F36" s="9">
        <f>F5</f>
        <v>5000</v>
      </c>
      <c r="G36" s="12"/>
      <c r="H36" s="57">
        <v>0</v>
      </c>
      <c r="I36" s="14">
        <v>0</v>
      </c>
      <c r="J36" s="56" t="str">
        <f>IFERROR(IF(H36&gt;0,SUM(I8:I36)/SUM(H8:H36)*1000000,"---"),"---")</f>
        <v>---</v>
      </c>
      <c r="K36" s="9">
        <f>K5</f>
        <v>4</v>
      </c>
      <c r="N36" s="68">
        <v>29</v>
      </c>
      <c r="O36" s="16">
        <v>0</v>
      </c>
      <c r="P36" s="14">
        <v>0</v>
      </c>
      <c r="Q36" s="9" t="str">
        <f t="shared" si="15"/>
        <v>---</v>
      </c>
      <c r="R36" s="9">
        <f>R5</f>
        <v>5000</v>
      </c>
      <c r="S36" s="12"/>
      <c r="T36" s="57">
        <v>0</v>
      </c>
      <c r="U36" s="14">
        <v>0</v>
      </c>
      <c r="V36" s="56" t="str">
        <f>IFERROR(IF(T36&gt;0,SUM(U8:U36)/SUM(T8:T36)*1000000,"---"),"---")</f>
        <v>---</v>
      </c>
      <c r="W36" s="9">
        <f>W5</f>
        <v>4</v>
      </c>
      <c r="Z36" s="68">
        <v>29</v>
      </c>
      <c r="AA36" s="16">
        <v>41945</v>
      </c>
      <c r="AB36" s="14">
        <v>132</v>
      </c>
      <c r="AC36" s="9">
        <f t="shared" si="2"/>
        <v>3146.9781857193948</v>
      </c>
      <c r="AD36" s="9">
        <f>AD5</f>
        <v>5000</v>
      </c>
      <c r="AE36" s="12"/>
      <c r="AF36" s="57">
        <v>56714</v>
      </c>
      <c r="AG36" s="14">
        <v>0</v>
      </c>
      <c r="AH36" s="72">
        <f>IFERROR(IF(AF36&gt;0,SUM(AG8:AG36)/SUM(AF8:AF36)*1000000,"---"),"---")</f>
        <v>17.49215768263895</v>
      </c>
      <c r="AI36" s="9">
        <f>AI5</f>
        <v>4</v>
      </c>
      <c r="AJ36" s="12"/>
      <c r="AK36" s="12"/>
      <c r="AL36" s="68">
        <v>29</v>
      </c>
      <c r="AM36" s="16">
        <v>6121</v>
      </c>
      <c r="AN36" s="14">
        <v>13</v>
      </c>
      <c r="AO36" s="9">
        <f t="shared" si="3"/>
        <v>2123.8359745139683</v>
      </c>
      <c r="AP36" s="9">
        <f>AP5</f>
        <v>5000</v>
      </c>
      <c r="AQ36" s="12"/>
      <c r="AR36" s="9">
        <v>175</v>
      </c>
      <c r="AS36" s="14">
        <v>0</v>
      </c>
      <c r="AT36" s="9">
        <f>IFERROR(IF(AR36&gt;0,SUM(AS8:AS36)/SUM(AR8:AR36)*1000000,"---"),"---")</f>
        <v>1.0846492840772402</v>
      </c>
      <c r="AU36" s="9">
        <f>AU5</f>
        <v>4</v>
      </c>
      <c r="AV36" s="12"/>
      <c r="AW36" s="12"/>
      <c r="AX36" s="68">
        <v>29</v>
      </c>
      <c r="AY36" s="16">
        <v>38453</v>
      </c>
      <c r="AZ36" s="14">
        <v>122</v>
      </c>
      <c r="BA36" s="9">
        <f t="shared" si="10"/>
        <v>3172.7043403635607</v>
      </c>
      <c r="BB36" s="9">
        <f>BB5</f>
        <v>5000</v>
      </c>
      <c r="BC36" s="12"/>
      <c r="BD36" s="57">
        <v>52992</v>
      </c>
      <c r="BE36" s="14">
        <v>0</v>
      </c>
      <c r="BF36" s="9">
        <f>IFERROR(IF(BD36&gt;0,SUM(BE8:BE36)/SUM(BD8:BD36)*1000000,"---"),"---")</f>
        <v>0</v>
      </c>
      <c r="BG36" s="9">
        <f>BG5</f>
        <v>4</v>
      </c>
      <c r="BH36" s="12"/>
      <c r="BI36" s="12"/>
      <c r="BJ36" s="68">
        <v>29</v>
      </c>
      <c r="BK36" s="16">
        <v>48928</v>
      </c>
      <c r="BL36" s="14">
        <v>151</v>
      </c>
      <c r="BM36" s="9">
        <f t="shared" si="4"/>
        <v>3086.1674296926094</v>
      </c>
      <c r="BN36" s="9">
        <f>BN5</f>
        <v>5000</v>
      </c>
      <c r="BO36" s="12"/>
      <c r="BP36" s="57">
        <v>63392</v>
      </c>
      <c r="BQ36" s="14">
        <v>0</v>
      </c>
      <c r="BR36" s="9">
        <f>IFERROR(IF(BP36&gt;0,SUM(BQ8:BQ36)/SUM(BP8:BP36)*1000000,"---"),"---")</f>
        <v>0.84475798106221556</v>
      </c>
      <c r="BS36" s="9">
        <f>BS5</f>
        <v>4</v>
      </c>
      <c r="BT36" s="12"/>
      <c r="BU36" s="12"/>
      <c r="BV36" s="68">
        <v>29</v>
      </c>
      <c r="BW36" s="16">
        <v>15827</v>
      </c>
      <c r="BX36" s="14">
        <v>55</v>
      </c>
      <c r="BY36" s="9">
        <f t="shared" si="5"/>
        <v>3475.0742402224046</v>
      </c>
      <c r="BZ36" s="9">
        <f>BZ5</f>
        <v>5000</v>
      </c>
      <c r="CA36" s="12"/>
      <c r="CB36" s="57">
        <v>4641</v>
      </c>
      <c r="CC36" s="14">
        <v>0</v>
      </c>
      <c r="CD36" s="9">
        <f>IFERROR(IF(CB36&gt;0,SUM(CC8:CC36)/SUM(CB8:CB36)*1000000,"---"),"---")</f>
        <v>0</v>
      </c>
      <c r="CE36" s="9">
        <f>CE5</f>
        <v>4</v>
      </c>
      <c r="CF36" s="12"/>
      <c r="CG36" s="12"/>
      <c r="CH36" s="68">
        <v>29</v>
      </c>
      <c r="CI36" s="16"/>
      <c r="CJ36" s="14"/>
      <c r="CK36" s="9" t="str">
        <f t="shared" si="6"/>
        <v>---</v>
      </c>
      <c r="CL36" s="9">
        <f>CL5</f>
        <v>5000</v>
      </c>
      <c r="CM36" s="12"/>
      <c r="CN36" s="9"/>
      <c r="CO36" s="14"/>
      <c r="CP36" s="9" t="str">
        <f>IFERROR(IF(CN36&gt;0,SUM(CO8:CO36)/SUM(CN8:CN36)*1000000,"---"),"---")</f>
        <v>---</v>
      </c>
      <c r="CQ36" s="9">
        <f>CQ5</f>
        <v>4</v>
      </c>
      <c r="CR36" s="12"/>
      <c r="CS36" s="12"/>
      <c r="CT36" s="68">
        <v>29</v>
      </c>
      <c r="CU36" s="16"/>
      <c r="CV36" s="14"/>
      <c r="CW36" s="9" t="str">
        <f t="shared" si="11"/>
        <v>---</v>
      </c>
      <c r="CX36" s="9">
        <f>CX5</f>
        <v>5000</v>
      </c>
      <c r="CY36" s="12"/>
      <c r="CZ36" s="57"/>
      <c r="DA36" s="14"/>
      <c r="DB36" s="9" t="str">
        <f>IFERROR(IF(CZ36&gt;0,SUM(DA8:DA36)/SUM(CZ8:CZ36)*1000000,"---"),"---")</f>
        <v>---</v>
      </c>
      <c r="DC36" s="9">
        <f>DC5</f>
        <v>4</v>
      </c>
      <c r="DD36" s="12"/>
      <c r="DE36" s="12"/>
      <c r="DF36" s="68">
        <v>29</v>
      </c>
      <c r="DG36" s="16"/>
      <c r="DH36" s="14"/>
      <c r="DI36" s="9" t="str">
        <f t="shared" si="12"/>
        <v>---</v>
      </c>
      <c r="DJ36" s="9">
        <f>DJ5</f>
        <v>5000</v>
      </c>
      <c r="DK36" s="12"/>
      <c r="DL36" s="9"/>
      <c r="DM36" s="14"/>
      <c r="DN36" s="9" t="str">
        <f>IFERROR(IF(DL36&gt;0,SUM(DM8:DM36)/SUM(DL8:DL36)*1000000,"---"),"---")</f>
        <v>---</v>
      </c>
      <c r="DO36" s="9">
        <f>DO5</f>
        <v>4</v>
      </c>
      <c r="DR36" s="68">
        <v>29</v>
      </c>
      <c r="DS36" s="16"/>
      <c r="DT36" s="14"/>
      <c r="DU36" s="9" t="str">
        <f t="shared" si="7"/>
        <v>---</v>
      </c>
      <c r="DV36" s="9">
        <f>DV5</f>
        <v>5000</v>
      </c>
      <c r="DW36" s="12"/>
      <c r="DX36" s="9"/>
      <c r="DY36" s="14"/>
      <c r="DZ36" s="9" t="str">
        <f>IFERROR(IF(DX36&gt;0,SUM(DY8:DY36)/SUM(DX8:DX36)*1000000,"---"),"---")</f>
        <v>---</v>
      </c>
      <c r="EA36" s="9">
        <f>EA5</f>
        <v>4</v>
      </c>
      <c r="EB36" s="12"/>
      <c r="EC36" s="12"/>
      <c r="ED36" s="68">
        <v>29</v>
      </c>
      <c r="EE36" s="16"/>
      <c r="EF36" s="14"/>
      <c r="EG36" s="9" t="str">
        <f t="shared" si="8"/>
        <v>---</v>
      </c>
      <c r="EH36" s="9">
        <f>EH5</f>
        <v>5000</v>
      </c>
      <c r="EI36" s="12"/>
      <c r="EJ36" s="57"/>
      <c r="EK36" s="14"/>
      <c r="EL36" s="9" t="str">
        <f>IFERROR(IF(EJ36&gt;0,SUM(EK8:EK36)/SUM(EJ8:EJ36)*1000000,"---"),"---")</f>
        <v>---</v>
      </c>
      <c r="EM36" s="9">
        <f>EM5</f>
        <v>4</v>
      </c>
      <c r="EN36" s="12"/>
      <c r="EO36" s="12"/>
      <c r="EP36" s="12"/>
    </row>
    <row r="37" spans="2:146">
      <c r="B37" s="68">
        <v>30</v>
      </c>
      <c r="C37" s="16">
        <v>36315</v>
      </c>
      <c r="D37" s="14">
        <v>106</v>
      </c>
      <c r="E37" s="9">
        <f t="shared" si="0"/>
        <v>2918.9040341456698</v>
      </c>
      <c r="F37" s="9">
        <f>F5</f>
        <v>5000</v>
      </c>
      <c r="G37" s="12"/>
      <c r="H37" s="57">
        <v>88513</v>
      </c>
      <c r="I37" s="14">
        <v>0</v>
      </c>
      <c r="J37" s="56">
        <f>IFERROR(IF(H37&gt;0,SUM(I8:I37)/SUM(H8:H37)*1000000,"---"),"---")</f>
        <v>1.8445181841825189</v>
      </c>
      <c r="K37" s="9">
        <f>K5</f>
        <v>4</v>
      </c>
      <c r="N37" s="68">
        <v>30</v>
      </c>
      <c r="O37" s="16">
        <v>0</v>
      </c>
      <c r="P37" s="14">
        <v>0</v>
      </c>
      <c r="Q37" s="9" t="str">
        <f t="shared" si="15"/>
        <v>---</v>
      </c>
      <c r="R37" s="9">
        <f>R5</f>
        <v>5000</v>
      </c>
      <c r="S37" s="12"/>
      <c r="T37" s="57">
        <v>0</v>
      </c>
      <c r="U37" s="14">
        <v>0</v>
      </c>
      <c r="V37" s="56" t="str">
        <f>IFERROR(IF(T37&gt;0,SUM(U8:U37)/SUM(T8:T37)*1000000,"---"),"---")</f>
        <v>---</v>
      </c>
      <c r="W37" s="9">
        <f>W5</f>
        <v>4</v>
      </c>
      <c r="Z37" s="68">
        <v>30</v>
      </c>
      <c r="AA37" s="16">
        <v>31893</v>
      </c>
      <c r="AB37" s="14">
        <v>97</v>
      </c>
      <c r="AC37" s="9">
        <f t="shared" si="2"/>
        <v>3041.4197472799674</v>
      </c>
      <c r="AD37" s="9">
        <f>AD5</f>
        <v>5000</v>
      </c>
      <c r="AE37" s="12"/>
      <c r="AF37" s="57">
        <v>57497</v>
      </c>
      <c r="AG37" s="14">
        <v>0</v>
      </c>
      <c r="AH37" s="72">
        <f>IFERROR(IF(AF37&gt;0,SUM(AG8:AG37)/SUM(AF8:AF37)*1000000,"---"),"---")</f>
        <v>16.692699328715019</v>
      </c>
      <c r="AI37" s="9">
        <f>AI5</f>
        <v>4</v>
      </c>
      <c r="AJ37" s="12"/>
      <c r="AK37" s="12"/>
      <c r="AL37" s="68">
        <v>30</v>
      </c>
      <c r="AM37" s="16"/>
      <c r="AN37" s="14"/>
      <c r="AO37" s="9" t="str">
        <f t="shared" si="3"/>
        <v>---</v>
      </c>
      <c r="AP37" s="9">
        <f>AP5</f>
        <v>5000</v>
      </c>
      <c r="AQ37" s="12"/>
      <c r="AR37" s="9"/>
      <c r="AS37" s="14"/>
      <c r="AT37" s="9" t="str">
        <f>IFERROR(IF(AR37&gt;0,SUM(AS8:AS37)/SUM(AR8:AR37)*1000000,"---"),"---")</f>
        <v>---</v>
      </c>
      <c r="AU37" s="9">
        <f>AU5</f>
        <v>4</v>
      </c>
      <c r="AV37" s="12"/>
      <c r="AW37" s="12"/>
      <c r="AX37" s="68">
        <v>30</v>
      </c>
      <c r="AY37" s="16">
        <v>34216</v>
      </c>
      <c r="AZ37" s="14">
        <v>114</v>
      </c>
      <c r="BA37" s="9">
        <f t="shared" si="10"/>
        <v>3331.7746083703532</v>
      </c>
      <c r="BB37" s="9">
        <f>BB5</f>
        <v>5000</v>
      </c>
      <c r="BC37" s="12"/>
      <c r="BD37" s="57">
        <v>46990</v>
      </c>
      <c r="BE37" s="14">
        <v>4</v>
      </c>
      <c r="BF37" s="9">
        <f>IFERROR(IF(BD37&gt;0,SUM(BE8:BE37)/SUM(BD8:BD37)*1000000,"---"),"---")</f>
        <v>3.5072613462096589</v>
      </c>
      <c r="BG37" s="9">
        <f>BG5</f>
        <v>4</v>
      </c>
      <c r="BH37" s="12"/>
      <c r="BI37" s="12"/>
      <c r="BJ37" s="68">
        <v>30</v>
      </c>
      <c r="BK37" s="16">
        <v>46932</v>
      </c>
      <c r="BL37" s="14">
        <v>143</v>
      </c>
      <c r="BM37" s="9">
        <f t="shared" si="4"/>
        <v>3046.9615614079949</v>
      </c>
      <c r="BN37" s="9">
        <f>BN5</f>
        <v>5000</v>
      </c>
      <c r="BO37" s="12"/>
      <c r="BP37" s="57">
        <v>58447</v>
      </c>
      <c r="BQ37" s="14">
        <v>0</v>
      </c>
      <c r="BR37" s="9">
        <f>IFERROR(IF(BP37&gt;0,SUM(BQ8:BQ37)/SUM(BP8:BP37)*1000000,"---"),"---")</f>
        <v>0.80501168071948714</v>
      </c>
      <c r="BS37" s="9">
        <f>BS5</f>
        <v>4</v>
      </c>
      <c r="BT37" s="12"/>
      <c r="BU37" s="12"/>
      <c r="BV37" s="68">
        <v>30</v>
      </c>
      <c r="BW37" s="16">
        <v>0</v>
      </c>
      <c r="BX37" s="14">
        <v>0</v>
      </c>
      <c r="BY37" s="9" t="str">
        <f t="shared" si="5"/>
        <v>---</v>
      </c>
      <c r="BZ37" s="9">
        <f>BZ5</f>
        <v>5000</v>
      </c>
      <c r="CA37" s="12"/>
      <c r="CB37" s="57">
        <v>0</v>
      </c>
      <c r="CC37" s="14">
        <v>0</v>
      </c>
      <c r="CD37" s="9" t="str">
        <f>IFERROR(IF(CB37&gt;0,SUM(CC8:CC37)/SUM(CB8:CB37)*1000000,"---"),"---")</f>
        <v>---</v>
      </c>
      <c r="CE37" s="9">
        <f>CE5</f>
        <v>4</v>
      </c>
      <c r="CF37" s="12"/>
      <c r="CG37" s="12"/>
      <c r="CH37" s="68">
        <v>30</v>
      </c>
      <c r="CI37" s="16"/>
      <c r="CJ37" s="14"/>
      <c r="CK37" s="9" t="str">
        <f t="shared" si="6"/>
        <v>---</v>
      </c>
      <c r="CL37" s="9">
        <f>CL5</f>
        <v>5000</v>
      </c>
      <c r="CM37" s="12"/>
      <c r="CN37" s="9"/>
      <c r="CO37" s="14"/>
      <c r="CP37" s="9" t="str">
        <f>IFERROR(IF(CN37&gt;0,SUM(CO8:CO37)/SUM(CN8:CN37)*1000000,"---"),"---")</f>
        <v>---</v>
      </c>
      <c r="CQ37" s="9">
        <f>CQ5</f>
        <v>4</v>
      </c>
      <c r="CR37" s="12"/>
      <c r="CS37" s="12"/>
      <c r="CT37" s="68">
        <v>30</v>
      </c>
      <c r="CU37" s="16"/>
      <c r="CV37" s="14"/>
      <c r="CW37" s="9" t="str">
        <f t="shared" si="11"/>
        <v>---</v>
      </c>
      <c r="CX37" s="9">
        <f>CX5</f>
        <v>5000</v>
      </c>
      <c r="CY37" s="12"/>
      <c r="CZ37" s="57"/>
      <c r="DA37" s="14"/>
      <c r="DB37" s="9" t="str">
        <f>IFERROR(IF(CZ37&gt;0,SUM(DA8:DA37)/SUM(CZ8:CZ37)*1000000,"---"),"---")</f>
        <v>---</v>
      </c>
      <c r="DC37" s="9">
        <f>DC5</f>
        <v>4</v>
      </c>
      <c r="DD37" s="12"/>
      <c r="DE37" s="12"/>
      <c r="DF37" s="68">
        <v>30</v>
      </c>
      <c r="DG37" s="16"/>
      <c r="DH37" s="14"/>
      <c r="DI37" s="9" t="str">
        <f t="shared" si="12"/>
        <v>---</v>
      </c>
      <c r="DJ37" s="9">
        <f>DJ5</f>
        <v>5000</v>
      </c>
      <c r="DK37" s="12"/>
      <c r="DL37" s="9"/>
      <c r="DM37" s="14"/>
      <c r="DN37" s="9" t="str">
        <f>IFERROR(IF(DL37&gt;0,SUM(DM8:DM37)/SUM(DL8:DL37)*1000000,"---"),"---")</f>
        <v>---</v>
      </c>
      <c r="DO37" s="9">
        <f>DO5</f>
        <v>4</v>
      </c>
      <c r="DR37" s="68">
        <v>30</v>
      </c>
      <c r="DS37" s="16"/>
      <c r="DT37" s="14"/>
      <c r="DU37" s="9" t="str">
        <f t="shared" si="7"/>
        <v>---</v>
      </c>
      <c r="DV37" s="9">
        <f>DV5</f>
        <v>5000</v>
      </c>
      <c r="DW37" s="12"/>
      <c r="DX37" s="9"/>
      <c r="DY37" s="14"/>
      <c r="DZ37" s="9" t="str">
        <f>IFERROR(IF(DX37&gt;0,SUM(DY8:DY37)/SUM(DX8:DX37)*1000000,"---"),"---")</f>
        <v>---</v>
      </c>
      <c r="EA37" s="9">
        <f>EA5</f>
        <v>4</v>
      </c>
      <c r="EB37" s="12"/>
      <c r="EC37" s="12"/>
      <c r="ED37" s="68">
        <v>30</v>
      </c>
      <c r="EE37" s="16"/>
      <c r="EF37" s="14"/>
      <c r="EG37" s="9" t="str">
        <f t="shared" si="8"/>
        <v>---</v>
      </c>
      <c r="EH37" s="9">
        <f>EH5</f>
        <v>5000</v>
      </c>
      <c r="EI37" s="12"/>
      <c r="EJ37" s="57"/>
      <c r="EK37" s="14"/>
      <c r="EL37" s="9" t="str">
        <f>IFERROR(IF(EJ37&gt;0,SUM(EK8:EK37)/SUM(EJ8:EJ37)*1000000,"---"),"---")</f>
        <v>---</v>
      </c>
      <c r="EM37" s="9">
        <f>EM5</f>
        <v>4</v>
      </c>
      <c r="EN37" s="12"/>
      <c r="EO37" s="12"/>
      <c r="EP37" s="12"/>
    </row>
    <row r="38" spans="2:146">
      <c r="B38" s="68">
        <v>31</v>
      </c>
      <c r="C38" s="16">
        <v>32977</v>
      </c>
      <c r="D38" s="14">
        <v>93</v>
      </c>
      <c r="E38" s="9">
        <f t="shared" si="0"/>
        <v>2820.147375443491</v>
      </c>
      <c r="F38" s="9">
        <f>F5</f>
        <v>5000</v>
      </c>
      <c r="G38" s="12"/>
      <c r="H38" s="57">
        <v>83101</v>
      </c>
      <c r="I38" s="14">
        <v>0</v>
      </c>
      <c r="J38" s="56">
        <f>IFERROR(IF(H38&gt;0,SUM(I8:I38)/SUM(H8:H38)*1000000,"---"),"eror")</f>
        <v>1.7548559789698059</v>
      </c>
      <c r="K38" s="9">
        <f>K5</f>
        <v>4</v>
      </c>
      <c r="N38" s="68">
        <v>31</v>
      </c>
      <c r="O38" s="16">
        <v>0</v>
      </c>
      <c r="P38" s="14">
        <v>0</v>
      </c>
      <c r="Q38" s="9" t="str">
        <f t="shared" si="15"/>
        <v>---</v>
      </c>
      <c r="R38" s="9">
        <f>R5</f>
        <v>5000</v>
      </c>
      <c r="S38" s="12"/>
      <c r="T38" s="57">
        <v>0</v>
      </c>
      <c r="U38" s="14">
        <v>0</v>
      </c>
      <c r="V38" s="56" t="str">
        <f>IFERROR(IF(T38&gt;0,SUM(U8:U38)/SUM(T8:T38)*1000000,"---"),"eror")</f>
        <v>---</v>
      </c>
      <c r="W38" s="9">
        <f>W5</f>
        <v>4</v>
      </c>
      <c r="Z38" s="68">
        <v>31</v>
      </c>
      <c r="AA38" s="16">
        <v>36098</v>
      </c>
      <c r="AB38" s="14">
        <v>115</v>
      </c>
      <c r="AC38" s="9">
        <f t="shared" si="2"/>
        <v>3185.7720649343455</v>
      </c>
      <c r="AD38" s="9">
        <f>AD5</f>
        <v>5000</v>
      </c>
      <c r="AE38" s="12"/>
      <c r="AF38" s="57">
        <v>49964</v>
      </c>
      <c r="AG38" s="14">
        <v>1</v>
      </c>
      <c r="AH38" s="72">
        <f>IFERROR(IF(AF38&gt;0,SUM(AG8:AG38)/SUM(AF8:AF38)*1000000,"---"),"---")</f>
        <v>16.819584724453154</v>
      </c>
      <c r="AI38" s="9">
        <f>AI5</f>
        <v>4</v>
      </c>
      <c r="AJ38" s="12"/>
      <c r="AK38" s="12"/>
      <c r="AL38" s="68">
        <v>31</v>
      </c>
      <c r="AM38" s="16"/>
      <c r="AN38" s="14"/>
      <c r="AO38" s="9" t="str">
        <f t="shared" si="3"/>
        <v>---</v>
      </c>
      <c r="AP38" s="9">
        <f>AP5</f>
        <v>5000</v>
      </c>
      <c r="AQ38" s="12"/>
      <c r="AR38" s="9"/>
      <c r="AS38" s="14"/>
      <c r="AT38" s="9" t="str">
        <f>IFERROR(IF(AR38&gt;0,SUM(AS8:AS38)/SUM(AR8:AR38)*1000000,"---"),"---")</f>
        <v>---</v>
      </c>
      <c r="AU38" s="9">
        <f>AU5</f>
        <v>4</v>
      </c>
      <c r="AV38" s="12"/>
      <c r="AW38" s="12"/>
      <c r="AX38" s="68">
        <v>31</v>
      </c>
      <c r="AY38" s="16"/>
      <c r="AZ38" s="14"/>
      <c r="BA38" s="9" t="str">
        <f t="shared" si="10"/>
        <v>---</v>
      </c>
      <c r="BB38" s="9">
        <f>BB5</f>
        <v>5000</v>
      </c>
      <c r="BC38" s="12"/>
      <c r="BD38" s="57"/>
      <c r="BE38" s="14"/>
      <c r="BF38" s="9" t="str">
        <f>IFERROR(IF(BD38&gt;0,SUM(BE8:BE38)/SUM(BD8:BD38)*1000000,"---"),"---")</f>
        <v>---</v>
      </c>
      <c r="BG38" s="9">
        <f>BG5</f>
        <v>4</v>
      </c>
      <c r="BH38" s="12"/>
      <c r="BI38" s="12"/>
      <c r="BJ38" s="68">
        <v>31</v>
      </c>
      <c r="BK38" s="16"/>
      <c r="BL38" s="14"/>
      <c r="BM38" s="9" t="str">
        <f t="shared" si="4"/>
        <v>---</v>
      </c>
      <c r="BN38" s="9">
        <f>BN5</f>
        <v>5000</v>
      </c>
      <c r="BO38" s="12"/>
      <c r="BP38" s="57"/>
      <c r="BQ38" s="14"/>
      <c r="BR38" s="9" t="str">
        <f>IFERROR(IF(BP38&gt;0,SUM(BQ8:BQ38)/SUM(BP8:BP38)*1000000,"---"),"---")</f>
        <v>---</v>
      </c>
      <c r="BS38" s="9">
        <f>BS5</f>
        <v>4</v>
      </c>
      <c r="BT38" s="12"/>
      <c r="BU38" s="12"/>
      <c r="BV38" s="68">
        <v>31</v>
      </c>
      <c r="BW38" s="16">
        <v>36504</v>
      </c>
      <c r="BX38" s="14">
        <v>115</v>
      </c>
      <c r="BY38" s="9">
        <f t="shared" si="5"/>
        <v>3150.3396888012271</v>
      </c>
      <c r="BZ38" s="9">
        <f>BZ5</f>
        <v>5000</v>
      </c>
      <c r="CA38" s="12"/>
      <c r="CB38" s="57">
        <v>46309</v>
      </c>
      <c r="CC38" s="14">
        <v>0</v>
      </c>
      <c r="CD38" s="9">
        <f>IFERROR(IF(CB38&gt;0,SUM(CC8:CC38)/SUM(CB8:CB38)*1000000,"---"),"---")</f>
        <v>0</v>
      </c>
      <c r="CE38" s="9">
        <f>CE5</f>
        <v>4</v>
      </c>
      <c r="CF38" s="12"/>
      <c r="CG38" s="12"/>
      <c r="CH38" s="68">
        <v>31</v>
      </c>
      <c r="CI38" s="16"/>
      <c r="CJ38" s="14"/>
      <c r="CK38" s="9" t="str">
        <f t="shared" si="6"/>
        <v>---</v>
      </c>
      <c r="CL38" s="9">
        <f>CL5</f>
        <v>5000</v>
      </c>
      <c r="CM38" s="12"/>
      <c r="CN38" s="9"/>
      <c r="CO38" s="14"/>
      <c r="CP38" s="9" t="str">
        <f>IFERROR(IF(CN38&gt;0,SUM(CO8:CO38)/SUM(CN8:CN38)*1000000,"---"),"---")</f>
        <v>---</v>
      </c>
      <c r="CQ38" s="9">
        <f>CQ5</f>
        <v>4</v>
      </c>
      <c r="CR38" s="12"/>
      <c r="CS38" s="12"/>
      <c r="CT38" s="68">
        <v>31</v>
      </c>
      <c r="CU38" s="16"/>
      <c r="CV38" s="14"/>
      <c r="CW38" s="9" t="str">
        <f t="shared" si="11"/>
        <v>---</v>
      </c>
      <c r="CX38" s="9">
        <f>CX5</f>
        <v>5000</v>
      </c>
      <c r="CY38" s="12"/>
      <c r="CZ38" s="57"/>
      <c r="DA38" s="14"/>
      <c r="DB38" s="9" t="str">
        <f>IFERROR(IF(CZ38&gt;0,SUM(DA8:DA38)/SUM(CZ8:CZ38)*1000000,"---"),"---")</f>
        <v>---</v>
      </c>
      <c r="DC38" s="9">
        <f>DC5</f>
        <v>4</v>
      </c>
      <c r="DD38" s="12"/>
      <c r="DE38" s="12"/>
      <c r="DF38" s="68">
        <v>31</v>
      </c>
      <c r="DG38" s="16"/>
      <c r="DH38" s="14"/>
      <c r="DI38" s="9" t="str">
        <f t="shared" si="12"/>
        <v>---</v>
      </c>
      <c r="DJ38" s="9">
        <f>DJ5</f>
        <v>5000</v>
      </c>
      <c r="DK38" s="12"/>
      <c r="DL38" s="9"/>
      <c r="DM38" s="14"/>
      <c r="DN38" s="9" t="str">
        <f>IFERROR(IF(DL38&gt;0,SUM(DM8:DM38)/SUM(DL8:DL38)*1000000,"---"),"---")</f>
        <v>---</v>
      </c>
      <c r="DO38" s="9">
        <f>DO5</f>
        <v>4</v>
      </c>
      <c r="DR38" s="68">
        <v>31</v>
      </c>
      <c r="DS38" s="16"/>
      <c r="DT38" s="14"/>
      <c r="DU38" s="9" t="str">
        <f t="shared" si="7"/>
        <v>---</v>
      </c>
      <c r="DV38" s="9">
        <f>DV5</f>
        <v>5000</v>
      </c>
      <c r="DW38" s="12"/>
      <c r="DX38" s="9"/>
      <c r="DY38" s="14"/>
      <c r="DZ38" s="9" t="str">
        <f>IFERROR(IF(DX38&gt;0,SUM(DY8:DY38)/SUM(DX8:DX38)*1000000,"---"),"---")</f>
        <v>---</v>
      </c>
      <c r="EA38" s="9">
        <f>EA5</f>
        <v>4</v>
      </c>
      <c r="EB38" s="12"/>
      <c r="EC38" s="12"/>
      <c r="ED38" s="68">
        <v>31</v>
      </c>
      <c r="EE38" s="16"/>
      <c r="EF38" s="14"/>
      <c r="EG38" s="9" t="str">
        <f t="shared" si="8"/>
        <v>---</v>
      </c>
      <c r="EH38" s="9">
        <f>EH5</f>
        <v>5000</v>
      </c>
      <c r="EI38" s="12"/>
      <c r="EJ38" s="57"/>
      <c r="EK38" s="14"/>
      <c r="EL38" s="9" t="str">
        <f>IFERROR(IF(EJ38&gt;0,SUM(EK8:EK38)/SUM(EJ8:EJ38)*1000000,"---"),"---")</f>
        <v>---</v>
      </c>
      <c r="EM38" s="9">
        <f>EM5</f>
        <v>4</v>
      </c>
      <c r="EN38" s="12"/>
      <c r="EO38" s="12"/>
      <c r="EP38" s="12"/>
    </row>
    <row r="39" spans="2:146">
      <c r="DT39" s="14"/>
    </row>
  </sheetData>
  <mergeCells count="37">
    <mergeCell ref="AF3:AI3"/>
    <mergeCell ref="AL3:AP3"/>
    <mergeCell ref="CT3:CX3"/>
    <mergeCell ref="DF3:DJ3"/>
    <mergeCell ref="DR3:DV3"/>
    <mergeCell ref="AR3:AU3"/>
    <mergeCell ref="BD3:BG3"/>
    <mergeCell ref="BP3:BS3"/>
    <mergeCell ref="CH3:CL3"/>
    <mergeCell ref="AX3:BB3"/>
    <mergeCell ref="BJ3:BN3"/>
    <mergeCell ref="BV3:BZ3"/>
    <mergeCell ref="CB3:CE3"/>
    <mergeCell ref="B3:F3"/>
    <mergeCell ref="N3:R3"/>
    <mergeCell ref="Z3:AD3"/>
    <mergeCell ref="H3:K3"/>
    <mergeCell ref="T3:W3"/>
    <mergeCell ref="BV2:CE2"/>
    <mergeCell ref="CH2:CQ2"/>
    <mergeCell ref="CT2:DC2"/>
    <mergeCell ref="DF2:DO2"/>
    <mergeCell ref="B2:K2"/>
    <mergeCell ref="Z2:AI2"/>
    <mergeCell ref="AL2:AU2"/>
    <mergeCell ref="AX2:BG2"/>
    <mergeCell ref="BJ2:BS2"/>
    <mergeCell ref="N2:W2"/>
    <mergeCell ref="EQ2:EY3"/>
    <mergeCell ref="CN3:CQ3"/>
    <mergeCell ref="CZ3:DC3"/>
    <mergeCell ref="DL3:DO3"/>
    <mergeCell ref="DX3:EA3"/>
    <mergeCell ref="DR2:EA2"/>
    <mergeCell ref="ED2:EM2"/>
    <mergeCell ref="ED3:EH3"/>
    <mergeCell ref="EJ3:EM3"/>
  </mergeCells>
  <conditionalFormatting sqref="EX5">
    <cfRule type="cellIs" dxfId="51" priority="53" operator="lessThan">
      <formula>$EY$5</formula>
    </cfRule>
    <cfRule type="cellIs" dxfId="50" priority="54" operator="greaterThan">
      <formula>$EY$5</formula>
    </cfRule>
  </conditionalFormatting>
  <conditionalFormatting sqref="ET5">
    <cfRule type="cellIs" dxfId="49" priority="51" operator="lessThan">
      <formula>$EU$5</formula>
    </cfRule>
    <cfRule type="cellIs" dxfId="48" priority="52" operator="greaterThan">
      <formula>$EU$5</formula>
    </cfRule>
  </conditionalFormatting>
  <conditionalFormatting sqref="E5">
    <cfRule type="cellIs" dxfId="47" priority="49" operator="lessThan">
      <formula>$F$5</formula>
    </cfRule>
    <cfRule type="cellIs" dxfId="46" priority="50" operator="greaterThan">
      <formula>$F$5</formula>
    </cfRule>
  </conditionalFormatting>
  <conditionalFormatting sqref="J5">
    <cfRule type="cellIs" dxfId="45" priority="45" operator="lessThan">
      <formula>$K$5</formula>
    </cfRule>
    <cfRule type="cellIs" dxfId="44" priority="46" operator="greaterThan">
      <formula>$K$5</formula>
    </cfRule>
  </conditionalFormatting>
  <conditionalFormatting sqref="Q5">
    <cfRule type="cellIs" dxfId="43" priority="43" operator="lessThan">
      <formula>$R$5</formula>
    </cfRule>
    <cfRule type="cellIs" dxfId="42" priority="44" operator="greaterThan">
      <formula>$R$5</formula>
    </cfRule>
  </conditionalFormatting>
  <conditionalFormatting sqref="V5">
    <cfRule type="cellIs" dxfId="41" priority="41" operator="lessThan">
      <formula>$W$5</formula>
    </cfRule>
    <cfRule type="cellIs" dxfId="40" priority="42" operator="greaterThan">
      <formula>$W$5</formula>
    </cfRule>
  </conditionalFormatting>
  <conditionalFormatting sqref="AC5">
    <cfRule type="cellIs" dxfId="39" priority="39" operator="lessThan">
      <formula>$AD$5</formula>
    </cfRule>
    <cfRule type="cellIs" dxfId="38" priority="40" operator="greaterThan">
      <formula>$AD$5</formula>
    </cfRule>
  </conditionalFormatting>
  <conditionalFormatting sqref="AH5">
    <cfRule type="cellIs" dxfId="37" priority="37" operator="lessThan">
      <formula>$AI$5</formula>
    </cfRule>
    <cfRule type="cellIs" dxfId="36" priority="38" operator="greaterThan">
      <formula>$AI$5</formula>
    </cfRule>
  </conditionalFormatting>
  <conditionalFormatting sqref="AO5">
    <cfRule type="cellIs" dxfId="35" priority="35" operator="lessThan">
      <formula>$AP$5</formula>
    </cfRule>
    <cfRule type="cellIs" dxfId="34" priority="36" operator="greaterThan">
      <formula>$AP$5</formula>
    </cfRule>
  </conditionalFormatting>
  <conditionalFormatting sqref="AT5">
    <cfRule type="cellIs" dxfId="33" priority="33" operator="lessThan">
      <formula>$AU$5</formula>
    </cfRule>
    <cfRule type="cellIs" dxfId="32" priority="34" operator="greaterThan">
      <formula>$AU$5</formula>
    </cfRule>
  </conditionalFormatting>
  <conditionalFormatting sqref="BA5">
    <cfRule type="cellIs" dxfId="31" priority="31" operator="lessThan">
      <formula>$BB$5</formula>
    </cfRule>
    <cfRule type="cellIs" dxfId="30" priority="32" operator="greaterThan">
      <formula>$BB$5</formula>
    </cfRule>
  </conditionalFormatting>
  <conditionalFormatting sqref="BF5">
    <cfRule type="cellIs" dxfId="29" priority="29" operator="lessThan">
      <formula>$BG$5</formula>
    </cfRule>
    <cfRule type="cellIs" dxfId="28" priority="30" operator="greaterThan">
      <formula>$BG$5</formula>
    </cfRule>
  </conditionalFormatting>
  <conditionalFormatting sqref="BM5">
    <cfRule type="cellIs" dxfId="27" priority="27" operator="lessThan">
      <formula>$BN$5</formula>
    </cfRule>
    <cfRule type="cellIs" dxfId="26" priority="28" operator="greaterThan">
      <formula>$BN$5</formula>
    </cfRule>
  </conditionalFormatting>
  <conditionalFormatting sqref="BR5">
    <cfRule type="cellIs" dxfId="25" priority="25" operator="lessThan">
      <formula>$BS$5</formula>
    </cfRule>
    <cfRule type="cellIs" dxfId="24" priority="26" operator="greaterThan">
      <formula>$BS$5</formula>
    </cfRule>
  </conditionalFormatting>
  <conditionalFormatting sqref="BY5">
    <cfRule type="cellIs" dxfId="23" priority="23" operator="lessThan">
      <formula>$BZ$5</formula>
    </cfRule>
    <cfRule type="cellIs" dxfId="22" priority="24" operator="greaterThan">
      <formula>$BZ$5</formula>
    </cfRule>
  </conditionalFormatting>
  <conditionalFormatting sqref="CD5">
    <cfRule type="cellIs" dxfId="21" priority="21" operator="lessThan">
      <formula>$CE$5</formula>
    </cfRule>
    <cfRule type="cellIs" dxfId="20" priority="22" operator="greaterThan">
      <formula>$CE$5</formula>
    </cfRule>
  </conditionalFormatting>
  <conditionalFormatting sqref="CK5">
    <cfRule type="cellIs" dxfId="19" priority="19" operator="lessThan">
      <formula>$CL$5</formula>
    </cfRule>
    <cfRule type="cellIs" dxfId="18" priority="20" operator="greaterThan">
      <formula>$CL$5</formula>
    </cfRule>
  </conditionalFormatting>
  <conditionalFormatting sqref="CP5">
    <cfRule type="cellIs" dxfId="17" priority="17" operator="lessThan">
      <formula>$CQ$5</formula>
    </cfRule>
    <cfRule type="cellIs" dxfId="16" priority="18" operator="greaterThan">
      <formula>$CQ$5</formula>
    </cfRule>
  </conditionalFormatting>
  <conditionalFormatting sqref="CW5">
    <cfRule type="cellIs" dxfId="15" priority="15" operator="lessThan">
      <formula>$CX$5</formula>
    </cfRule>
    <cfRule type="cellIs" dxfId="14" priority="16" operator="greaterThan">
      <formula>$CX$5</formula>
    </cfRule>
  </conditionalFormatting>
  <conditionalFormatting sqref="DB5">
    <cfRule type="cellIs" dxfId="13" priority="13" operator="lessThan">
      <formula>$DC$5</formula>
    </cfRule>
    <cfRule type="cellIs" dxfId="12" priority="14" operator="greaterThan">
      <formula>$DC$5</formula>
    </cfRule>
  </conditionalFormatting>
  <conditionalFormatting sqref="DI5">
    <cfRule type="cellIs" dxfId="11" priority="11" operator="lessThan">
      <formula>$DJ$5</formula>
    </cfRule>
    <cfRule type="cellIs" dxfId="10" priority="12" operator="greaterThan">
      <formula>$DC$5+$DJ$5</formula>
    </cfRule>
  </conditionalFormatting>
  <conditionalFormatting sqref="DN5">
    <cfRule type="cellIs" dxfId="9" priority="9" operator="lessThan">
      <formula>$DO$5</formula>
    </cfRule>
    <cfRule type="cellIs" dxfId="8" priority="10" operator="greaterThan">
      <formula>$DO$5</formula>
    </cfRule>
  </conditionalFormatting>
  <conditionalFormatting sqref="DU5">
    <cfRule type="cellIs" dxfId="7" priority="7" operator="lessThan">
      <formula>$DV$5</formula>
    </cfRule>
    <cfRule type="cellIs" dxfId="6" priority="8" operator="greaterThan">
      <formula>$DV$5</formula>
    </cfRule>
  </conditionalFormatting>
  <conditionalFormatting sqref="DZ5">
    <cfRule type="cellIs" dxfId="5" priority="5" operator="lessThan">
      <formula>$EA$5</formula>
    </cfRule>
    <cfRule type="cellIs" dxfId="4" priority="6" operator="greaterThan">
      <formula>$EA$5</formula>
    </cfRule>
  </conditionalFormatting>
  <conditionalFormatting sqref="EG5">
    <cfRule type="cellIs" dxfId="3" priority="3" operator="lessThan">
      <formula>$EH$5</formula>
    </cfRule>
    <cfRule type="cellIs" dxfId="2" priority="4" operator="greaterThan">
      <formula>$EH$5</formula>
    </cfRule>
  </conditionalFormatting>
  <conditionalFormatting sqref="EL5">
    <cfRule type="cellIs" dxfId="1" priority="1" operator="lessThan">
      <formula>$EM$5</formula>
    </cfRule>
    <cfRule type="cellIs" dxfId="0" priority="2" operator="greaterThan">
      <formula>$EM$5</formula>
    </cfRule>
  </conditionalFormatting>
  <pageMargins left="7.874015748031496E-2" right="7.874015748031496E-2" top="0.31496062992125984" bottom="0.23622047244094491" header="0.31496062992125984" footer="0.31496062992125984"/>
  <pageSetup paperSize="9" scale="99" orientation="portrait" r:id="rId1"/>
  <headerFooter>
    <oddHeader>&amp;CPPM SAMMY CABLAGGI 2017</oddHeader>
  </headerFooter>
  <colBreaks count="2" manualBreakCount="2">
    <brk id="12" max="1048575" man="1"/>
    <brk id="2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PPM Interni 2016</vt:lpstr>
      <vt:lpstr>PPM Interni 2017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Massoreti Sergiu</dc:creator>
  <cp:lastModifiedBy>Igor Bodean</cp:lastModifiedBy>
  <cp:lastPrinted>2017-03-10T08:08:00Z</cp:lastPrinted>
  <dcterms:created xsi:type="dcterms:W3CDTF">2017-02-08T15:44:25Z</dcterms:created>
  <dcterms:modified xsi:type="dcterms:W3CDTF">2017-08-21T05:40:48Z</dcterms:modified>
</cp:coreProperties>
</file>