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a.koprivica\Documents\0_MyDoc\PvPlantPlanner\PvPlantPlanner\Docs\"/>
    </mc:Choice>
  </mc:AlternateContent>
  <xr:revisionPtr revIDLastSave="0" documentId="13_ncr:1_{C197C6B9-0B29-4417-BFFC-C3A043DA3CA6}" xr6:coauthVersionLast="47" xr6:coauthVersionMax="47" xr10:uidLastSave="{00000000-0000-0000-0000-000000000000}"/>
  <bookViews>
    <workbookView xWindow="28680" yWindow="-120" windowWidth="25440" windowHeight="15270" activeTab="1" xr2:uid="{CC43E566-94BC-4A10-953F-51F79849A741}"/>
  </bookViews>
  <sheets>
    <sheet name="Charging" sheetId="2" r:id="rId1"/>
    <sheet name="EnergyTransf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0" i="3" l="1"/>
  <c r="O200" i="3"/>
  <c r="M200" i="3"/>
  <c r="P199" i="3"/>
  <c r="N199" i="3"/>
  <c r="D199" i="3"/>
  <c r="P198" i="3"/>
  <c r="N198" i="3"/>
  <c r="D198" i="3"/>
  <c r="P197" i="3"/>
  <c r="N197" i="3"/>
  <c r="D197" i="3"/>
  <c r="P196" i="3"/>
  <c r="N196" i="3"/>
  <c r="D196" i="3"/>
  <c r="P195" i="3"/>
  <c r="N195" i="3"/>
  <c r="D195" i="3"/>
  <c r="P194" i="3"/>
  <c r="N194" i="3"/>
  <c r="D194" i="3"/>
  <c r="P193" i="3"/>
  <c r="N193" i="3"/>
  <c r="D193" i="3"/>
  <c r="P192" i="3"/>
  <c r="N192" i="3"/>
  <c r="D192" i="3"/>
  <c r="P191" i="3"/>
  <c r="N191" i="3"/>
  <c r="D191" i="3"/>
  <c r="P190" i="3"/>
  <c r="N190" i="3"/>
  <c r="D190" i="3"/>
  <c r="P189" i="3"/>
  <c r="N189" i="3"/>
  <c r="D189" i="3"/>
  <c r="P188" i="3"/>
  <c r="N188" i="3"/>
  <c r="D188" i="3"/>
  <c r="P187" i="3"/>
  <c r="N187" i="3"/>
  <c r="D187" i="3"/>
  <c r="P186" i="3"/>
  <c r="N186" i="3"/>
  <c r="D186" i="3"/>
  <c r="P185" i="3"/>
  <c r="N185" i="3"/>
  <c r="D185" i="3"/>
  <c r="P184" i="3"/>
  <c r="N184" i="3"/>
  <c r="D184" i="3"/>
  <c r="P183" i="3"/>
  <c r="N183" i="3"/>
  <c r="D183" i="3"/>
  <c r="P182" i="3"/>
  <c r="N182" i="3"/>
  <c r="D182" i="3"/>
  <c r="P181" i="3"/>
  <c r="N181" i="3"/>
  <c r="D181" i="3"/>
  <c r="P180" i="3"/>
  <c r="N180" i="3"/>
  <c r="D180" i="3"/>
  <c r="P179" i="3"/>
  <c r="N179" i="3"/>
  <c r="D179" i="3"/>
  <c r="P178" i="3"/>
  <c r="N178" i="3"/>
  <c r="D178" i="3"/>
  <c r="P177" i="3"/>
  <c r="N177" i="3"/>
  <c r="D177" i="3"/>
  <c r="P176" i="3"/>
  <c r="N176" i="3"/>
  <c r="D176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41" i="3"/>
  <c r="S165" i="3"/>
  <c r="O165" i="3"/>
  <c r="M165" i="3"/>
  <c r="N164" i="3"/>
  <c r="D164" i="3"/>
  <c r="N163" i="3"/>
  <c r="D163" i="3"/>
  <c r="N162" i="3"/>
  <c r="D162" i="3"/>
  <c r="N161" i="3"/>
  <c r="D161" i="3"/>
  <c r="N160" i="3"/>
  <c r="D160" i="3"/>
  <c r="N159" i="3"/>
  <c r="D159" i="3"/>
  <c r="N158" i="3"/>
  <c r="D158" i="3"/>
  <c r="N157" i="3"/>
  <c r="D157" i="3"/>
  <c r="N156" i="3"/>
  <c r="D156" i="3"/>
  <c r="N155" i="3"/>
  <c r="D155" i="3"/>
  <c r="N154" i="3"/>
  <c r="D154" i="3"/>
  <c r="N153" i="3"/>
  <c r="D153" i="3"/>
  <c r="N152" i="3"/>
  <c r="D152" i="3"/>
  <c r="N151" i="3"/>
  <c r="D151" i="3"/>
  <c r="N150" i="3"/>
  <c r="D150" i="3"/>
  <c r="N149" i="3"/>
  <c r="D149" i="3"/>
  <c r="N148" i="3"/>
  <c r="D148" i="3"/>
  <c r="N147" i="3"/>
  <c r="D147" i="3"/>
  <c r="N146" i="3"/>
  <c r="D146" i="3"/>
  <c r="N145" i="3"/>
  <c r="D145" i="3"/>
  <c r="N144" i="3"/>
  <c r="D144" i="3"/>
  <c r="N143" i="3"/>
  <c r="D143" i="3"/>
  <c r="N142" i="3"/>
  <c r="D142" i="3"/>
  <c r="N141" i="3"/>
  <c r="D141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06" i="3"/>
  <c r="P72" i="3"/>
  <c r="P95" i="3" s="1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71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06" i="3"/>
  <c r="S130" i="3"/>
  <c r="O130" i="3"/>
  <c r="M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S95" i="3"/>
  <c r="O95" i="3"/>
  <c r="M95" i="3"/>
  <c r="N94" i="3"/>
  <c r="D94" i="3"/>
  <c r="N93" i="3"/>
  <c r="D93" i="3"/>
  <c r="N92" i="3"/>
  <c r="D92" i="3"/>
  <c r="N91" i="3"/>
  <c r="D91" i="3"/>
  <c r="N90" i="3"/>
  <c r="D90" i="3"/>
  <c r="N89" i="3"/>
  <c r="D89" i="3"/>
  <c r="N88" i="3"/>
  <c r="D88" i="3"/>
  <c r="N87" i="3"/>
  <c r="D87" i="3"/>
  <c r="N86" i="3"/>
  <c r="D86" i="3"/>
  <c r="N85" i="3"/>
  <c r="D85" i="3"/>
  <c r="N84" i="3"/>
  <c r="D84" i="3"/>
  <c r="N83" i="3"/>
  <c r="D83" i="3"/>
  <c r="N82" i="3"/>
  <c r="D82" i="3"/>
  <c r="N81" i="3"/>
  <c r="D81" i="3"/>
  <c r="N80" i="3"/>
  <c r="D80" i="3"/>
  <c r="N79" i="3"/>
  <c r="D79" i="3"/>
  <c r="N78" i="3"/>
  <c r="D78" i="3"/>
  <c r="N77" i="3"/>
  <c r="D77" i="3"/>
  <c r="N76" i="3"/>
  <c r="D76" i="3"/>
  <c r="N75" i="3"/>
  <c r="D75" i="3"/>
  <c r="N74" i="3"/>
  <c r="D74" i="3"/>
  <c r="N73" i="3"/>
  <c r="D73" i="3"/>
  <c r="N72" i="3"/>
  <c r="D72" i="3"/>
  <c r="N71" i="3"/>
  <c r="D71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3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4" i="3"/>
  <c r="S60" i="3"/>
  <c r="O60" i="3"/>
  <c r="M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O28" i="3"/>
  <c r="R28" i="3"/>
  <c r="M28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4" i="3"/>
  <c r="N200" i="3" l="1"/>
  <c r="P200" i="3"/>
  <c r="N165" i="3"/>
  <c r="P165" i="3"/>
  <c r="P130" i="3"/>
  <c r="N130" i="3"/>
  <c r="N95" i="3"/>
  <c r="N60" i="3"/>
  <c r="P60" i="3"/>
  <c r="N28" i="3"/>
  <c r="P28" i="3"/>
</calcChain>
</file>

<file path=xl/sharedStrings.xml><?xml version="1.0" encoding="utf-8"?>
<sst xmlns="http://schemas.openxmlformats.org/spreadsheetml/2006/main" count="376" uniqueCount="66">
  <si>
    <t>rated Power</t>
  </si>
  <si>
    <t>rated Capacity</t>
  </si>
  <si>
    <t>initial state</t>
  </si>
  <si>
    <t>charged energy</t>
  </si>
  <si>
    <t>[kWh]</t>
  </si>
  <si>
    <t>[kW]</t>
  </si>
  <si>
    <t>ChargeOverflow_IdenticalModules_EmptyState</t>
  </si>
  <si>
    <t>Input energy in hour:</t>
  </si>
  <si>
    <t>Totally charged:</t>
  </si>
  <si>
    <t>kWh</t>
  </si>
  <si>
    <t>ChargeOverflow_IdenticalModules_PartiallyCharged</t>
  </si>
  <si>
    <t>ChargeOverflow_IdenticalModules_FullyCharged</t>
  </si>
  <si>
    <t>ChargeOverflow_IdenticalModules_SomeFullyChargedSomeEmptyState</t>
  </si>
  <si>
    <t>PartialCharge_IdenticalModules_PartiallyCharged</t>
  </si>
  <si>
    <t>PartialCharge_IdenticalModules_AlmostFullyCharged</t>
  </si>
  <si>
    <r>
      <rPr>
        <b/>
        <sz val="10"/>
        <color theme="1"/>
        <rFont val="Courier New"/>
        <family val="3"/>
      </rPr>
      <t>Test case</t>
    </r>
    <r>
      <rPr>
        <sz val="10"/>
        <color theme="1"/>
        <rFont val="Courier New"/>
        <family val="3"/>
      </rPr>
      <t xml:space="preserve"> name:</t>
    </r>
  </si>
  <si>
    <t>NominalCharge_SamePowerDifferentCapacity_MixedChargeLevel</t>
  </si>
  <si>
    <t>ChargeOverflow_SamePowerDifferentCapacity_SomeAlmostFullyChargedSomePartiallyCharged</t>
  </si>
  <si>
    <t>PartialCharge_SamePowerDifferentCapacity_SomeAlmostFullyChargedSomePartiallyCharged</t>
  </si>
  <si>
    <t>ChargeOverflow_DifferentModules_EmptyState</t>
  </si>
  <si>
    <t>ChargeOverflow_DifferentModules_MixedChargeLevels</t>
  </si>
  <si>
    <t>ChargeOverflow_DifferentModules_MostlyAlmostFullyCharged</t>
  </si>
  <si>
    <t>PartialCharge_DifferentModules_MixedChargeLevels</t>
  </si>
  <si>
    <t>PartialCharge_DifferentModules_MostlyAlmostFullyCharged</t>
  </si>
  <si>
    <t>hour</t>
  </si>
  <si>
    <t>hourly production [kWh]</t>
  </si>
  <si>
    <t>self consuption [kWh]</t>
  </si>
  <si>
    <t>useful energy [kWh]</t>
  </si>
  <si>
    <t>Power Grid</t>
  </si>
  <si>
    <t>Approved FeedIn Power</t>
  </si>
  <si>
    <t>Price</t>
  </si>
  <si>
    <t>kW</t>
  </si>
  <si>
    <t>EUR/kWh</t>
  </si>
  <si>
    <t>Battery Storage</t>
  </si>
  <si>
    <t>Rated Power</t>
  </si>
  <si>
    <t>Rated Capacity</t>
  </si>
  <si>
    <t>total energy to grid [kWh]</t>
  </si>
  <si>
    <t>total revenue [EUR]</t>
  </si>
  <si>
    <t>total energy from grid [kWh]</t>
  </si>
  <si>
    <t>total cost [EUR]</t>
  </si>
  <si>
    <t>storage delta [kWh]</t>
  </si>
  <si>
    <t>rejected energy [kWh]</t>
  </si>
  <si>
    <t>from battery [kWh]</t>
  </si>
  <si>
    <r>
      <t xml:space="preserve">storage </t>
    </r>
    <r>
      <rPr>
        <b/>
        <sz val="11"/>
        <color theme="1"/>
        <rFont val="Aptos Narrow"/>
        <family val="2"/>
        <scheme val="minor"/>
      </rPr>
      <t>state</t>
    </r>
    <r>
      <rPr>
        <sz val="11"/>
        <color theme="1"/>
        <rFont val="Aptos Narrow"/>
        <family val="2"/>
        <scheme val="minor"/>
      </rPr>
      <t xml:space="preserve"> [kWh]</t>
    </r>
  </si>
  <si>
    <t>2 x 50kW</t>
  </si>
  <si>
    <t>2 x 100kWh</t>
  </si>
  <si>
    <t>StandardProduction_TwoSmallModuleStorage_DynamicMarketPrice</t>
  </si>
  <si>
    <t>feed-in price [EUR/kWh]</t>
  </si>
  <si>
    <t>FeedIn Priority Price</t>
  </si>
  <si>
    <t>Min Discharging Price</t>
  </si>
  <si>
    <t>HighProduction_FiveSmallModuleStorage_DynamicMarketPrice</t>
  </si>
  <si>
    <t>5 x 50kW</t>
  </si>
  <si>
    <t>5 x 100kWh</t>
  </si>
  <si>
    <r>
      <t xml:space="preserve">-80 </t>
    </r>
    <r>
      <rPr>
        <sz val="11"/>
        <color theme="0" tint="-0.34998626667073579"/>
        <rFont val="Aptos Narrow"/>
        <family val="2"/>
        <scheme val="minor"/>
      </rPr>
      <t>+ -20</t>
    </r>
  </si>
  <si>
    <t>Initial state</t>
  </si>
  <si>
    <r>
      <t xml:space="preserve">-150 </t>
    </r>
    <r>
      <rPr>
        <sz val="11"/>
        <color theme="0" tint="-0.34998626667073579"/>
        <rFont val="Aptos Narrow"/>
        <family val="2"/>
        <scheme val="minor"/>
      </rPr>
      <t>+ -30</t>
    </r>
  </si>
  <si>
    <r>
      <t>-90</t>
    </r>
    <r>
      <rPr>
        <sz val="11"/>
        <color theme="0" tint="-0.34998626667073579"/>
        <rFont val="Aptos Narrow"/>
        <family val="2"/>
        <scheme val="minor"/>
      </rPr>
      <t xml:space="preserve"> + -30</t>
    </r>
  </si>
  <si>
    <r>
      <t xml:space="preserve">-150 </t>
    </r>
    <r>
      <rPr>
        <sz val="11"/>
        <color theme="0" tint="-0.34998626667073579"/>
        <rFont val="Aptos Narrow"/>
        <family val="2"/>
        <scheme val="minor"/>
      </rPr>
      <t>+ -10</t>
    </r>
  </si>
  <si>
    <r>
      <t>-30</t>
    </r>
    <r>
      <rPr>
        <sz val="11"/>
        <color theme="0" tint="-0.34998626667073579"/>
        <rFont val="Aptos Narrow"/>
        <family val="2"/>
        <scheme val="minor"/>
      </rPr>
      <t xml:space="preserve"> + -30</t>
    </r>
  </si>
  <si>
    <t>Export Price</t>
  </si>
  <si>
    <t>SmallProduction_NotUsedStorage_StaticMarketPrice</t>
  </si>
  <si>
    <t>StandardProduction_OneSmallModuleStorage_StaticMarketPrice</t>
  </si>
  <si>
    <t>StandardProduction_TwoSmallModuleStorage_StaticMarketrice</t>
  </si>
  <si>
    <t>DynamicHighProduction_FiveSmallModuleStorage_DynamicMarketPriceWithNegative</t>
  </si>
  <si>
    <r>
      <t xml:space="preserve">-70 </t>
    </r>
    <r>
      <rPr>
        <sz val="11"/>
        <color theme="0" tint="-0.34998626667073579"/>
        <rFont val="Aptos Narrow"/>
        <family val="2"/>
        <scheme val="minor"/>
      </rPr>
      <t>+ -30</t>
    </r>
  </si>
  <si>
    <r>
      <t>-150</t>
    </r>
    <r>
      <rPr>
        <sz val="11"/>
        <color theme="0" tint="-0.34998626667073579"/>
        <rFont val="Aptos Narrow"/>
        <family val="2"/>
        <scheme val="minor"/>
      </rPr>
      <t xml:space="preserve"> + -30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</si>
</sst>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theme="0" tint="-0.34998626667073579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u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/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4EE-63BD-4753-BDBC-E9A416B41BD2}">
  <dimension ref="A2:J168"/>
  <sheetViews>
    <sheetView workbookViewId="0">
      <selection activeCell="M161" sqref="M161"/>
    </sheetView>
  </sheetViews>
  <sheetFormatPr defaultRowHeight="15" x14ac:dyDescent="0.25"/>
  <cols>
    <col min="2" max="2" width="19.28515625" style="1" bestFit="1" customWidth="1"/>
    <col min="4" max="4" width="14.42578125" style="1" bestFit="1" customWidth="1"/>
    <col min="5" max="8" width="9.140625" style="7"/>
  </cols>
  <sheetData>
    <row r="2" spans="1:10" x14ac:dyDescent="0.25">
      <c r="B2" s="9" t="s">
        <v>15</v>
      </c>
      <c r="C2" s="8" t="s">
        <v>6</v>
      </c>
    </row>
    <row r="4" spans="1:10" x14ac:dyDescent="0.25">
      <c r="D4" s="1" t="s">
        <v>0</v>
      </c>
      <c r="E4" s="6"/>
      <c r="F4" s="6"/>
      <c r="G4" s="6">
        <v>10</v>
      </c>
      <c r="H4" s="6">
        <v>10</v>
      </c>
      <c r="I4" t="s">
        <v>5</v>
      </c>
    </row>
    <row r="5" spans="1:10" ht="15.75" thickBot="1" x14ac:dyDescent="0.3">
      <c r="B5" s="1" t="s">
        <v>7</v>
      </c>
      <c r="D5" s="1" t="s">
        <v>1</v>
      </c>
      <c r="E5" s="6"/>
      <c r="F5" s="6"/>
      <c r="G5" s="6">
        <v>100</v>
      </c>
      <c r="H5" s="6">
        <v>100</v>
      </c>
      <c r="I5" t="s">
        <v>4</v>
      </c>
    </row>
    <row r="6" spans="1:10" ht="15.75" thickBot="1" x14ac:dyDescent="0.3">
      <c r="B6" s="10">
        <v>60</v>
      </c>
      <c r="C6" t="s">
        <v>9</v>
      </c>
    </row>
    <row r="7" spans="1:10" x14ac:dyDescent="0.25">
      <c r="E7" s="2"/>
      <c r="F7" s="2"/>
      <c r="G7" s="5"/>
      <c r="H7" s="5"/>
    </row>
    <row r="8" spans="1:10" ht="15.75" thickBot="1" x14ac:dyDescent="0.3">
      <c r="B8" s="1" t="s">
        <v>8</v>
      </c>
      <c r="E8" s="3"/>
      <c r="F8" s="3"/>
      <c r="G8" s="5"/>
      <c r="H8" s="5"/>
    </row>
    <row r="9" spans="1:10" ht="15.75" thickBot="1" x14ac:dyDescent="0.3">
      <c r="B9" s="10">
        <v>20</v>
      </c>
      <c r="C9" t="s">
        <v>9</v>
      </c>
      <c r="D9" s="1" t="s">
        <v>3</v>
      </c>
      <c r="E9" s="3"/>
      <c r="F9" s="3"/>
      <c r="G9" s="2">
        <v>10</v>
      </c>
      <c r="H9" s="2">
        <v>10</v>
      </c>
      <c r="I9" t="s">
        <v>4</v>
      </c>
    </row>
    <row r="10" spans="1:10" ht="15.75" thickBot="1" x14ac:dyDescent="0.3">
      <c r="D10" s="1" t="s">
        <v>2</v>
      </c>
      <c r="E10" s="4"/>
      <c r="F10" s="4"/>
      <c r="G10" s="4">
        <v>0</v>
      </c>
      <c r="H10" s="4">
        <v>0</v>
      </c>
      <c r="I10" t="s">
        <v>4</v>
      </c>
    </row>
    <row r="12" spans="1:10" ht="15.75" thickBot="1" x14ac:dyDescent="0.3">
      <c r="A12" s="11"/>
      <c r="B12" s="12"/>
      <c r="C12" s="11"/>
      <c r="D12" s="12"/>
      <c r="E12" s="13"/>
      <c r="F12" s="13"/>
      <c r="G12" s="13"/>
      <c r="H12" s="13"/>
      <c r="I12" s="11"/>
      <c r="J12" s="11"/>
    </row>
    <row r="14" spans="1:10" x14ac:dyDescent="0.25">
      <c r="B14" s="9" t="s">
        <v>15</v>
      </c>
      <c r="C14" s="8" t="s">
        <v>10</v>
      </c>
    </row>
    <row r="16" spans="1:10" x14ac:dyDescent="0.25">
      <c r="D16" s="1" t="s">
        <v>0</v>
      </c>
      <c r="E16" s="6"/>
      <c r="F16" s="6"/>
      <c r="G16" s="6">
        <v>10</v>
      </c>
      <c r="H16" s="6">
        <v>10</v>
      </c>
      <c r="I16" t="s">
        <v>5</v>
      </c>
    </row>
    <row r="17" spans="1:10" ht="15.75" thickBot="1" x14ac:dyDescent="0.3">
      <c r="B17" s="1" t="s">
        <v>7</v>
      </c>
      <c r="D17" s="1" t="s">
        <v>1</v>
      </c>
      <c r="E17" s="6"/>
      <c r="F17" s="6"/>
      <c r="G17" s="6">
        <v>100</v>
      </c>
      <c r="H17" s="6">
        <v>100</v>
      </c>
      <c r="I17" t="s">
        <v>4</v>
      </c>
    </row>
    <row r="18" spans="1:10" ht="15.75" thickBot="1" x14ac:dyDescent="0.3">
      <c r="B18" s="10">
        <v>130</v>
      </c>
      <c r="C18" t="s">
        <v>9</v>
      </c>
    </row>
    <row r="19" spans="1:10" x14ac:dyDescent="0.25">
      <c r="E19" s="2"/>
      <c r="F19" s="2"/>
      <c r="G19" s="5"/>
      <c r="H19" s="5"/>
    </row>
    <row r="20" spans="1:10" ht="15.75" thickBot="1" x14ac:dyDescent="0.3">
      <c r="B20" s="1" t="s">
        <v>8</v>
      </c>
      <c r="E20" s="3"/>
      <c r="F20" s="3"/>
      <c r="G20" s="5"/>
      <c r="H20" s="5"/>
    </row>
    <row r="21" spans="1:10" ht="15.75" thickBot="1" x14ac:dyDescent="0.3">
      <c r="B21" s="10">
        <v>20</v>
      </c>
      <c r="C21" t="s">
        <v>9</v>
      </c>
      <c r="D21" s="1" t="s">
        <v>3</v>
      </c>
      <c r="E21" s="3"/>
      <c r="F21" s="3"/>
      <c r="G21" s="2">
        <v>10</v>
      </c>
      <c r="H21" s="2">
        <v>10</v>
      </c>
      <c r="I21" t="s">
        <v>4</v>
      </c>
    </row>
    <row r="22" spans="1:10" ht="15.75" thickBot="1" x14ac:dyDescent="0.3">
      <c r="D22" s="1" t="s">
        <v>2</v>
      </c>
      <c r="E22" s="4"/>
      <c r="F22" s="4"/>
      <c r="G22" s="4">
        <v>30</v>
      </c>
      <c r="H22" s="4">
        <v>30</v>
      </c>
      <c r="I22" t="s">
        <v>4</v>
      </c>
    </row>
    <row r="24" spans="1:10" ht="15.75" thickBot="1" x14ac:dyDescent="0.3">
      <c r="A24" s="11"/>
      <c r="B24" s="12"/>
      <c r="C24" s="11"/>
      <c r="D24" s="12"/>
      <c r="E24" s="13"/>
      <c r="F24" s="13"/>
      <c r="G24" s="13"/>
      <c r="H24" s="13"/>
      <c r="I24" s="11"/>
      <c r="J24" s="11"/>
    </row>
    <row r="26" spans="1:10" x14ac:dyDescent="0.25">
      <c r="B26" s="9" t="s">
        <v>15</v>
      </c>
      <c r="C26" s="8" t="s">
        <v>11</v>
      </c>
    </row>
    <row r="28" spans="1:10" x14ac:dyDescent="0.25">
      <c r="D28" s="1" t="s">
        <v>0</v>
      </c>
      <c r="E28" s="6"/>
      <c r="F28" s="6"/>
      <c r="G28" s="6">
        <v>10</v>
      </c>
      <c r="H28" s="6">
        <v>10</v>
      </c>
      <c r="I28" t="s">
        <v>5</v>
      </c>
    </row>
    <row r="29" spans="1:10" ht="15.75" thickBot="1" x14ac:dyDescent="0.3">
      <c r="B29" s="1" t="s">
        <v>7</v>
      </c>
      <c r="D29" s="1" t="s">
        <v>1</v>
      </c>
      <c r="E29" s="6"/>
      <c r="F29" s="6"/>
      <c r="G29" s="6">
        <v>100</v>
      </c>
      <c r="H29" s="6">
        <v>100</v>
      </c>
      <c r="I29" t="s">
        <v>4</v>
      </c>
    </row>
    <row r="30" spans="1:10" ht="15.75" thickBot="1" x14ac:dyDescent="0.3">
      <c r="B30" s="10">
        <v>35</v>
      </c>
      <c r="C30" t="s">
        <v>9</v>
      </c>
    </row>
    <row r="31" spans="1:10" x14ac:dyDescent="0.25">
      <c r="E31" s="2"/>
      <c r="F31" s="2"/>
      <c r="G31" s="5"/>
      <c r="H31" s="5"/>
    </row>
    <row r="32" spans="1:10" ht="15.75" thickBot="1" x14ac:dyDescent="0.3">
      <c r="B32" s="1" t="s">
        <v>8</v>
      </c>
      <c r="E32" s="3"/>
      <c r="F32" s="3"/>
      <c r="G32" s="5"/>
      <c r="H32" s="5"/>
    </row>
    <row r="33" spans="1:10" ht="15.75" thickBot="1" x14ac:dyDescent="0.3">
      <c r="B33" s="10">
        <v>0</v>
      </c>
      <c r="C33" t="s">
        <v>9</v>
      </c>
      <c r="D33" s="1" t="s">
        <v>3</v>
      </c>
      <c r="E33" s="3"/>
      <c r="F33" s="3"/>
      <c r="G33" s="2">
        <v>0</v>
      </c>
      <c r="H33" s="2">
        <v>0</v>
      </c>
      <c r="I33" t="s">
        <v>4</v>
      </c>
    </row>
    <row r="34" spans="1:10" ht="15.75" thickBot="1" x14ac:dyDescent="0.3">
      <c r="D34" s="1" t="s">
        <v>2</v>
      </c>
      <c r="E34" s="4"/>
      <c r="F34" s="4"/>
      <c r="G34" s="4">
        <v>100</v>
      </c>
      <c r="H34" s="4">
        <v>100</v>
      </c>
      <c r="I34" t="s">
        <v>4</v>
      </c>
    </row>
    <row r="36" spans="1:10" ht="15.75" thickBot="1" x14ac:dyDescent="0.3">
      <c r="A36" s="11"/>
      <c r="B36" s="12"/>
      <c r="C36" s="11"/>
      <c r="D36" s="12"/>
      <c r="E36" s="13"/>
      <c r="F36" s="13"/>
      <c r="G36" s="13"/>
      <c r="H36" s="13"/>
      <c r="I36" s="11"/>
      <c r="J36" s="11"/>
    </row>
    <row r="38" spans="1:10" x14ac:dyDescent="0.25">
      <c r="B38" s="9" t="s">
        <v>15</v>
      </c>
      <c r="C38" s="8" t="s">
        <v>12</v>
      </c>
    </row>
    <row r="40" spans="1:10" x14ac:dyDescent="0.25">
      <c r="D40" s="1" t="s">
        <v>0</v>
      </c>
      <c r="E40" s="6"/>
      <c r="F40" s="6"/>
      <c r="G40" s="6">
        <v>10</v>
      </c>
      <c r="H40" s="6">
        <v>10</v>
      </c>
      <c r="I40" t="s">
        <v>5</v>
      </c>
    </row>
    <row r="41" spans="1:10" ht="15.75" thickBot="1" x14ac:dyDescent="0.3">
      <c r="B41" s="1" t="s">
        <v>7</v>
      </c>
      <c r="D41" s="1" t="s">
        <v>1</v>
      </c>
      <c r="E41" s="6"/>
      <c r="F41" s="6"/>
      <c r="G41" s="6">
        <v>100</v>
      </c>
      <c r="H41" s="6">
        <v>100</v>
      </c>
      <c r="I41" t="s">
        <v>4</v>
      </c>
    </row>
    <row r="42" spans="1:10" ht="15.75" thickBot="1" x14ac:dyDescent="0.3">
      <c r="B42" s="10">
        <v>30</v>
      </c>
      <c r="C42" t="s">
        <v>9</v>
      </c>
    </row>
    <row r="43" spans="1:10" x14ac:dyDescent="0.25">
      <c r="E43" s="2"/>
      <c r="F43" s="2"/>
      <c r="G43" s="5"/>
      <c r="H43" s="5"/>
    </row>
    <row r="44" spans="1:10" ht="15.75" thickBot="1" x14ac:dyDescent="0.3">
      <c r="B44" s="1" t="s">
        <v>8</v>
      </c>
      <c r="E44" s="3"/>
      <c r="F44" s="3"/>
      <c r="G44" s="5"/>
      <c r="H44" s="5"/>
    </row>
    <row r="45" spans="1:10" ht="15.75" thickBot="1" x14ac:dyDescent="0.3">
      <c r="B45" s="10">
        <v>10</v>
      </c>
      <c r="C45" t="s">
        <v>9</v>
      </c>
      <c r="D45" s="1" t="s">
        <v>3</v>
      </c>
      <c r="E45" s="3"/>
      <c r="F45" s="3"/>
      <c r="G45" s="2">
        <v>0</v>
      </c>
      <c r="H45" s="2">
        <v>10</v>
      </c>
      <c r="I45" t="s">
        <v>4</v>
      </c>
    </row>
    <row r="46" spans="1:10" ht="15.75" thickBot="1" x14ac:dyDescent="0.3">
      <c r="D46" s="1" t="s">
        <v>2</v>
      </c>
      <c r="E46" s="4"/>
      <c r="F46" s="4"/>
      <c r="G46" s="4">
        <v>100</v>
      </c>
      <c r="H46" s="4">
        <v>0</v>
      </c>
      <c r="I46" t="s">
        <v>4</v>
      </c>
    </row>
    <row r="48" spans="1:10" ht="15.75" thickBot="1" x14ac:dyDescent="0.3">
      <c r="A48" s="11"/>
      <c r="B48" s="12"/>
      <c r="C48" s="11"/>
      <c r="D48" s="12"/>
      <c r="E48" s="13"/>
      <c r="F48" s="13"/>
      <c r="G48" s="13"/>
      <c r="H48" s="13"/>
      <c r="I48" s="11"/>
      <c r="J48" s="11"/>
    </row>
    <row r="50" spans="1:10" x14ac:dyDescent="0.25">
      <c r="B50" s="9" t="s">
        <v>15</v>
      </c>
      <c r="C50" s="8" t="s">
        <v>13</v>
      </c>
    </row>
    <row r="52" spans="1:10" x14ac:dyDescent="0.25">
      <c r="D52" s="1" t="s">
        <v>0</v>
      </c>
      <c r="E52" s="6"/>
      <c r="F52" s="6"/>
      <c r="G52" s="6">
        <v>30</v>
      </c>
      <c r="H52" s="6">
        <v>30</v>
      </c>
      <c r="I52" t="s">
        <v>5</v>
      </c>
    </row>
    <row r="53" spans="1:10" ht="15.75" thickBot="1" x14ac:dyDescent="0.3">
      <c r="B53" s="1" t="s">
        <v>7</v>
      </c>
      <c r="D53" s="1" t="s">
        <v>1</v>
      </c>
      <c r="E53" s="6"/>
      <c r="F53" s="6"/>
      <c r="G53" s="6">
        <v>100</v>
      </c>
      <c r="H53" s="6">
        <v>100</v>
      </c>
      <c r="I53" t="s">
        <v>4</v>
      </c>
    </row>
    <row r="54" spans="1:10" ht="15.75" thickBot="1" x14ac:dyDescent="0.3">
      <c r="B54" s="10">
        <v>40</v>
      </c>
      <c r="C54" t="s">
        <v>9</v>
      </c>
    </row>
    <row r="55" spans="1:10" x14ac:dyDescent="0.25">
      <c r="E55" s="2"/>
      <c r="F55" s="2"/>
      <c r="G55" s="5"/>
      <c r="H55" s="5"/>
    </row>
    <row r="56" spans="1:10" ht="15.75" thickBot="1" x14ac:dyDescent="0.3">
      <c r="B56" s="1" t="s">
        <v>8</v>
      </c>
      <c r="E56" s="3"/>
      <c r="F56" s="3"/>
      <c r="G56" s="5"/>
      <c r="H56" s="5"/>
    </row>
    <row r="57" spans="1:10" ht="15.75" thickBot="1" x14ac:dyDescent="0.3">
      <c r="B57" s="10">
        <v>40</v>
      </c>
      <c r="C57" t="s">
        <v>9</v>
      </c>
      <c r="D57" s="1" t="s">
        <v>3</v>
      </c>
      <c r="E57" s="3"/>
      <c r="F57" s="3"/>
      <c r="G57" s="2">
        <v>20</v>
      </c>
      <c r="H57" s="2">
        <v>20</v>
      </c>
      <c r="I57" t="s">
        <v>4</v>
      </c>
    </row>
    <row r="58" spans="1:10" ht="15.75" thickBot="1" x14ac:dyDescent="0.3">
      <c r="D58" s="1" t="s">
        <v>2</v>
      </c>
      <c r="E58" s="4"/>
      <c r="F58" s="4"/>
      <c r="G58" s="4">
        <v>30</v>
      </c>
      <c r="H58" s="4">
        <v>30</v>
      </c>
      <c r="I58" t="s">
        <v>4</v>
      </c>
    </row>
    <row r="60" spans="1:10" ht="15.75" thickBot="1" x14ac:dyDescent="0.3">
      <c r="A60" s="11"/>
      <c r="B60" s="12"/>
      <c r="C60" s="11"/>
      <c r="D60" s="12"/>
      <c r="E60" s="13"/>
      <c r="F60" s="13"/>
      <c r="G60" s="13"/>
      <c r="H60" s="13"/>
      <c r="I60" s="11"/>
      <c r="J60" s="11"/>
    </row>
    <row r="62" spans="1:10" x14ac:dyDescent="0.25">
      <c r="B62" s="9" t="s">
        <v>15</v>
      </c>
      <c r="C62" s="8" t="s">
        <v>14</v>
      </c>
    </row>
    <row r="64" spans="1:10" x14ac:dyDescent="0.25">
      <c r="D64" s="1" t="s">
        <v>0</v>
      </c>
      <c r="E64" s="6"/>
      <c r="F64" s="6"/>
      <c r="G64" s="6">
        <v>30</v>
      </c>
      <c r="H64" s="6">
        <v>30</v>
      </c>
      <c r="I64" t="s">
        <v>5</v>
      </c>
    </row>
    <row r="65" spans="1:10" ht="15.75" thickBot="1" x14ac:dyDescent="0.3">
      <c r="B65" s="1" t="s">
        <v>7</v>
      </c>
      <c r="D65" s="1" t="s">
        <v>1</v>
      </c>
      <c r="E65" s="6"/>
      <c r="F65" s="6"/>
      <c r="G65" s="6">
        <v>100</v>
      </c>
      <c r="H65" s="6">
        <v>100</v>
      </c>
      <c r="I65" t="s">
        <v>4</v>
      </c>
    </row>
    <row r="66" spans="1:10" ht="15.75" thickBot="1" x14ac:dyDescent="0.3">
      <c r="B66" s="10">
        <v>35</v>
      </c>
      <c r="C66" t="s">
        <v>9</v>
      </c>
    </row>
    <row r="67" spans="1:10" x14ac:dyDescent="0.25">
      <c r="E67" s="2"/>
      <c r="F67" s="2"/>
      <c r="G67" s="5"/>
      <c r="H67" s="5"/>
    </row>
    <row r="68" spans="1:10" ht="15.75" thickBot="1" x14ac:dyDescent="0.3">
      <c r="B68" s="1" t="s">
        <v>8</v>
      </c>
      <c r="E68" s="3"/>
      <c r="F68" s="3"/>
      <c r="G68" s="5"/>
      <c r="H68" s="5"/>
    </row>
    <row r="69" spans="1:10" ht="15.75" thickBot="1" x14ac:dyDescent="0.3">
      <c r="B69" s="10">
        <v>20</v>
      </c>
      <c r="C69" t="s">
        <v>9</v>
      </c>
      <c r="D69" s="1" t="s">
        <v>3</v>
      </c>
      <c r="E69" s="3"/>
      <c r="F69" s="3"/>
      <c r="G69" s="2">
        <v>10</v>
      </c>
      <c r="H69" s="2">
        <v>10</v>
      </c>
      <c r="I69" t="s">
        <v>4</v>
      </c>
    </row>
    <row r="70" spans="1:10" ht="15.75" thickBot="1" x14ac:dyDescent="0.3">
      <c r="D70" s="1" t="s">
        <v>2</v>
      </c>
      <c r="E70" s="4"/>
      <c r="F70" s="4"/>
      <c r="G70" s="4">
        <v>90</v>
      </c>
      <c r="H70" s="4">
        <v>90</v>
      </c>
      <c r="I70" t="s">
        <v>4</v>
      </c>
    </row>
    <row r="72" spans="1:10" ht="15.75" thickBot="1" x14ac:dyDescent="0.3">
      <c r="A72" s="11"/>
      <c r="B72" s="12"/>
      <c r="C72" s="11"/>
      <c r="D72" s="12"/>
      <c r="E72" s="13"/>
      <c r="F72" s="13"/>
      <c r="G72" s="13"/>
      <c r="H72" s="13"/>
      <c r="I72" s="11"/>
      <c r="J72" s="11"/>
    </row>
    <row r="74" spans="1:10" x14ac:dyDescent="0.25">
      <c r="B74" s="9" t="s">
        <v>15</v>
      </c>
      <c r="C74" s="8" t="s">
        <v>16</v>
      </c>
    </row>
    <row r="76" spans="1:10" x14ac:dyDescent="0.25">
      <c r="D76" s="1" t="s">
        <v>0</v>
      </c>
      <c r="E76" s="6">
        <v>10</v>
      </c>
      <c r="F76" s="6">
        <v>10</v>
      </c>
      <c r="G76" s="6">
        <v>10</v>
      </c>
      <c r="H76" s="6">
        <v>10</v>
      </c>
      <c r="I76" t="s">
        <v>5</v>
      </c>
    </row>
    <row r="77" spans="1:10" ht="15.75" thickBot="1" x14ac:dyDescent="0.3">
      <c r="B77" s="1" t="s">
        <v>7</v>
      </c>
      <c r="D77" s="1" t="s">
        <v>1</v>
      </c>
      <c r="E77" s="6">
        <v>200</v>
      </c>
      <c r="F77" s="6">
        <v>200</v>
      </c>
      <c r="G77" s="6">
        <v>100</v>
      </c>
      <c r="H77" s="6">
        <v>100</v>
      </c>
      <c r="I77" t="s">
        <v>4</v>
      </c>
    </row>
    <row r="78" spans="1:10" ht="15.75" thickBot="1" x14ac:dyDescent="0.3">
      <c r="B78" s="10">
        <v>40</v>
      </c>
      <c r="C78" t="s">
        <v>9</v>
      </c>
    </row>
    <row r="79" spans="1:10" x14ac:dyDescent="0.25">
      <c r="E79" s="2"/>
      <c r="F79" s="2"/>
      <c r="G79" s="5"/>
      <c r="H79" s="5"/>
    </row>
    <row r="80" spans="1:10" ht="15.75" thickBot="1" x14ac:dyDescent="0.3">
      <c r="B80" s="1" t="s">
        <v>8</v>
      </c>
      <c r="E80" s="3"/>
      <c r="F80" s="3"/>
      <c r="G80" s="5"/>
      <c r="H80" s="5"/>
    </row>
    <row r="81" spans="1:10" ht="15.75" thickBot="1" x14ac:dyDescent="0.3">
      <c r="B81" s="10">
        <v>40</v>
      </c>
      <c r="C81" t="s">
        <v>9</v>
      </c>
      <c r="D81" s="1" t="s">
        <v>3</v>
      </c>
      <c r="E81" s="3">
        <v>10</v>
      </c>
      <c r="F81" s="3">
        <v>10</v>
      </c>
      <c r="G81" s="2">
        <v>10</v>
      </c>
      <c r="H81" s="2">
        <v>10</v>
      </c>
      <c r="I81" t="s">
        <v>4</v>
      </c>
    </row>
    <row r="82" spans="1:10" ht="15.75" thickBot="1" x14ac:dyDescent="0.3">
      <c r="D82" s="1" t="s">
        <v>2</v>
      </c>
      <c r="E82" s="4">
        <v>80</v>
      </c>
      <c r="F82" s="4">
        <v>80</v>
      </c>
      <c r="G82" s="4">
        <v>80</v>
      </c>
      <c r="H82" s="4">
        <v>80</v>
      </c>
      <c r="I82" t="s">
        <v>4</v>
      </c>
    </row>
    <row r="84" spans="1:10" ht="15.75" thickBot="1" x14ac:dyDescent="0.3">
      <c r="A84" s="11"/>
      <c r="B84" s="12"/>
      <c r="C84" s="11"/>
      <c r="D84" s="12"/>
      <c r="E84" s="13"/>
      <c r="F84" s="13"/>
      <c r="G84" s="13"/>
      <c r="H84" s="13"/>
      <c r="I84" s="11"/>
      <c r="J84" s="11"/>
    </row>
    <row r="86" spans="1:10" x14ac:dyDescent="0.25">
      <c r="B86" s="9" t="s">
        <v>15</v>
      </c>
      <c r="C86" s="8" t="s">
        <v>17</v>
      </c>
    </row>
    <row r="88" spans="1:10" x14ac:dyDescent="0.25">
      <c r="D88" s="1" t="s">
        <v>0</v>
      </c>
      <c r="E88" s="6">
        <v>20</v>
      </c>
      <c r="F88" s="6">
        <v>20</v>
      </c>
      <c r="G88" s="6">
        <v>20</v>
      </c>
      <c r="H88" s="6">
        <v>20</v>
      </c>
      <c r="I88" t="s">
        <v>5</v>
      </c>
    </row>
    <row r="89" spans="1:10" ht="15.75" thickBot="1" x14ac:dyDescent="0.3">
      <c r="B89" s="1" t="s">
        <v>7</v>
      </c>
      <c r="D89" s="1" t="s">
        <v>1</v>
      </c>
      <c r="E89" s="6">
        <v>200</v>
      </c>
      <c r="F89" s="6">
        <v>200</v>
      </c>
      <c r="G89" s="6">
        <v>100</v>
      </c>
      <c r="H89" s="6">
        <v>100</v>
      </c>
      <c r="I89" t="s">
        <v>4</v>
      </c>
    </row>
    <row r="90" spans="1:10" ht="15.75" thickBot="1" x14ac:dyDescent="0.3">
      <c r="B90" s="10">
        <v>120</v>
      </c>
      <c r="C90" t="s">
        <v>9</v>
      </c>
    </row>
    <row r="91" spans="1:10" x14ac:dyDescent="0.25">
      <c r="E91" s="2"/>
      <c r="F91" s="2"/>
      <c r="G91" s="5"/>
      <c r="H91" s="5"/>
    </row>
    <row r="92" spans="1:10" ht="15.75" thickBot="1" x14ac:dyDescent="0.3">
      <c r="B92" s="1" t="s">
        <v>8</v>
      </c>
      <c r="E92" s="3"/>
      <c r="F92" s="3"/>
      <c r="G92" s="5"/>
      <c r="H92" s="5"/>
    </row>
    <row r="93" spans="1:10" ht="15.75" thickBot="1" x14ac:dyDescent="0.3">
      <c r="B93" s="10">
        <v>60</v>
      </c>
      <c r="C93" t="s">
        <v>9</v>
      </c>
      <c r="D93" s="1" t="s">
        <v>3</v>
      </c>
      <c r="E93" s="3">
        <v>20</v>
      </c>
      <c r="F93" s="3">
        <v>20</v>
      </c>
      <c r="G93" s="2">
        <v>10</v>
      </c>
      <c r="H93" s="2">
        <v>10</v>
      </c>
      <c r="I93" t="s">
        <v>4</v>
      </c>
    </row>
    <row r="94" spans="1:10" ht="15.75" thickBot="1" x14ac:dyDescent="0.3">
      <c r="D94" s="1" t="s">
        <v>2</v>
      </c>
      <c r="E94" s="4">
        <v>90</v>
      </c>
      <c r="F94" s="4">
        <v>90</v>
      </c>
      <c r="G94" s="4">
        <v>90</v>
      </c>
      <c r="H94" s="4">
        <v>90</v>
      </c>
      <c r="I94" t="s">
        <v>4</v>
      </c>
    </row>
    <row r="96" spans="1:10" ht="15.75" thickBot="1" x14ac:dyDescent="0.3">
      <c r="A96" s="11"/>
      <c r="B96" s="12"/>
      <c r="C96" s="11"/>
      <c r="D96" s="12"/>
      <c r="E96" s="13"/>
      <c r="F96" s="13"/>
      <c r="G96" s="13"/>
      <c r="H96" s="13"/>
      <c r="I96" s="11"/>
      <c r="J96" s="11"/>
    </row>
    <row r="98" spans="1:10" x14ac:dyDescent="0.25">
      <c r="B98" s="9" t="s">
        <v>15</v>
      </c>
      <c r="C98" s="8" t="s">
        <v>18</v>
      </c>
    </row>
    <row r="100" spans="1:10" x14ac:dyDescent="0.25">
      <c r="D100" s="1" t="s">
        <v>0</v>
      </c>
      <c r="E100" s="6">
        <v>20</v>
      </c>
      <c r="F100" s="6">
        <v>20</v>
      </c>
      <c r="G100" s="6">
        <v>20</v>
      </c>
      <c r="H100" s="6">
        <v>20</v>
      </c>
      <c r="I100" t="s">
        <v>5</v>
      </c>
    </row>
    <row r="101" spans="1:10" ht="15.75" thickBot="1" x14ac:dyDescent="0.3">
      <c r="B101" s="1" t="s">
        <v>7</v>
      </c>
      <c r="D101" s="1" t="s">
        <v>1</v>
      </c>
      <c r="E101" s="6">
        <v>200</v>
      </c>
      <c r="F101" s="6">
        <v>200</v>
      </c>
      <c r="G101" s="6">
        <v>100</v>
      </c>
      <c r="H101" s="6">
        <v>100</v>
      </c>
      <c r="I101" t="s">
        <v>4</v>
      </c>
    </row>
    <row r="102" spans="1:10" ht="15.75" thickBot="1" x14ac:dyDescent="0.3">
      <c r="B102" s="10">
        <v>50</v>
      </c>
      <c r="C102" t="s">
        <v>9</v>
      </c>
    </row>
    <row r="103" spans="1:10" x14ac:dyDescent="0.25">
      <c r="E103" s="2"/>
      <c r="F103" s="2"/>
      <c r="G103" s="5"/>
      <c r="H103" s="5"/>
    </row>
    <row r="104" spans="1:10" ht="15.75" thickBot="1" x14ac:dyDescent="0.3">
      <c r="B104" s="1" t="s">
        <v>8</v>
      </c>
      <c r="E104" s="3"/>
      <c r="F104" s="3"/>
      <c r="G104" s="5"/>
      <c r="H104" s="5"/>
    </row>
    <row r="105" spans="1:10" ht="15.75" thickBot="1" x14ac:dyDescent="0.3">
      <c r="B105" s="10">
        <v>50</v>
      </c>
      <c r="C105" t="s">
        <v>9</v>
      </c>
      <c r="D105" s="1" t="s">
        <v>3</v>
      </c>
      <c r="E105" s="3">
        <v>15</v>
      </c>
      <c r="F105" s="3">
        <v>15</v>
      </c>
      <c r="G105" s="2">
        <v>10</v>
      </c>
      <c r="H105" s="2">
        <v>10</v>
      </c>
      <c r="I105" t="s">
        <v>4</v>
      </c>
    </row>
    <row r="106" spans="1:10" ht="15.75" thickBot="1" x14ac:dyDescent="0.3">
      <c r="D106" s="1" t="s">
        <v>2</v>
      </c>
      <c r="E106" s="4">
        <v>90</v>
      </c>
      <c r="F106" s="4">
        <v>90</v>
      </c>
      <c r="G106" s="4">
        <v>90</v>
      </c>
      <c r="H106" s="4">
        <v>90</v>
      </c>
      <c r="I106" t="s">
        <v>4</v>
      </c>
    </row>
    <row r="108" spans="1:10" ht="15.75" thickBot="1" x14ac:dyDescent="0.3">
      <c r="A108" s="11"/>
      <c r="B108" s="12"/>
      <c r="C108" s="11"/>
      <c r="D108" s="12"/>
      <c r="E108" s="13"/>
      <c r="F108" s="13"/>
      <c r="G108" s="13"/>
      <c r="H108" s="13"/>
      <c r="I108" s="11"/>
      <c r="J108" s="11"/>
    </row>
    <row r="110" spans="1:10" x14ac:dyDescent="0.25">
      <c r="B110" s="9" t="s">
        <v>15</v>
      </c>
      <c r="C110" s="8" t="s">
        <v>19</v>
      </c>
    </row>
    <row r="112" spans="1:10" x14ac:dyDescent="0.25">
      <c r="D112" s="1" t="s">
        <v>0</v>
      </c>
      <c r="E112" s="6"/>
      <c r="F112" s="6">
        <v>20</v>
      </c>
      <c r="G112" s="6">
        <v>10</v>
      </c>
      <c r="H112" s="6"/>
      <c r="I112" t="s">
        <v>5</v>
      </c>
    </row>
    <row r="113" spans="1:10" ht="15.75" thickBot="1" x14ac:dyDescent="0.3">
      <c r="B113" s="1" t="s">
        <v>7</v>
      </c>
      <c r="D113" s="1" t="s">
        <v>1</v>
      </c>
      <c r="E113" s="6"/>
      <c r="F113" s="6">
        <v>200</v>
      </c>
      <c r="G113" s="6">
        <v>100</v>
      </c>
      <c r="H113" s="6"/>
      <c r="I113" t="s">
        <v>4</v>
      </c>
    </row>
    <row r="114" spans="1:10" ht="15.75" thickBot="1" x14ac:dyDescent="0.3">
      <c r="B114" s="10">
        <v>60</v>
      </c>
      <c r="C114" t="s">
        <v>9</v>
      </c>
    </row>
    <row r="115" spans="1:10" x14ac:dyDescent="0.25">
      <c r="E115" s="2"/>
      <c r="F115" s="2"/>
      <c r="G115" s="5"/>
      <c r="H115" s="5"/>
    </row>
    <row r="116" spans="1:10" ht="15.75" thickBot="1" x14ac:dyDescent="0.3">
      <c r="B116" s="1" t="s">
        <v>8</v>
      </c>
      <c r="E116" s="3"/>
      <c r="F116" s="3"/>
      <c r="G116" s="5"/>
      <c r="H116" s="5"/>
    </row>
    <row r="117" spans="1:10" ht="15.75" thickBot="1" x14ac:dyDescent="0.3">
      <c r="B117" s="10">
        <v>30</v>
      </c>
      <c r="C117" t="s">
        <v>9</v>
      </c>
      <c r="D117" s="1" t="s">
        <v>3</v>
      </c>
      <c r="E117" s="3"/>
      <c r="F117" s="3">
        <v>20</v>
      </c>
      <c r="G117" s="2">
        <v>10</v>
      </c>
      <c r="H117" s="2"/>
      <c r="I117" t="s">
        <v>4</v>
      </c>
    </row>
    <row r="118" spans="1:10" ht="15.75" thickBot="1" x14ac:dyDescent="0.3">
      <c r="D118" s="1" t="s">
        <v>2</v>
      </c>
      <c r="E118" s="4"/>
      <c r="F118" s="4">
        <v>0</v>
      </c>
      <c r="G118" s="4">
        <v>0</v>
      </c>
      <c r="H118" s="4"/>
      <c r="I118" t="s">
        <v>4</v>
      </c>
    </row>
    <row r="120" spans="1:10" ht="15.75" thickBot="1" x14ac:dyDescent="0.3">
      <c r="A120" s="11"/>
      <c r="B120" s="12"/>
      <c r="C120" s="11"/>
      <c r="D120" s="12"/>
      <c r="E120" s="13"/>
      <c r="F120" s="13"/>
      <c r="G120" s="13"/>
      <c r="H120" s="13"/>
      <c r="I120" s="11"/>
      <c r="J120" s="11"/>
    </row>
    <row r="122" spans="1:10" x14ac:dyDescent="0.25">
      <c r="B122" s="9" t="s">
        <v>15</v>
      </c>
      <c r="C122" s="8" t="s">
        <v>20</v>
      </c>
    </row>
    <row r="124" spans="1:10" x14ac:dyDescent="0.25">
      <c r="D124" s="1" t="s">
        <v>0</v>
      </c>
      <c r="E124" s="6">
        <v>10</v>
      </c>
      <c r="F124" s="6">
        <v>20</v>
      </c>
      <c r="G124" s="6">
        <v>10</v>
      </c>
      <c r="H124" s="6">
        <v>20</v>
      </c>
      <c r="I124" t="s">
        <v>5</v>
      </c>
    </row>
    <row r="125" spans="1:10" ht="15.75" thickBot="1" x14ac:dyDescent="0.3">
      <c r="B125" s="1" t="s">
        <v>7</v>
      </c>
      <c r="D125" s="1" t="s">
        <v>1</v>
      </c>
      <c r="E125" s="6">
        <v>200</v>
      </c>
      <c r="F125" s="6">
        <v>200</v>
      </c>
      <c r="G125" s="6">
        <v>100</v>
      </c>
      <c r="H125" s="6">
        <v>100</v>
      </c>
      <c r="I125" t="s">
        <v>4</v>
      </c>
    </row>
    <row r="126" spans="1:10" ht="15.75" thickBot="1" x14ac:dyDescent="0.3">
      <c r="B126" s="10">
        <v>100</v>
      </c>
      <c r="C126" t="s">
        <v>9</v>
      </c>
    </row>
    <row r="127" spans="1:10" x14ac:dyDescent="0.25">
      <c r="E127" s="2"/>
      <c r="F127" s="2"/>
      <c r="G127" s="5"/>
      <c r="H127" s="5"/>
    </row>
    <row r="128" spans="1:10" ht="15.75" thickBot="1" x14ac:dyDescent="0.3">
      <c r="B128" s="1" t="s">
        <v>8</v>
      </c>
      <c r="E128" s="3"/>
      <c r="F128" s="3"/>
      <c r="G128" s="5"/>
      <c r="H128" s="5"/>
    </row>
    <row r="129" spans="1:10" ht="15.75" thickBot="1" x14ac:dyDescent="0.3">
      <c r="B129" s="10">
        <v>40</v>
      </c>
      <c r="C129" t="s">
        <v>9</v>
      </c>
      <c r="D129" s="1" t="s">
        <v>3</v>
      </c>
      <c r="E129" s="3">
        <v>10</v>
      </c>
      <c r="F129" s="3">
        <v>20</v>
      </c>
      <c r="G129" s="2">
        <v>10</v>
      </c>
      <c r="H129" s="2"/>
      <c r="I129" t="s">
        <v>4</v>
      </c>
    </row>
    <row r="130" spans="1:10" ht="15.75" thickBot="1" x14ac:dyDescent="0.3">
      <c r="D130" s="1" t="s">
        <v>2</v>
      </c>
      <c r="E130" s="4">
        <v>80</v>
      </c>
      <c r="F130" s="4">
        <v>160</v>
      </c>
      <c r="G130" s="4">
        <v>80</v>
      </c>
      <c r="H130" s="4">
        <v>100</v>
      </c>
      <c r="I130" t="s">
        <v>4</v>
      </c>
    </row>
    <row r="132" spans="1:10" ht="15.75" thickBot="1" x14ac:dyDescent="0.3">
      <c r="A132" s="11"/>
      <c r="B132" s="12"/>
      <c r="C132" s="11"/>
      <c r="D132" s="12"/>
      <c r="E132" s="13"/>
      <c r="F132" s="13"/>
      <c r="G132" s="13"/>
      <c r="H132" s="13"/>
      <c r="I132" s="11"/>
      <c r="J132" s="11"/>
    </row>
    <row r="134" spans="1:10" x14ac:dyDescent="0.25">
      <c r="B134" s="9" t="s">
        <v>15</v>
      </c>
      <c r="C134" s="8" t="s">
        <v>21</v>
      </c>
    </row>
    <row r="136" spans="1:10" x14ac:dyDescent="0.25">
      <c r="D136" s="1" t="s">
        <v>0</v>
      </c>
      <c r="E136" s="6">
        <v>10</v>
      </c>
      <c r="F136" s="6">
        <v>20</v>
      </c>
      <c r="G136" s="6">
        <v>10</v>
      </c>
      <c r="H136" s="6">
        <v>20</v>
      </c>
      <c r="I136" t="s">
        <v>5</v>
      </c>
    </row>
    <row r="137" spans="1:10" ht="15.75" thickBot="1" x14ac:dyDescent="0.3">
      <c r="B137" s="1" t="s">
        <v>7</v>
      </c>
      <c r="D137" s="1" t="s">
        <v>1</v>
      </c>
      <c r="E137" s="6">
        <v>200</v>
      </c>
      <c r="F137" s="6">
        <v>200</v>
      </c>
      <c r="G137" s="6">
        <v>100</v>
      </c>
      <c r="H137" s="6">
        <v>100</v>
      </c>
      <c r="I137" t="s">
        <v>4</v>
      </c>
    </row>
    <row r="138" spans="1:10" ht="15.75" thickBot="1" x14ac:dyDescent="0.3">
      <c r="B138" s="10">
        <v>70</v>
      </c>
      <c r="C138" t="s">
        <v>9</v>
      </c>
    </row>
    <row r="139" spans="1:10" x14ac:dyDescent="0.25">
      <c r="E139" s="2"/>
      <c r="F139" s="2"/>
      <c r="G139" s="5"/>
      <c r="H139" s="5"/>
    </row>
    <row r="140" spans="1:10" ht="15.75" thickBot="1" x14ac:dyDescent="0.3">
      <c r="B140" s="1" t="s">
        <v>8</v>
      </c>
      <c r="E140" s="3"/>
      <c r="F140" s="3"/>
      <c r="G140" s="5"/>
      <c r="H140" s="5"/>
    </row>
    <row r="141" spans="1:10" ht="15.75" thickBot="1" x14ac:dyDescent="0.3">
      <c r="B141" s="10">
        <v>25</v>
      </c>
      <c r="C141" t="s">
        <v>9</v>
      </c>
      <c r="D141" s="1" t="s">
        <v>3</v>
      </c>
      <c r="E141" s="3">
        <v>10</v>
      </c>
      <c r="F141" s="3">
        <v>10</v>
      </c>
      <c r="G141" s="2">
        <v>5</v>
      </c>
      <c r="H141" s="2"/>
      <c r="I141" t="s">
        <v>4</v>
      </c>
    </row>
    <row r="142" spans="1:10" ht="15.75" thickBot="1" x14ac:dyDescent="0.3">
      <c r="D142" s="1" t="s">
        <v>2</v>
      </c>
      <c r="E142" s="4">
        <v>95</v>
      </c>
      <c r="F142" s="4">
        <v>190</v>
      </c>
      <c r="G142" s="4">
        <v>95</v>
      </c>
      <c r="H142" s="4">
        <v>100</v>
      </c>
      <c r="I142" t="s">
        <v>4</v>
      </c>
    </row>
    <row r="144" spans="1:10" ht="15.75" thickBot="1" x14ac:dyDescent="0.3">
      <c r="A144" s="11"/>
      <c r="B144" s="12"/>
      <c r="C144" s="11"/>
      <c r="D144" s="12"/>
      <c r="E144" s="13"/>
      <c r="F144" s="13"/>
      <c r="G144" s="13"/>
      <c r="H144" s="13"/>
      <c r="I144" s="11"/>
      <c r="J144" s="11"/>
    </row>
    <row r="146" spans="1:10" x14ac:dyDescent="0.25">
      <c r="B146" s="9" t="s">
        <v>15</v>
      </c>
      <c r="C146" s="8" t="s">
        <v>22</v>
      </c>
    </row>
    <row r="148" spans="1:10" x14ac:dyDescent="0.25">
      <c r="D148" s="1" t="s">
        <v>0</v>
      </c>
      <c r="E148" s="6">
        <v>10</v>
      </c>
      <c r="F148" s="6">
        <v>20</v>
      </c>
      <c r="G148" s="6">
        <v>10</v>
      </c>
      <c r="H148" s="6">
        <v>20</v>
      </c>
      <c r="I148" t="s">
        <v>5</v>
      </c>
    </row>
    <row r="149" spans="1:10" ht="15.75" thickBot="1" x14ac:dyDescent="0.3">
      <c r="B149" s="1" t="s">
        <v>7</v>
      </c>
      <c r="D149" s="1" t="s">
        <v>1</v>
      </c>
      <c r="E149" s="6">
        <v>200</v>
      </c>
      <c r="F149" s="6">
        <v>200</v>
      </c>
      <c r="G149" s="6">
        <v>100</v>
      </c>
      <c r="H149" s="6">
        <v>100</v>
      </c>
      <c r="I149" t="s">
        <v>4</v>
      </c>
    </row>
    <row r="150" spans="1:10" ht="15.75" thickBot="1" x14ac:dyDescent="0.3">
      <c r="B150" s="10">
        <v>30</v>
      </c>
      <c r="C150" t="s">
        <v>9</v>
      </c>
    </row>
    <row r="151" spans="1:10" x14ac:dyDescent="0.25">
      <c r="E151" s="2"/>
      <c r="F151" s="2"/>
      <c r="G151" s="5"/>
      <c r="H151" s="5"/>
    </row>
    <row r="152" spans="1:10" ht="15.75" thickBot="1" x14ac:dyDescent="0.3">
      <c r="B152" s="1" t="s">
        <v>8</v>
      </c>
      <c r="E152" s="3"/>
      <c r="F152" s="3"/>
      <c r="G152" s="5"/>
      <c r="H152" s="5"/>
    </row>
    <row r="153" spans="1:10" ht="15.75" thickBot="1" x14ac:dyDescent="0.3">
      <c r="B153" s="10">
        <v>30</v>
      </c>
      <c r="C153" t="s">
        <v>9</v>
      </c>
      <c r="D153" s="1" t="s">
        <v>3</v>
      </c>
      <c r="E153" s="3">
        <v>7.5</v>
      </c>
      <c r="F153" s="3">
        <v>15</v>
      </c>
      <c r="G153" s="2">
        <v>7.5</v>
      </c>
      <c r="H153" s="2"/>
      <c r="I153" t="s">
        <v>4</v>
      </c>
    </row>
    <row r="154" spans="1:10" ht="15.75" thickBot="1" x14ac:dyDescent="0.3">
      <c r="D154" s="1" t="s">
        <v>2</v>
      </c>
      <c r="E154" s="4">
        <v>80</v>
      </c>
      <c r="F154" s="4">
        <v>160</v>
      </c>
      <c r="G154" s="4">
        <v>80</v>
      </c>
      <c r="H154" s="4">
        <v>100</v>
      </c>
      <c r="I154" t="s">
        <v>4</v>
      </c>
    </row>
    <row r="156" spans="1:10" ht="15.75" thickBot="1" x14ac:dyDescent="0.3">
      <c r="A156" s="11"/>
      <c r="B156" s="12"/>
      <c r="C156" s="11"/>
      <c r="D156" s="12"/>
      <c r="E156" s="13"/>
      <c r="F156" s="13"/>
      <c r="G156" s="13"/>
      <c r="H156" s="13"/>
      <c r="I156" s="11"/>
      <c r="J156" s="11"/>
    </row>
    <row r="158" spans="1:10" x14ac:dyDescent="0.25">
      <c r="B158" s="9" t="s">
        <v>15</v>
      </c>
      <c r="C158" s="8" t="s">
        <v>23</v>
      </c>
    </row>
    <row r="160" spans="1:10" x14ac:dyDescent="0.25">
      <c r="D160" s="1" t="s">
        <v>0</v>
      </c>
      <c r="E160" s="6">
        <v>10</v>
      </c>
      <c r="F160" s="6">
        <v>20</v>
      </c>
      <c r="G160" s="6">
        <v>10</v>
      </c>
      <c r="H160" s="6">
        <v>20</v>
      </c>
      <c r="I160" t="s">
        <v>5</v>
      </c>
    </row>
    <row r="161" spans="1:10" ht="15.75" thickBot="1" x14ac:dyDescent="0.3">
      <c r="B161" s="1" t="s">
        <v>7</v>
      </c>
      <c r="D161" s="1" t="s">
        <v>1</v>
      </c>
      <c r="E161" s="6">
        <v>200</v>
      </c>
      <c r="F161" s="6">
        <v>200</v>
      </c>
      <c r="G161" s="6">
        <v>100</v>
      </c>
      <c r="H161" s="6">
        <v>100</v>
      </c>
      <c r="I161" t="s">
        <v>4</v>
      </c>
    </row>
    <row r="162" spans="1:10" ht="15.75" thickBot="1" x14ac:dyDescent="0.3">
      <c r="B162" s="10">
        <v>30</v>
      </c>
      <c r="C162" t="s">
        <v>9</v>
      </c>
    </row>
    <row r="163" spans="1:10" x14ac:dyDescent="0.25">
      <c r="E163" s="2"/>
      <c r="F163" s="2"/>
      <c r="G163" s="5"/>
      <c r="H163" s="5"/>
    </row>
    <row r="164" spans="1:10" ht="15.75" thickBot="1" x14ac:dyDescent="0.3">
      <c r="B164" s="1" t="s">
        <v>8</v>
      </c>
      <c r="E164" s="3"/>
      <c r="F164" s="3"/>
      <c r="G164" s="5"/>
      <c r="H164" s="5"/>
    </row>
    <row r="165" spans="1:10" ht="15.75" thickBot="1" x14ac:dyDescent="0.3">
      <c r="B165" s="10">
        <v>25</v>
      </c>
      <c r="C165" t="s">
        <v>9</v>
      </c>
      <c r="D165" s="1" t="s">
        <v>3</v>
      </c>
      <c r="E165" s="3">
        <v>10</v>
      </c>
      <c r="F165" s="3">
        <v>10</v>
      </c>
      <c r="G165" s="2">
        <v>5</v>
      </c>
      <c r="H165" s="2"/>
      <c r="I165" t="s">
        <v>4</v>
      </c>
    </row>
    <row r="166" spans="1:10" ht="15.75" thickBot="1" x14ac:dyDescent="0.3">
      <c r="D166" s="1" t="s">
        <v>2</v>
      </c>
      <c r="E166" s="4">
        <v>95</v>
      </c>
      <c r="F166" s="4">
        <v>190</v>
      </c>
      <c r="G166" s="4">
        <v>95</v>
      </c>
      <c r="H166" s="4">
        <v>100</v>
      </c>
      <c r="I166" t="s">
        <v>4</v>
      </c>
    </row>
    <row r="168" spans="1:10" ht="15.75" thickBot="1" x14ac:dyDescent="0.3">
      <c r="A168" s="11"/>
      <c r="B168" s="12"/>
      <c r="C168" s="11"/>
      <c r="D168" s="12"/>
      <c r="E168" s="13"/>
      <c r="F168" s="13"/>
      <c r="G168" s="13"/>
      <c r="H168" s="13"/>
      <c r="I168" s="11"/>
      <c r="J16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405F-278A-41B0-B16A-948CDB79AC5D}">
  <dimension ref="A1:S202"/>
  <sheetViews>
    <sheetView tabSelected="1" topLeftCell="A172" workbookViewId="0">
      <selection activeCell="R199" sqref="R199"/>
    </sheetView>
  </sheetViews>
  <sheetFormatPr defaultRowHeight="15" x14ac:dyDescent="0.25"/>
  <cols>
    <col min="1" max="1" width="5.140625" style="25" bestFit="1" customWidth="1"/>
    <col min="2" max="2" width="13" style="25" customWidth="1"/>
    <col min="3" max="3" width="11.28515625" style="25" customWidth="1"/>
    <col min="4" max="4" width="9.140625" style="7"/>
    <col min="5" max="5" width="10.42578125" style="7" customWidth="1"/>
    <col min="6" max="7" width="9.140625" style="15"/>
    <col min="8" max="8" width="11.42578125" style="15" customWidth="1"/>
    <col min="9" max="12" width="9.140625" style="15"/>
    <col min="13" max="16" width="9.140625" style="7"/>
    <col min="17" max="17" width="9.5703125" style="7" customWidth="1"/>
    <col min="19" max="19" width="9.140625" style="7"/>
    <col min="20" max="16384" width="9.140625" style="15"/>
  </cols>
  <sheetData>
    <row r="1" spans="1:18" x14ac:dyDescent="0.25">
      <c r="E1" s="26" t="s">
        <v>60</v>
      </c>
    </row>
    <row r="2" spans="1:18" ht="15.75" thickBot="1" x14ac:dyDescent="0.3"/>
    <row r="3" spans="1:18" ht="60.75" thickBot="1" x14ac:dyDescent="0.3">
      <c r="A3" s="25" t="s">
        <v>24</v>
      </c>
      <c r="B3" s="27" t="s">
        <v>25</v>
      </c>
      <c r="C3" s="27" t="s">
        <v>26</v>
      </c>
      <c r="D3" s="14" t="s">
        <v>27</v>
      </c>
      <c r="M3" s="19" t="s">
        <v>36</v>
      </c>
      <c r="N3" s="19" t="s">
        <v>37</v>
      </c>
      <c r="O3" s="19" t="s">
        <v>38</v>
      </c>
      <c r="P3" s="19" t="s">
        <v>39</v>
      </c>
      <c r="Q3" s="14" t="s">
        <v>40</v>
      </c>
      <c r="R3" s="18" t="s">
        <v>43</v>
      </c>
    </row>
    <row r="4" spans="1:18" x14ac:dyDescent="0.25">
      <c r="A4" s="25">
        <v>0</v>
      </c>
      <c r="B4" s="25">
        <v>0</v>
      </c>
      <c r="C4" s="25">
        <v>30</v>
      </c>
      <c r="D4" s="7">
        <f>B4-C4</f>
        <v>-30</v>
      </c>
      <c r="M4" s="7">
        <v>0</v>
      </c>
      <c r="N4" s="25">
        <f t="shared" ref="N4:N27" si="0" xml:space="preserve"> M4*$J$8</f>
        <v>0</v>
      </c>
      <c r="O4" s="7">
        <v>30</v>
      </c>
      <c r="P4" s="25">
        <f t="shared" ref="P4:P27" si="1">O4*$J$8</f>
        <v>3</v>
      </c>
      <c r="R4" s="7">
        <v>0</v>
      </c>
    </row>
    <row r="5" spans="1:18" x14ac:dyDescent="0.25">
      <c r="A5" s="25">
        <v>1</v>
      </c>
      <c r="B5" s="25">
        <v>0</v>
      </c>
      <c r="C5" s="25">
        <v>30</v>
      </c>
      <c r="D5" s="7">
        <f t="shared" ref="D5:D27" si="2">B5-C5</f>
        <v>-30</v>
      </c>
      <c r="G5" s="16" t="s">
        <v>28</v>
      </c>
      <c r="M5" s="7">
        <v>0</v>
      </c>
      <c r="N5" s="25">
        <f t="shared" si="0"/>
        <v>0</v>
      </c>
      <c r="O5" s="7">
        <v>30</v>
      </c>
      <c r="P5" s="25">
        <f t="shared" si="1"/>
        <v>3</v>
      </c>
      <c r="R5" s="7">
        <v>0</v>
      </c>
    </row>
    <row r="6" spans="1:18" x14ac:dyDescent="0.25">
      <c r="A6" s="25">
        <v>2</v>
      </c>
      <c r="B6" s="25">
        <v>0</v>
      </c>
      <c r="C6" s="25">
        <v>30</v>
      </c>
      <c r="D6" s="7">
        <f t="shared" si="2"/>
        <v>-30</v>
      </c>
      <c r="G6" s="15" t="s">
        <v>29</v>
      </c>
      <c r="J6" s="15">
        <v>150</v>
      </c>
      <c r="K6" s="15" t="s">
        <v>31</v>
      </c>
      <c r="M6" s="7">
        <v>0</v>
      </c>
      <c r="N6" s="25">
        <f t="shared" si="0"/>
        <v>0</v>
      </c>
      <c r="O6" s="7">
        <v>30</v>
      </c>
      <c r="P6" s="25">
        <f t="shared" si="1"/>
        <v>3</v>
      </c>
      <c r="R6" s="7">
        <v>0</v>
      </c>
    </row>
    <row r="7" spans="1:18" x14ac:dyDescent="0.25">
      <c r="A7" s="25">
        <v>3</v>
      </c>
      <c r="B7" s="25">
        <v>0</v>
      </c>
      <c r="C7" s="25">
        <v>30</v>
      </c>
      <c r="D7" s="7">
        <f t="shared" si="2"/>
        <v>-30</v>
      </c>
      <c r="M7" s="7">
        <v>0</v>
      </c>
      <c r="N7" s="25">
        <f t="shared" si="0"/>
        <v>0</v>
      </c>
      <c r="O7" s="7">
        <v>30</v>
      </c>
      <c r="P7" s="25">
        <f t="shared" si="1"/>
        <v>3</v>
      </c>
      <c r="R7" s="7">
        <v>0</v>
      </c>
    </row>
    <row r="8" spans="1:18" x14ac:dyDescent="0.25">
      <c r="A8" s="25">
        <v>4</v>
      </c>
      <c r="B8" s="25">
        <v>0</v>
      </c>
      <c r="C8" s="25">
        <v>30</v>
      </c>
      <c r="D8" s="7">
        <f t="shared" si="2"/>
        <v>-30</v>
      </c>
      <c r="G8" s="15" t="s">
        <v>30</v>
      </c>
      <c r="J8" s="15">
        <v>0.1</v>
      </c>
      <c r="K8" s="15" t="s">
        <v>32</v>
      </c>
      <c r="M8" s="7">
        <v>0</v>
      </c>
      <c r="N8" s="25">
        <f t="shared" si="0"/>
        <v>0</v>
      </c>
      <c r="O8" s="7">
        <v>30</v>
      </c>
      <c r="P8" s="25">
        <f t="shared" si="1"/>
        <v>3</v>
      </c>
      <c r="R8" s="7">
        <v>0</v>
      </c>
    </row>
    <row r="9" spans="1:18" x14ac:dyDescent="0.25">
      <c r="A9" s="25">
        <v>5</v>
      </c>
      <c r="B9" s="25">
        <v>0</v>
      </c>
      <c r="C9" s="25">
        <v>30</v>
      </c>
      <c r="D9" s="7">
        <f t="shared" si="2"/>
        <v>-30</v>
      </c>
      <c r="M9" s="7">
        <v>0</v>
      </c>
      <c r="N9" s="25">
        <f t="shared" si="0"/>
        <v>0</v>
      </c>
      <c r="O9" s="7">
        <v>30</v>
      </c>
      <c r="P9" s="25">
        <f t="shared" si="1"/>
        <v>3</v>
      </c>
      <c r="R9" s="7">
        <v>0</v>
      </c>
    </row>
    <row r="10" spans="1:18" x14ac:dyDescent="0.25">
      <c r="A10" s="25">
        <v>6</v>
      </c>
      <c r="B10" s="25">
        <v>0</v>
      </c>
      <c r="C10" s="25">
        <v>30</v>
      </c>
      <c r="D10" s="7">
        <f t="shared" si="2"/>
        <v>-30</v>
      </c>
      <c r="M10" s="7">
        <v>0</v>
      </c>
      <c r="N10" s="25">
        <f t="shared" si="0"/>
        <v>0</v>
      </c>
      <c r="O10" s="7">
        <v>30</v>
      </c>
      <c r="P10" s="25">
        <f t="shared" si="1"/>
        <v>3</v>
      </c>
      <c r="R10" s="7">
        <v>0</v>
      </c>
    </row>
    <row r="11" spans="1:18" x14ac:dyDescent="0.25">
      <c r="A11" s="25">
        <v>7</v>
      </c>
      <c r="B11" s="25">
        <v>10</v>
      </c>
      <c r="C11" s="25">
        <v>30</v>
      </c>
      <c r="D11" s="7">
        <f t="shared" si="2"/>
        <v>-20</v>
      </c>
      <c r="M11" s="7">
        <v>0</v>
      </c>
      <c r="N11" s="25">
        <f t="shared" si="0"/>
        <v>0</v>
      </c>
      <c r="O11" s="7">
        <v>20</v>
      </c>
      <c r="P11" s="25">
        <f t="shared" si="1"/>
        <v>2</v>
      </c>
      <c r="R11" s="7">
        <v>0</v>
      </c>
    </row>
    <row r="12" spans="1:18" x14ac:dyDescent="0.25">
      <c r="A12" s="25">
        <v>8</v>
      </c>
      <c r="B12" s="25">
        <v>50</v>
      </c>
      <c r="C12" s="25">
        <v>30</v>
      </c>
      <c r="D12" s="7">
        <f t="shared" si="2"/>
        <v>20</v>
      </c>
      <c r="M12" s="7">
        <v>20</v>
      </c>
      <c r="N12" s="25">
        <f t="shared" si="0"/>
        <v>2</v>
      </c>
      <c r="O12" s="7">
        <v>0</v>
      </c>
      <c r="P12" s="25">
        <f t="shared" si="1"/>
        <v>0</v>
      </c>
      <c r="R12" s="7">
        <v>0</v>
      </c>
    </row>
    <row r="13" spans="1:18" x14ac:dyDescent="0.25">
      <c r="A13" s="25">
        <v>9</v>
      </c>
      <c r="B13" s="25">
        <v>60</v>
      </c>
      <c r="C13" s="25">
        <v>30</v>
      </c>
      <c r="D13" s="7">
        <f t="shared" si="2"/>
        <v>30</v>
      </c>
      <c r="M13" s="7">
        <v>30</v>
      </c>
      <c r="N13" s="25">
        <f t="shared" si="0"/>
        <v>3</v>
      </c>
      <c r="O13" s="7">
        <v>0</v>
      </c>
      <c r="P13" s="25">
        <f t="shared" si="1"/>
        <v>0</v>
      </c>
      <c r="R13" s="7">
        <v>0</v>
      </c>
    </row>
    <row r="14" spans="1:18" x14ac:dyDescent="0.25">
      <c r="A14" s="25">
        <v>10</v>
      </c>
      <c r="B14" s="25">
        <v>70</v>
      </c>
      <c r="C14" s="25">
        <v>30</v>
      </c>
      <c r="D14" s="7">
        <f t="shared" si="2"/>
        <v>40</v>
      </c>
      <c r="G14" s="16" t="s">
        <v>33</v>
      </c>
      <c r="M14" s="7">
        <v>40</v>
      </c>
      <c r="N14" s="25">
        <f t="shared" si="0"/>
        <v>4</v>
      </c>
      <c r="O14" s="7">
        <v>0</v>
      </c>
      <c r="P14" s="25">
        <f t="shared" si="1"/>
        <v>0</v>
      </c>
      <c r="R14" s="7">
        <v>0</v>
      </c>
    </row>
    <row r="15" spans="1:18" x14ac:dyDescent="0.25">
      <c r="A15" s="25">
        <v>11</v>
      </c>
      <c r="B15" s="25">
        <v>100</v>
      </c>
      <c r="C15" s="25">
        <v>30</v>
      </c>
      <c r="D15" s="7">
        <f t="shared" si="2"/>
        <v>70</v>
      </c>
      <c r="G15" s="15" t="s">
        <v>34</v>
      </c>
      <c r="I15" s="15">
        <v>50</v>
      </c>
      <c r="J15" s="15" t="s">
        <v>31</v>
      </c>
      <c r="M15" s="7">
        <v>70</v>
      </c>
      <c r="N15" s="25">
        <f t="shared" si="0"/>
        <v>7</v>
      </c>
      <c r="O15" s="7">
        <v>0</v>
      </c>
      <c r="P15" s="25">
        <f t="shared" si="1"/>
        <v>0</v>
      </c>
      <c r="R15" s="7">
        <v>0</v>
      </c>
    </row>
    <row r="16" spans="1:18" x14ac:dyDescent="0.25">
      <c r="A16" s="25">
        <v>12</v>
      </c>
      <c r="B16" s="25">
        <v>70</v>
      </c>
      <c r="C16" s="25">
        <v>30</v>
      </c>
      <c r="D16" s="7">
        <f t="shared" si="2"/>
        <v>40</v>
      </c>
      <c r="G16" s="15" t="s">
        <v>35</v>
      </c>
      <c r="I16" s="15">
        <v>100</v>
      </c>
      <c r="J16" s="15" t="s">
        <v>9</v>
      </c>
      <c r="M16" s="7">
        <v>40</v>
      </c>
      <c r="N16" s="25">
        <f t="shared" si="0"/>
        <v>4</v>
      </c>
      <c r="O16" s="7">
        <v>0</v>
      </c>
      <c r="P16" s="25">
        <f t="shared" si="1"/>
        <v>0</v>
      </c>
      <c r="R16" s="7">
        <v>0</v>
      </c>
    </row>
    <row r="17" spans="1:18" x14ac:dyDescent="0.25">
      <c r="A17" s="25">
        <v>13</v>
      </c>
      <c r="B17" s="25">
        <v>70</v>
      </c>
      <c r="C17" s="25">
        <v>30</v>
      </c>
      <c r="D17" s="7">
        <f t="shared" si="2"/>
        <v>40</v>
      </c>
      <c r="G17" s="15" t="s">
        <v>54</v>
      </c>
      <c r="I17" s="15">
        <v>0</v>
      </c>
      <c r="J17" s="15" t="s">
        <v>9</v>
      </c>
      <c r="M17" s="7">
        <v>40</v>
      </c>
      <c r="N17" s="25">
        <f t="shared" si="0"/>
        <v>4</v>
      </c>
      <c r="O17" s="7">
        <v>0</v>
      </c>
      <c r="P17" s="25">
        <f t="shared" si="1"/>
        <v>0</v>
      </c>
      <c r="R17" s="7">
        <v>0</v>
      </c>
    </row>
    <row r="18" spans="1:18" x14ac:dyDescent="0.25">
      <c r="A18" s="25">
        <v>14</v>
      </c>
      <c r="B18" s="25">
        <v>50</v>
      </c>
      <c r="C18" s="25">
        <v>30</v>
      </c>
      <c r="D18" s="7">
        <f t="shared" si="2"/>
        <v>20</v>
      </c>
      <c r="M18" s="7">
        <v>20</v>
      </c>
      <c r="N18" s="25">
        <f t="shared" si="0"/>
        <v>2</v>
      </c>
      <c r="O18" s="7">
        <v>0</v>
      </c>
      <c r="P18" s="25">
        <f t="shared" si="1"/>
        <v>0</v>
      </c>
      <c r="R18" s="7">
        <v>0</v>
      </c>
    </row>
    <row r="19" spans="1:18" x14ac:dyDescent="0.25">
      <c r="A19" s="25">
        <v>15</v>
      </c>
      <c r="B19" s="25">
        <v>50</v>
      </c>
      <c r="C19" s="25">
        <v>30</v>
      </c>
      <c r="D19" s="7">
        <f t="shared" si="2"/>
        <v>20</v>
      </c>
      <c r="M19" s="7">
        <v>20</v>
      </c>
      <c r="N19" s="25">
        <f t="shared" si="0"/>
        <v>2</v>
      </c>
      <c r="O19" s="7">
        <v>0</v>
      </c>
      <c r="P19" s="25">
        <f t="shared" si="1"/>
        <v>0</v>
      </c>
      <c r="R19" s="7">
        <v>0</v>
      </c>
    </row>
    <row r="20" spans="1:18" x14ac:dyDescent="0.25">
      <c r="A20" s="25">
        <v>16</v>
      </c>
      <c r="B20" s="25">
        <v>20</v>
      </c>
      <c r="C20" s="25">
        <v>30</v>
      </c>
      <c r="D20" s="7">
        <f t="shared" si="2"/>
        <v>-10</v>
      </c>
      <c r="M20" s="7">
        <v>0</v>
      </c>
      <c r="N20" s="25">
        <f t="shared" si="0"/>
        <v>0</v>
      </c>
      <c r="O20" s="7">
        <v>10</v>
      </c>
      <c r="P20" s="25">
        <f t="shared" si="1"/>
        <v>1</v>
      </c>
      <c r="R20" s="7">
        <v>0</v>
      </c>
    </row>
    <row r="21" spans="1:18" x14ac:dyDescent="0.25">
      <c r="A21" s="25">
        <v>17</v>
      </c>
      <c r="B21" s="25">
        <v>0</v>
      </c>
      <c r="C21" s="25">
        <v>30</v>
      </c>
      <c r="D21" s="7">
        <f t="shared" si="2"/>
        <v>-30</v>
      </c>
      <c r="M21" s="7">
        <v>0</v>
      </c>
      <c r="N21" s="25">
        <f t="shared" si="0"/>
        <v>0</v>
      </c>
      <c r="O21" s="7">
        <v>30</v>
      </c>
      <c r="P21" s="25">
        <f t="shared" si="1"/>
        <v>3</v>
      </c>
      <c r="R21" s="7">
        <v>0</v>
      </c>
    </row>
    <row r="22" spans="1:18" x14ac:dyDescent="0.25">
      <c r="A22" s="25">
        <v>18</v>
      </c>
      <c r="B22" s="25">
        <v>0</v>
      </c>
      <c r="C22" s="25">
        <v>30</v>
      </c>
      <c r="D22" s="7">
        <f t="shared" si="2"/>
        <v>-30</v>
      </c>
      <c r="M22" s="7">
        <v>0</v>
      </c>
      <c r="N22" s="25">
        <f t="shared" si="0"/>
        <v>0</v>
      </c>
      <c r="O22" s="7">
        <v>30</v>
      </c>
      <c r="P22" s="25">
        <f t="shared" si="1"/>
        <v>3</v>
      </c>
      <c r="R22" s="7">
        <v>0</v>
      </c>
    </row>
    <row r="23" spans="1:18" x14ac:dyDescent="0.25">
      <c r="A23" s="25">
        <v>19</v>
      </c>
      <c r="B23" s="25">
        <v>0</v>
      </c>
      <c r="C23" s="25">
        <v>30</v>
      </c>
      <c r="D23" s="7">
        <f t="shared" si="2"/>
        <v>-30</v>
      </c>
      <c r="M23" s="7">
        <v>0</v>
      </c>
      <c r="N23" s="25">
        <f t="shared" si="0"/>
        <v>0</v>
      </c>
      <c r="O23" s="7">
        <v>30</v>
      </c>
      <c r="P23" s="25">
        <f t="shared" si="1"/>
        <v>3</v>
      </c>
      <c r="R23" s="7">
        <v>0</v>
      </c>
    </row>
    <row r="24" spans="1:18" x14ac:dyDescent="0.25">
      <c r="A24" s="25">
        <v>20</v>
      </c>
      <c r="B24" s="25">
        <v>0</v>
      </c>
      <c r="C24" s="25">
        <v>30</v>
      </c>
      <c r="D24" s="7">
        <f t="shared" si="2"/>
        <v>-30</v>
      </c>
      <c r="M24" s="7">
        <v>0</v>
      </c>
      <c r="N24" s="25">
        <f t="shared" si="0"/>
        <v>0</v>
      </c>
      <c r="O24" s="7">
        <v>30</v>
      </c>
      <c r="P24" s="25">
        <f t="shared" si="1"/>
        <v>3</v>
      </c>
      <c r="R24" s="7">
        <v>0</v>
      </c>
    </row>
    <row r="25" spans="1:18" x14ac:dyDescent="0.25">
      <c r="A25" s="25">
        <v>21</v>
      </c>
      <c r="B25" s="25">
        <v>0</v>
      </c>
      <c r="C25" s="25">
        <v>30</v>
      </c>
      <c r="D25" s="7">
        <f t="shared" si="2"/>
        <v>-30</v>
      </c>
      <c r="M25" s="7">
        <v>0</v>
      </c>
      <c r="N25" s="25">
        <f t="shared" si="0"/>
        <v>0</v>
      </c>
      <c r="O25" s="7">
        <v>30</v>
      </c>
      <c r="P25" s="25">
        <f t="shared" si="1"/>
        <v>3</v>
      </c>
      <c r="R25" s="7">
        <v>0</v>
      </c>
    </row>
    <row r="26" spans="1:18" x14ac:dyDescent="0.25">
      <c r="A26" s="25">
        <v>22</v>
      </c>
      <c r="B26" s="25">
        <v>0</v>
      </c>
      <c r="C26" s="25">
        <v>30</v>
      </c>
      <c r="D26" s="7">
        <f t="shared" si="2"/>
        <v>-30</v>
      </c>
      <c r="M26" s="7">
        <v>0</v>
      </c>
      <c r="N26" s="25">
        <f t="shared" si="0"/>
        <v>0</v>
      </c>
      <c r="O26" s="7">
        <v>30</v>
      </c>
      <c r="P26" s="25">
        <f t="shared" si="1"/>
        <v>3</v>
      </c>
      <c r="R26" s="7">
        <v>0</v>
      </c>
    </row>
    <row r="27" spans="1:18" ht="15.75" thickBot="1" x14ac:dyDescent="0.3">
      <c r="A27" s="25">
        <v>23</v>
      </c>
      <c r="B27" s="25">
        <v>0</v>
      </c>
      <c r="C27" s="25">
        <v>30</v>
      </c>
      <c r="D27" s="7">
        <f t="shared" si="2"/>
        <v>-30</v>
      </c>
      <c r="M27" s="7">
        <v>0</v>
      </c>
      <c r="N27" s="25">
        <f t="shared" si="0"/>
        <v>0</v>
      </c>
      <c r="O27" s="7">
        <v>30</v>
      </c>
      <c r="P27" s="25">
        <f t="shared" si="1"/>
        <v>3</v>
      </c>
      <c r="R27" s="7">
        <v>0</v>
      </c>
    </row>
    <row r="28" spans="1:18" ht="15.75" thickBot="1" x14ac:dyDescent="0.3">
      <c r="M28" s="20">
        <f>SUM(M4:M27)</f>
        <v>280</v>
      </c>
      <c r="N28" s="20">
        <f t="shared" ref="N28:P28" si="3">SUM(N4:N27)</f>
        <v>28</v>
      </c>
      <c r="O28" s="20">
        <f t="shared" si="3"/>
        <v>450</v>
      </c>
      <c r="P28" s="20">
        <f t="shared" si="3"/>
        <v>45</v>
      </c>
      <c r="Q28" s="17"/>
      <c r="R28" s="17">
        <f>SUM(R4:R27)</f>
        <v>0</v>
      </c>
    </row>
    <row r="33" spans="1:19" x14ac:dyDescent="0.25">
      <c r="E33" s="26" t="s">
        <v>61</v>
      </c>
    </row>
    <row r="34" spans="1:19" ht="15.75" thickBot="1" x14ac:dyDescent="0.3"/>
    <row r="35" spans="1:19" ht="60.75" thickBot="1" x14ac:dyDescent="0.3">
      <c r="A35" s="25" t="s">
        <v>24</v>
      </c>
      <c r="B35" s="27" t="s">
        <v>25</v>
      </c>
      <c r="C35" s="27" t="s">
        <v>26</v>
      </c>
      <c r="D35" s="14" t="s">
        <v>27</v>
      </c>
      <c r="M35" s="19" t="s">
        <v>36</v>
      </c>
      <c r="N35" s="19" t="s">
        <v>37</v>
      </c>
      <c r="O35" s="19" t="s">
        <v>38</v>
      </c>
      <c r="P35" s="19" t="s">
        <v>39</v>
      </c>
      <c r="Q35" s="14" t="s">
        <v>40</v>
      </c>
      <c r="R35" s="18" t="s">
        <v>43</v>
      </c>
      <c r="S35" s="22" t="s">
        <v>41</v>
      </c>
    </row>
    <row r="36" spans="1:19" x14ac:dyDescent="0.25">
      <c r="A36" s="25">
        <v>0</v>
      </c>
      <c r="B36" s="25">
        <v>0</v>
      </c>
      <c r="C36" s="25">
        <v>30</v>
      </c>
      <c r="D36" s="7">
        <f>B36-C36</f>
        <v>-30</v>
      </c>
      <c r="M36" s="7">
        <v>0</v>
      </c>
      <c r="N36" s="25">
        <f t="shared" ref="N36:N59" si="4">M36*$J$40</f>
        <v>0</v>
      </c>
      <c r="O36" s="7">
        <v>30</v>
      </c>
      <c r="P36" s="25">
        <f t="shared" ref="P36:P59" si="5">O36*$J$40</f>
        <v>3</v>
      </c>
      <c r="R36" s="7">
        <v>0</v>
      </c>
    </row>
    <row r="37" spans="1:19" x14ac:dyDescent="0.25">
      <c r="A37" s="25">
        <v>1</v>
      </c>
      <c r="B37" s="25">
        <v>0</v>
      </c>
      <c r="C37" s="25">
        <v>30</v>
      </c>
      <c r="D37" s="7">
        <f t="shared" ref="D37:D59" si="6">B37-C37</f>
        <v>-30</v>
      </c>
      <c r="G37" s="16" t="s">
        <v>28</v>
      </c>
      <c r="M37" s="7">
        <v>0</v>
      </c>
      <c r="N37" s="25">
        <f t="shared" si="4"/>
        <v>0</v>
      </c>
      <c r="O37" s="7">
        <v>30</v>
      </c>
      <c r="P37" s="25">
        <f t="shared" si="5"/>
        <v>3</v>
      </c>
      <c r="R37" s="7">
        <v>0</v>
      </c>
    </row>
    <row r="38" spans="1:19" x14ac:dyDescent="0.25">
      <c r="A38" s="25">
        <v>2</v>
      </c>
      <c r="B38" s="25">
        <v>0</v>
      </c>
      <c r="C38" s="25">
        <v>30</v>
      </c>
      <c r="D38" s="7">
        <f t="shared" si="6"/>
        <v>-30</v>
      </c>
      <c r="G38" s="15" t="s">
        <v>29</v>
      </c>
      <c r="J38" s="15">
        <v>150</v>
      </c>
      <c r="K38" s="15" t="s">
        <v>31</v>
      </c>
      <c r="M38" s="7">
        <v>0</v>
      </c>
      <c r="N38" s="25">
        <f t="shared" si="4"/>
        <v>0</v>
      </c>
      <c r="O38" s="7">
        <v>30</v>
      </c>
      <c r="P38" s="25">
        <f t="shared" si="5"/>
        <v>3</v>
      </c>
      <c r="R38" s="7">
        <v>0</v>
      </c>
    </row>
    <row r="39" spans="1:19" x14ac:dyDescent="0.25">
      <c r="A39" s="25">
        <v>3</v>
      </c>
      <c r="B39" s="25">
        <v>0</v>
      </c>
      <c r="C39" s="25">
        <v>30</v>
      </c>
      <c r="D39" s="7">
        <f t="shared" si="6"/>
        <v>-30</v>
      </c>
      <c r="M39" s="7">
        <v>0</v>
      </c>
      <c r="N39" s="25">
        <f t="shared" si="4"/>
        <v>0</v>
      </c>
      <c r="O39" s="7">
        <v>30</v>
      </c>
      <c r="P39" s="25">
        <f t="shared" si="5"/>
        <v>3</v>
      </c>
      <c r="R39" s="7">
        <v>0</v>
      </c>
    </row>
    <row r="40" spans="1:19" x14ac:dyDescent="0.25">
      <c r="A40" s="25">
        <v>4</v>
      </c>
      <c r="B40" s="25">
        <v>0</v>
      </c>
      <c r="C40" s="25">
        <v>30</v>
      </c>
      <c r="D40" s="7">
        <f t="shared" si="6"/>
        <v>-30</v>
      </c>
      <c r="G40" s="15" t="s">
        <v>30</v>
      </c>
      <c r="J40" s="15">
        <v>0.1</v>
      </c>
      <c r="K40" s="15" t="s">
        <v>32</v>
      </c>
      <c r="M40" s="7">
        <v>0</v>
      </c>
      <c r="N40" s="25">
        <f t="shared" si="4"/>
        <v>0</v>
      </c>
      <c r="O40" s="7">
        <v>30</v>
      </c>
      <c r="P40" s="25">
        <f t="shared" si="5"/>
        <v>3</v>
      </c>
      <c r="R40" s="7">
        <v>0</v>
      </c>
    </row>
    <row r="41" spans="1:19" x14ac:dyDescent="0.25">
      <c r="A41" s="25">
        <v>5</v>
      </c>
      <c r="B41" s="25">
        <v>10</v>
      </c>
      <c r="C41" s="25">
        <v>30</v>
      </c>
      <c r="D41" s="7">
        <f t="shared" si="6"/>
        <v>-20</v>
      </c>
      <c r="M41" s="7">
        <v>0</v>
      </c>
      <c r="N41" s="25">
        <f t="shared" si="4"/>
        <v>0</v>
      </c>
      <c r="O41" s="7">
        <v>20</v>
      </c>
      <c r="P41" s="25">
        <f t="shared" si="5"/>
        <v>2</v>
      </c>
      <c r="R41" s="7">
        <v>0</v>
      </c>
    </row>
    <row r="42" spans="1:19" x14ac:dyDescent="0.25">
      <c r="A42" s="25">
        <v>6</v>
      </c>
      <c r="B42" s="25">
        <v>40</v>
      </c>
      <c r="C42" s="25">
        <v>30</v>
      </c>
      <c r="D42" s="7">
        <f t="shared" si="6"/>
        <v>10</v>
      </c>
      <c r="M42" s="7">
        <v>10</v>
      </c>
      <c r="N42" s="25">
        <f t="shared" si="4"/>
        <v>1</v>
      </c>
      <c r="O42" s="7">
        <v>0</v>
      </c>
      <c r="P42" s="25">
        <f t="shared" si="5"/>
        <v>0</v>
      </c>
      <c r="R42" s="7">
        <v>0</v>
      </c>
    </row>
    <row r="43" spans="1:19" x14ac:dyDescent="0.25">
      <c r="A43" s="25">
        <v>7</v>
      </c>
      <c r="B43" s="25">
        <v>90</v>
      </c>
      <c r="C43" s="25">
        <v>30</v>
      </c>
      <c r="D43" s="7">
        <f t="shared" si="6"/>
        <v>60</v>
      </c>
      <c r="M43" s="7">
        <v>60</v>
      </c>
      <c r="N43" s="25">
        <f t="shared" si="4"/>
        <v>6</v>
      </c>
      <c r="O43" s="7">
        <v>0</v>
      </c>
      <c r="P43" s="25">
        <f t="shared" si="5"/>
        <v>0</v>
      </c>
      <c r="R43" s="7">
        <v>0</v>
      </c>
    </row>
    <row r="44" spans="1:19" x14ac:dyDescent="0.25">
      <c r="A44" s="25">
        <v>8</v>
      </c>
      <c r="B44" s="25">
        <v>150</v>
      </c>
      <c r="C44" s="25">
        <v>30</v>
      </c>
      <c r="D44" s="7">
        <f t="shared" si="6"/>
        <v>120</v>
      </c>
      <c r="M44" s="7">
        <v>120</v>
      </c>
      <c r="N44" s="25">
        <f t="shared" si="4"/>
        <v>12</v>
      </c>
      <c r="O44" s="7">
        <v>0</v>
      </c>
      <c r="P44" s="25">
        <f t="shared" si="5"/>
        <v>0</v>
      </c>
      <c r="R44" s="7">
        <v>0</v>
      </c>
    </row>
    <row r="45" spans="1:19" x14ac:dyDescent="0.25">
      <c r="A45" s="25">
        <v>9</v>
      </c>
      <c r="B45" s="25">
        <v>200</v>
      </c>
      <c r="C45" s="25">
        <v>30</v>
      </c>
      <c r="D45" s="7">
        <f t="shared" si="6"/>
        <v>170</v>
      </c>
      <c r="M45" s="7">
        <v>150</v>
      </c>
      <c r="N45" s="25">
        <f t="shared" si="4"/>
        <v>15</v>
      </c>
      <c r="O45" s="7">
        <v>0</v>
      </c>
      <c r="P45" s="25">
        <f t="shared" si="5"/>
        <v>0</v>
      </c>
      <c r="Q45" s="7">
        <v>20</v>
      </c>
      <c r="R45" s="7">
        <v>20</v>
      </c>
    </row>
    <row r="46" spans="1:19" x14ac:dyDescent="0.25">
      <c r="A46" s="25">
        <v>10</v>
      </c>
      <c r="B46" s="25">
        <v>240</v>
      </c>
      <c r="C46" s="25">
        <v>30</v>
      </c>
      <c r="D46" s="7">
        <f t="shared" si="6"/>
        <v>210</v>
      </c>
      <c r="G46" s="16" t="s">
        <v>33</v>
      </c>
      <c r="M46" s="7">
        <v>150</v>
      </c>
      <c r="N46" s="25">
        <f t="shared" si="4"/>
        <v>15</v>
      </c>
      <c r="O46" s="7">
        <v>0</v>
      </c>
      <c r="P46" s="25">
        <f t="shared" si="5"/>
        <v>0</v>
      </c>
      <c r="Q46" s="7">
        <v>50</v>
      </c>
      <c r="R46" s="7">
        <v>70</v>
      </c>
      <c r="S46" s="7">
        <v>10</v>
      </c>
    </row>
    <row r="47" spans="1:19" x14ac:dyDescent="0.25">
      <c r="A47" s="25">
        <v>11</v>
      </c>
      <c r="B47" s="25">
        <v>280</v>
      </c>
      <c r="C47" s="25">
        <v>30</v>
      </c>
      <c r="D47" s="7">
        <f t="shared" si="6"/>
        <v>250</v>
      </c>
      <c r="G47" s="15" t="s">
        <v>34</v>
      </c>
      <c r="I47" s="15">
        <v>50</v>
      </c>
      <c r="J47" s="15" t="s">
        <v>31</v>
      </c>
      <c r="M47" s="7">
        <v>150</v>
      </c>
      <c r="N47" s="25">
        <f t="shared" si="4"/>
        <v>15</v>
      </c>
      <c r="O47" s="7">
        <v>0</v>
      </c>
      <c r="P47" s="25">
        <f t="shared" si="5"/>
        <v>0</v>
      </c>
      <c r="Q47" s="7">
        <v>30</v>
      </c>
      <c r="R47" s="7">
        <v>100</v>
      </c>
      <c r="S47" s="7">
        <v>70</v>
      </c>
    </row>
    <row r="48" spans="1:19" x14ac:dyDescent="0.25">
      <c r="A48" s="25">
        <v>12</v>
      </c>
      <c r="B48" s="25">
        <v>240</v>
      </c>
      <c r="C48" s="25">
        <v>30</v>
      </c>
      <c r="D48" s="7">
        <f t="shared" si="6"/>
        <v>210</v>
      </c>
      <c r="G48" s="15" t="s">
        <v>35</v>
      </c>
      <c r="I48" s="15">
        <v>100</v>
      </c>
      <c r="J48" s="15" t="s">
        <v>9</v>
      </c>
      <c r="M48" s="7">
        <v>150</v>
      </c>
      <c r="N48" s="25">
        <f t="shared" si="4"/>
        <v>15</v>
      </c>
      <c r="O48" s="7">
        <v>0</v>
      </c>
      <c r="P48" s="25">
        <f t="shared" si="5"/>
        <v>0</v>
      </c>
      <c r="R48" s="7">
        <v>100</v>
      </c>
      <c r="S48" s="7">
        <v>60</v>
      </c>
    </row>
    <row r="49" spans="1:19" x14ac:dyDescent="0.25">
      <c r="A49" s="25">
        <v>13</v>
      </c>
      <c r="B49" s="25">
        <v>220</v>
      </c>
      <c r="C49" s="25">
        <v>30</v>
      </c>
      <c r="D49" s="7">
        <f t="shared" si="6"/>
        <v>190</v>
      </c>
      <c r="G49" s="15" t="s">
        <v>54</v>
      </c>
      <c r="I49" s="15">
        <v>0</v>
      </c>
      <c r="J49" s="15" t="s">
        <v>9</v>
      </c>
      <c r="M49" s="7">
        <v>150</v>
      </c>
      <c r="N49" s="25">
        <f t="shared" si="4"/>
        <v>15</v>
      </c>
      <c r="O49" s="7">
        <v>0</v>
      </c>
      <c r="P49" s="25">
        <f t="shared" si="5"/>
        <v>0</v>
      </c>
      <c r="R49" s="7">
        <v>100</v>
      </c>
      <c r="S49" s="7">
        <v>40</v>
      </c>
    </row>
    <row r="50" spans="1:19" x14ac:dyDescent="0.25">
      <c r="A50" s="25">
        <v>14</v>
      </c>
      <c r="B50" s="25">
        <v>200</v>
      </c>
      <c r="C50" s="25">
        <v>30</v>
      </c>
      <c r="D50" s="7">
        <f t="shared" si="6"/>
        <v>170</v>
      </c>
      <c r="M50" s="7">
        <v>150</v>
      </c>
      <c r="N50" s="25">
        <f t="shared" si="4"/>
        <v>15</v>
      </c>
      <c r="O50" s="7">
        <v>0</v>
      </c>
      <c r="P50" s="25">
        <f t="shared" si="5"/>
        <v>0</v>
      </c>
      <c r="R50" s="7">
        <v>100</v>
      </c>
      <c r="S50" s="7">
        <v>20</v>
      </c>
    </row>
    <row r="51" spans="1:19" x14ac:dyDescent="0.25">
      <c r="A51" s="25">
        <v>15</v>
      </c>
      <c r="B51" s="25">
        <v>150</v>
      </c>
      <c r="C51" s="25">
        <v>30</v>
      </c>
      <c r="D51" s="7">
        <f t="shared" si="6"/>
        <v>120</v>
      </c>
      <c r="M51" s="7">
        <v>150</v>
      </c>
      <c r="N51" s="25">
        <f t="shared" si="4"/>
        <v>15</v>
      </c>
      <c r="O51" s="7">
        <v>0</v>
      </c>
      <c r="P51" s="25">
        <f t="shared" si="5"/>
        <v>0</v>
      </c>
      <c r="Q51" s="7">
        <v>-30</v>
      </c>
      <c r="R51" s="7">
        <v>70</v>
      </c>
    </row>
    <row r="52" spans="1:19" x14ac:dyDescent="0.25">
      <c r="A52" s="25">
        <v>16</v>
      </c>
      <c r="B52" s="25">
        <v>80</v>
      </c>
      <c r="C52" s="25">
        <v>30</v>
      </c>
      <c r="D52" s="7">
        <f t="shared" si="6"/>
        <v>50</v>
      </c>
      <c r="M52" s="7">
        <v>100</v>
      </c>
      <c r="N52" s="25">
        <f t="shared" si="4"/>
        <v>10</v>
      </c>
      <c r="O52" s="7">
        <v>0</v>
      </c>
      <c r="P52" s="25">
        <f t="shared" si="5"/>
        <v>0</v>
      </c>
      <c r="Q52" s="7">
        <v>-50</v>
      </c>
      <c r="R52" s="7">
        <v>20</v>
      </c>
    </row>
    <row r="53" spans="1:19" x14ac:dyDescent="0.25">
      <c r="A53" s="25">
        <v>17</v>
      </c>
      <c r="B53" s="25">
        <v>30</v>
      </c>
      <c r="C53" s="25">
        <v>30</v>
      </c>
      <c r="D53" s="7">
        <f t="shared" si="6"/>
        <v>0</v>
      </c>
      <c r="M53" s="7">
        <v>20</v>
      </c>
      <c r="N53" s="25">
        <f t="shared" si="4"/>
        <v>2</v>
      </c>
      <c r="O53" s="7">
        <v>0</v>
      </c>
      <c r="P53" s="25">
        <f t="shared" si="5"/>
        <v>0</v>
      </c>
      <c r="Q53" s="7">
        <v>-20</v>
      </c>
      <c r="R53" s="7">
        <v>0</v>
      </c>
    </row>
    <row r="54" spans="1:19" x14ac:dyDescent="0.25">
      <c r="A54" s="25">
        <v>18</v>
      </c>
      <c r="B54" s="25">
        <v>10</v>
      </c>
      <c r="C54" s="25">
        <v>30</v>
      </c>
      <c r="D54" s="7">
        <f t="shared" si="6"/>
        <v>-20</v>
      </c>
      <c r="M54" s="7">
        <v>0</v>
      </c>
      <c r="N54" s="25">
        <f t="shared" si="4"/>
        <v>0</v>
      </c>
      <c r="O54" s="7">
        <v>20</v>
      </c>
      <c r="P54" s="25">
        <f t="shared" si="5"/>
        <v>2</v>
      </c>
      <c r="R54" s="7">
        <v>0</v>
      </c>
    </row>
    <row r="55" spans="1:19" x14ac:dyDescent="0.25">
      <c r="A55" s="25">
        <v>19</v>
      </c>
      <c r="B55" s="25">
        <v>5</v>
      </c>
      <c r="C55" s="25">
        <v>30</v>
      </c>
      <c r="D55" s="7">
        <f t="shared" si="6"/>
        <v>-25</v>
      </c>
      <c r="M55" s="7">
        <v>0</v>
      </c>
      <c r="N55" s="25">
        <f t="shared" si="4"/>
        <v>0</v>
      </c>
      <c r="O55" s="7">
        <v>25</v>
      </c>
      <c r="P55" s="25">
        <f t="shared" si="5"/>
        <v>2.5</v>
      </c>
      <c r="R55" s="7">
        <v>0</v>
      </c>
    </row>
    <row r="56" spans="1:19" x14ac:dyDescent="0.25">
      <c r="A56" s="25">
        <v>20</v>
      </c>
      <c r="B56" s="25">
        <v>0</v>
      </c>
      <c r="C56" s="25">
        <v>30</v>
      </c>
      <c r="D56" s="7">
        <f t="shared" si="6"/>
        <v>-30</v>
      </c>
      <c r="M56" s="7">
        <v>0</v>
      </c>
      <c r="N56" s="25">
        <f t="shared" si="4"/>
        <v>0</v>
      </c>
      <c r="O56" s="7">
        <v>30</v>
      </c>
      <c r="P56" s="25">
        <f t="shared" si="5"/>
        <v>3</v>
      </c>
      <c r="R56" s="7">
        <v>0</v>
      </c>
    </row>
    <row r="57" spans="1:19" x14ac:dyDescent="0.25">
      <c r="A57" s="25">
        <v>21</v>
      </c>
      <c r="B57" s="25">
        <v>0</v>
      </c>
      <c r="C57" s="25">
        <v>30</v>
      </c>
      <c r="D57" s="7">
        <f t="shared" si="6"/>
        <v>-30</v>
      </c>
      <c r="M57" s="7">
        <v>0</v>
      </c>
      <c r="N57" s="25">
        <f t="shared" si="4"/>
        <v>0</v>
      </c>
      <c r="O57" s="7">
        <v>30</v>
      </c>
      <c r="P57" s="25">
        <f t="shared" si="5"/>
        <v>3</v>
      </c>
      <c r="R57" s="7">
        <v>0</v>
      </c>
    </row>
    <row r="58" spans="1:19" x14ac:dyDescent="0.25">
      <c r="A58" s="25">
        <v>22</v>
      </c>
      <c r="B58" s="25">
        <v>0</v>
      </c>
      <c r="C58" s="25">
        <v>30</v>
      </c>
      <c r="D58" s="7">
        <f t="shared" si="6"/>
        <v>-30</v>
      </c>
      <c r="M58" s="7">
        <v>0</v>
      </c>
      <c r="N58" s="25">
        <f t="shared" si="4"/>
        <v>0</v>
      </c>
      <c r="O58" s="7">
        <v>30</v>
      </c>
      <c r="P58" s="25">
        <f t="shared" si="5"/>
        <v>3</v>
      </c>
      <c r="R58" s="7">
        <v>0</v>
      </c>
    </row>
    <row r="59" spans="1:19" ht="15.75" thickBot="1" x14ac:dyDescent="0.3">
      <c r="A59" s="25">
        <v>23</v>
      </c>
      <c r="B59" s="25">
        <v>0</v>
      </c>
      <c r="C59" s="25">
        <v>30</v>
      </c>
      <c r="D59" s="7">
        <f t="shared" si="6"/>
        <v>-30</v>
      </c>
      <c r="M59" s="7">
        <v>0</v>
      </c>
      <c r="N59" s="25">
        <f t="shared" si="4"/>
        <v>0</v>
      </c>
      <c r="O59" s="7">
        <v>30</v>
      </c>
      <c r="P59" s="25">
        <f t="shared" si="5"/>
        <v>3</v>
      </c>
      <c r="R59" s="7">
        <v>0</v>
      </c>
    </row>
    <row r="60" spans="1:19" ht="15.75" thickBot="1" x14ac:dyDescent="0.3">
      <c r="M60" s="20">
        <f>SUM(M36:M59)</f>
        <v>1360</v>
      </c>
      <c r="N60" s="20">
        <f t="shared" ref="N60" si="7">SUM(N36:N59)</f>
        <v>136</v>
      </c>
      <c r="O60" s="20">
        <f t="shared" ref="O60" si="8">SUM(O36:O59)</f>
        <v>335</v>
      </c>
      <c r="P60" s="20">
        <f t="shared" ref="P60" si="9">SUM(P36:P59)</f>
        <v>33.5</v>
      </c>
      <c r="Q60" s="21"/>
      <c r="R60" s="17">
        <v>0</v>
      </c>
      <c r="S60" s="23">
        <f>SUM(S36:S59)</f>
        <v>200</v>
      </c>
    </row>
    <row r="61" spans="1:19" x14ac:dyDescent="0.25">
      <c r="Q61" s="7" t="s">
        <v>42</v>
      </c>
    </row>
    <row r="62" spans="1:19" x14ac:dyDescent="0.25">
      <c r="Q62" s="7">
        <v>100</v>
      </c>
    </row>
    <row r="68" spans="1:19" x14ac:dyDescent="0.25">
      <c r="E68" s="26" t="s">
        <v>62</v>
      </c>
    </row>
    <row r="69" spans="1:19" ht="15.75" thickBot="1" x14ac:dyDescent="0.3"/>
    <row r="70" spans="1:19" ht="60.75" thickBot="1" x14ac:dyDescent="0.3">
      <c r="A70" s="25" t="s">
        <v>24</v>
      </c>
      <c r="B70" s="27" t="s">
        <v>25</v>
      </c>
      <c r="C70" s="27" t="s">
        <v>26</v>
      </c>
      <c r="D70" s="14" t="s">
        <v>27</v>
      </c>
      <c r="M70" s="19" t="s">
        <v>36</v>
      </c>
      <c r="N70" s="19" t="s">
        <v>37</v>
      </c>
      <c r="O70" s="19" t="s">
        <v>38</v>
      </c>
      <c r="P70" s="19" t="s">
        <v>39</v>
      </c>
      <c r="Q70" s="14" t="s">
        <v>40</v>
      </c>
      <c r="R70" s="18" t="s">
        <v>43</v>
      </c>
      <c r="S70" s="22" t="s">
        <v>41</v>
      </c>
    </row>
    <row r="71" spans="1:19" x14ac:dyDescent="0.25">
      <c r="A71" s="25">
        <v>0</v>
      </c>
      <c r="B71" s="25">
        <v>0</v>
      </c>
      <c r="C71" s="25">
        <v>30</v>
      </c>
      <c r="D71" s="7">
        <f>B71-C71</f>
        <v>-30</v>
      </c>
      <c r="M71" s="7">
        <v>0</v>
      </c>
      <c r="N71" s="25">
        <f t="shared" ref="N71:N94" si="10">M71*$J$40</f>
        <v>0</v>
      </c>
      <c r="O71" s="7">
        <v>30</v>
      </c>
      <c r="P71" s="25">
        <f>O71*$J$75</f>
        <v>3</v>
      </c>
      <c r="R71" s="7">
        <v>0</v>
      </c>
    </row>
    <row r="72" spans="1:19" x14ac:dyDescent="0.25">
      <c r="A72" s="25">
        <v>1</v>
      </c>
      <c r="B72" s="25">
        <v>0</v>
      </c>
      <c r="C72" s="25">
        <v>30</v>
      </c>
      <c r="D72" s="7">
        <f t="shared" ref="D72:D94" si="11">B72-C72</f>
        <v>-30</v>
      </c>
      <c r="G72" s="16" t="s">
        <v>28</v>
      </c>
      <c r="M72" s="7">
        <v>0</v>
      </c>
      <c r="N72" s="25">
        <f t="shared" si="10"/>
        <v>0</v>
      </c>
      <c r="O72" s="7">
        <v>30</v>
      </c>
      <c r="P72" s="25">
        <f t="shared" ref="P72:P94" si="12">O72*$J$75</f>
        <v>3</v>
      </c>
      <c r="R72" s="7">
        <v>0</v>
      </c>
    </row>
    <row r="73" spans="1:19" x14ac:dyDescent="0.25">
      <c r="A73" s="25">
        <v>2</v>
      </c>
      <c r="B73" s="25">
        <v>0</v>
      </c>
      <c r="C73" s="25">
        <v>30</v>
      </c>
      <c r="D73" s="7">
        <f t="shared" si="11"/>
        <v>-30</v>
      </c>
      <c r="G73" s="15" t="s">
        <v>29</v>
      </c>
      <c r="J73" s="15">
        <v>150</v>
      </c>
      <c r="K73" s="15" t="s">
        <v>31</v>
      </c>
      <c r="M73" s="7">
        <v>0</v>
      </c>
      <c r="N73" s="25">
        <f t="shared" si="10"/>
        <v>0</v>
      </c>
      <c r="O73" s="7">
        <v>30</v>
      </c>
      <c r="P73" s="25">
        <f t="shared" si="12"/>
        <v>3</v>
      </c>
      <c r="R73" s="7">
        <v>0</v>
      </c>
    </row>
    <row r="74" spans="1:19" x14ac:dyDescent="0.25">
      <c r="A74" s="25">
        <v>3</v>
      </c>
      <c r="B74" s="25">
        <v>0</v>
      </c>
      <c r="C74" s="25">
        <v>30</v>
      </c>
      <c r="D74" s="7">
        <f t="shared" si="11"/>
        <v>-30</v>
      </c>
      <c r="M74" s="7">
        <v>0</v>
      </c>
      <c r="N74" s="25">
        <f t="shared" si="10"/>
        <v>0</v>
      </c>
      <c r="O74" s="7">
        <v>30</v>
      </c>
      <c r="P74" s="25">
        <f t="shared" si="12"/>
        <v>3</v>
      </c>
      <c r="R74" s="7">
        <v>0</v>
      </c>
    </row>
    <row r="75" spans="1:19" x14ac:dyDescent="0.25">
      <c r="A75" s="25">
        <v>4</v>
      </c>
      <c r="B75" s="25">
        <v>0</v>
      </c>
      <c r="C75" s="25">
        <v>30</v>
      </c>
      <c r="D75" s="7">
        <f t="shared" si="11"/>
        <v>-30</v>
      </c>
      <c r="G75" s="15" t="s">
        <v>30</v>
      </c>
      <c r="J75" s="15">
        <v>0.1</v>
      </c>
      <c r="K75" s="15" t="s">
        <v>32</v>
      </c>
      <c r="M75" s="7">
        <v>0</v>
      </c>
      <c r="N75" s="25">
        <f t="shared" si="10"/>
        <v>0</v>
      </c>
      <c r="O75" s="7">
        <v>30</v>
      </c>
      <c r="P75" s="25">
        <f t="shared" si="12"/>
        <v>3</v>
      </c>
      <c r="R75" s="7">
        <v>0</v>
      </c>
    </row>
    <row r="76" spans="1:19" x14ac:dyDescent="0.25">
      <c r="A76" s="25">
        <v>5</v>
      </c>
      <c r="B76" s="25">
        <v>10</v>
      </c>
      <c r="C76" s="25">
        <v>30</v>
      </c>
      <c r="D76" s="7">
        <f t="shared" si="11"/>
        <v>-20</v>
      </c>
      <c r="M76" s="7">
        <v>0</v>
      </c>
      <c r="N76" s="25">
        <f t="shared" si="10"/>
        <v>0</v>
      </c>
      <c r="O76" s="7">
        <v>20</v>
      </c>
      <c r="P76" s="25">
        <f t="shared" si="12"/>
        <v>2</v>
      </c>
      <c r="R76" s="7">
        <v>0</v>
      </c>
    </row>
    <row r="77" spans="1:19" x14ac:dyDescent="0.25">
      <c r="A77" s="25">
        <v>6</v>
      </c>
      <c r="B77" s="25">
        <v>40</v>
      </c>
      <c r="C77" s="25">
        <v>30</v>
      </c>
      <c r="D77" s="7">
        <f t="shared" si="11"/>
        <v>10</v>
      </c>
      <c r="M77" s="7">
        <v>10</v>
      </c>
      <c r="N77" s="25">
        <f t="shared" si="10"/>
        <v>1</v>
      </c>
      <c r="O77" s="7">
        <v>0</v>
      </c>
      <c r="P77" s="25">
        <f t="shared" si="12"/>
        <v>0</v>
      </c>
      <c r="R77" s="7">
        <v>0</v>
      </c>
    </row>
    <row r="78" spans="1:19" x14ac:dyDescent="0.25">
      <c r="A78" s="25">
        <v>7</v>
      </c>
      <c r="B78" s="25">
        <v>90</v>
      </c>
      <c r="C78" s="25">
        <v>30</v>
      </c>
      <c r="D78" s="7">
        <f t="shared" si="11"/>
        <v>60</v>
      </c>
      <c r="M78" s="7">
        <v>60</v>
      </c>
      <c r="N78" s="25">
        <f t="shared" si="10"/>
        <v>6</v>
      </c>
      <c r="O78" s="7">
        <v>0</v>
      </c>
      <c r="P78" s="25">
        <f t="shared" si="12"/>
        <v>0</v>
      </c>
      <c r="R78" s="7">
        <v>0</v>
      </c>
    </row>
    <row r="79" spans="1:19" x14ac:dyDescent="0.25">
      <c r="A79" s="25">
        <v>8</v>
      </c>
      <c r="B79" s="25">
        <v>150</v>
      </c>
      <c r="C79" s="25">
        <v>30</v>
      </c>
      <c r="D79" s="7">
        <f t="shared" si="11"/>
        <v>120</v>
      </c>
      <c r="M79" s="7">
        <v>120</v>
      </c>
      <c r="N79" s="25">
        <f t="shared" si="10"/>
        <v>12</v>
      </c>
      <c r="O79" s="7">
        <v>0</v>
      </c>
      <c r="P79" s="25">
        <f t="shared" si="12"/>
        <v>0</v>
      </c>
      <c r="R79" s="7">
        <v>0</v>
      </c>
    </row>
    <row r="80" spans="1:19" x14ac:dyDescent="0.25">
      <c r="A80" s="25">
        <v>9</v>
      </c>
      <c r="B80" s="25">
        <v>200</v>
      </c>
      <c r="C80" s="25">
        <v>30</v>
      </c>
      <c r="D80" s="7">
        <f t="shared" si="11"/>
        <v>170</v>
      </c>
      <c r="M80" s="7">
        <v>150</v>
      </c>
      <c r="N80" s="25">
        <f t="shared" si="10"/>
        <v>15</v>
      </c>
      <c r="O80" s="7">
        <v>0</v>
      </c>
      <c r="P80" s="25">
        <f t="shared" si="12"/>
        <v>0</v>
      </c>
      <c r="Q80" s="7">
        <v>20</v>
      </c>
      <c r="R80" s="7">
        <v>20</v>
      </c>
    </row>
    <row r="81" spans="1:19" x14ac:dyDescent="0.25">
      <c r="A81" s="25">
        <v>10</v>
      </c>
      <c r="B81" s="25">
        <v>240</v>
      </c>
      <c r="C81" s="25">
        <v>30</v>
      </c>
      <c r="D81" s="7">
        <f t="shared" si="11"/>
        <v>210</v>
      </c>
      <c r="G81" s="16" t="s">
        <v>33</v>
      </c>
      <c r="M81" s="7">
        <v>150</v>
      </c>
      <c r="N81" s="25">
        <f t="shared" si="10"/>
        <v>15</v>
      </c>
      <c r="O81" s="7">
        <v>0</v>
      </c>
      <c r="P81" s="25">
        <f t="shared" si="12"/>
        <v>0</v>
      </c>
      <c r="Q81" s="7">
        <v>60</v>
      </c>
      <c r="R81" s="7">
        <v>80</v>
      </c>
    </row>
    <row r="82" spans="1:19" x14ac:dyDescent="0.25">
      <c r="A82" s="25">
        <v>11</v>
      </c>
      <c r="B82" s="25">
        <v>280</v>
      </c>
      <c r="C82" s="25">
        <v>30</v>
      </c>
      <c r="D82" s="7">
        <f t="shared" si="11"/>
        <v>250</v>
      </c>
      <c r="G82" s="15" t="s">
        <v>34</v>
      </c>
      <c r="I82" s="15">
        <v>100</v>
      </c>
      <c r="J82" s="15" t="s">
        <v>31</v>
      </c>
      <c r="K82" s="15" t="s">
        <v>44</v>
      </c>
      <c r="M82" s="7">
        <v>150</v>
      </c>
      <c r="N82" s="25">
        <f t="shared" si="10"/>
        <v>15</v>
      </c>
      <c r="O82" s="7">
        <v>0</v>
      </c>
      <c r="P82" s="25">
        <f t="shared" si="12"/>
        <v>0</v>
      </c>
      <c r="Q82" s="7">
        <v>100</v>
      </c>
      <c r="R82" s="7">
        <v>180</v>
      </c>
    </row>
    <row r="83" spans="1:19" x14ac:dyDescent="0.25">
      <c r="A83" s="25">
        <v>12</v>
      </c>
      <c r="B83" s="25">
        <v>240</v>
      </c>
      <c r="C83" s="25">
        <v>30</v>
      </c>
      <c r="D83" s="7">
        <f t="shared" si="11"/>
        <v>210</v>
      </c>
      <c r="G83" s="15" t="s">
        <v>35</v>
      </c>
      <c r="I83" s="15">
        <v>200</v>
      </c>
      <c r="J83" s="15" t="s">
        <v>9</v>
      </c>
      <c r="K83" s="15" t="s">
        <v>45</v>
      </c>
      <c r="M83" s="7">
        <v>150</v>
      </c>
      <c r="N83" s="25">
        <f t="shared" si="10"/>
        <v>15</v>
      </c>
      <c r="O83" s="7">
        <v>0</v>
      </c>
      <c r="P83" s="25">
        <f t="shared" si="12"/>
        <v>0</v>
      </c>
      <c r="Q83" s="7">
        <v>20</v>
      </c>
      <c r="R83" s="7">
        <v>200</v>
      </c>
      <c r="S83" s="7">
        <v>40</v>
      </c>
    </row>
    <row r="84" spans="1:19" x14ac:dyDescent="0.25">
      <c r="A84" s="25">
        <v>13</v>
      </c>
      <c r="B84" s="25">
        <v>220</v>
      </c>
      <c r="C84" s="25">
        <v>30</v>
      </c>
      <c r="D84" s="7">
        <f t="shared" si="11"/>
        <v>190</v>
      </c>
      <c r="G84" s="15" t="s">
        <v>54</v>
      </c>
      <c r="I84" s="15">
        <v>0</v>
      </c>
      <c r="J84" s="15" t="s">
        <v>9</v>
      </c>
      <c r="M84" s="7">
        <v>150</v>
      </c>
      <c r="N84" s="25">
        <f t="shared" si="10"/>
        <v>15</v>
      </c>
      <c r="O84" s="7">
        <v>0</v>
      </c>
      <c r="P84" s="25">
        <f t="shared" si="12"/>
        <v>0</v>
      </c>
      <c r="R84" s="7">
        <v>200</v>
      </c>
      <c r="S84" s="7">
        <v>40</v>
      </c>
    </row>
    <row r="85" spans="1:19" x14ac:dyDescent="0.25">
      <c r="A85" s="25">
        <v>14</v>
      </c>
      <c r="B85" s="25">
        <v>200</v>
      </c>
      <c r="C85" s="25">
        <v>30</v>
      </c>
      <c r="D85" s="7">
        <f t="shared" si="11"/>
        <v>170</v>
      </c>
      <c r="M85" s="7">
        <v>150</v>
      </c>
      <c r="N85" s="25">
        <f t="shared" si="10"/>
        <v>15</v>
      </c>
      <c r="O85" s="7">
        <v>0</v>
      </c>
      <c r="P85" s="25">
        <f t="shared" si="12"/>
        <v>0</v>
      </c>
      <c r="R85" s="7">
        <v>200</v>
      </c>
      <c r="S85" s="7">
        <v>20</v>
      </c>
    </row>
    <row r="86" spans="1:19" x14ac:dyDescent="0.25">
      <c r="A86" s="25">
        <v>15</v>
      </c>
      <c r="B86" s="25">
        <v>150</v>
      </c>
      <c r="C86" s="25">
        <v>30</v>
      </c>
      <c r="D86" s="7">
        <f t="shared" si="11"/>
        <v>120</v>
      </c>
      <c r="M86" s="7">
        <v>150</v>
      </c>
      <c r="N86" s="25">
        <f t="shared" si="10"/>
        <v>15</v>
      </c>
      <c r="O86" s="7">
        <v>0</v>
      </c>
      <c r="P86" s="25">
        <f t="shared" si="12"/>
        <v>0</v>
      </c>
      <c r="Q86" s="7">
        <v>-30</v>
      </c>
      <c r="R86" s="7">
        <v>170</v>
      </c>
    </row>
    <row r="87" spans="1:19" x14ac:dyDescent="0.25">
      <c r="A87" s="25">
        <v>16</v>
      </c>
      <c r="B87" s="25">
        <v>80</v>
      </c>
      <c r="C87" s="25">
        <v>30</v>
      </c>
      <c r="D87" s="7">
        <f t="shared" si="11"/>
        <v>50</v>
      </c>
      <c r="M87" s="7">
        <v>150</v>
      </c>
      <c r="N87" s="25">
        <f t="shared" si="10"/>
        <v>15</v>
      </c>
      <c r="O87" s="7">
        <v>0</v>
      </c>
      <c r="P87" s="25">
        <f t="shared" si="12"/>
        <v>0</v>
      </c>
      <c r="Q87" s="7">
        <v>-100</v>
      </c>
      <c r="R87" s="7">
        <v>70</v>
      </c>
    </row>
    <row r="88" spans="1:19" x14ac:dyDescent="0.25">
      <c r="A88" s="25">
        <v>17</v>
      </c>
      <c r="B88" s="25">
        <v>30</v>
      </c>
      <c r="C88" s="25">
        <v>30</v>
      </c>
      <c r="D88" s="7">
        <f t="shared" si="11"/>
        <v>0</v>
      </c>
      <c r="M88" s="7">
        <v>70</v>
      </c>
      <c r="N88" s="25">
        <f t="shared" si="10"/>
        <v>7</v>
      </c>
      <c r="O88" s="7">
        <v>0</v>
      </c>
      <c r="P88" s="25">
        <f t="shared" si="12"/>
        <v>0</v>
      </c>
      <c r="Q88" s="7">
        <v>-70</v>
      </c>
      <c r="R88" s="7">
        <v>0</v>
      </c>
    </row>
    <row r="89" spans="1:19" x14ac:dyDescent="0.25">
      <c r="A89" s="25">
        <v>18</v>
      </c>
      <c r="B89" s="25">
        <v>10</v>
      </c>
      <c r="C89" s="25">
        <v>30</v>
      </c>
      <c r="D89" s="7">
        <f t="shared" si="11"/>
        <v>-20</v>
      </c>
      <c r="M89" s="7">
        <v>0</v>
      </c>
      <c r="N89" s="25">
        <f t="shared" si="10"/>
        <v>0</v>
      </c>
      <c r="O89" s="7">
        <v>20</v>
      </c>
      <c r="P89" s="25">
        <f t="shared" si="12"/>
        <v>2</v>
      </c>
      <c r="R89" s="7">
        <v>0</v>
      </c>
    </row>
    <row r="90" spans="1:19" x14ac:dyDescent="0.25">
      <c r="A90" s="25">
        <v>19</v>
      </c>
      <c r="B90" s="25">
        <v>5</v>
      </c>
      <c r="C90" s="25">
        <v>30</v>
      </c>
      <c r="D90" s="7">
        <f t="shared" si="11"/>
        <v>-25</v>
      </c>
      <c r="M90" s="7">
        <v>0</v>
      </c>
      <c r="N90" s="25">
        <f t="shared" si="10"/>
        <v>0</v>
      </c>
      <c r="O90" s="7">
        <v>25</v>
      </c>
      <c r="P90" s="25">
        <f t="shared" si="12"/>
        <v>2.5</v>
      </c>
      <c r="R90" s="7">
        <v>0</v>
      </c>
    </row>
    <row r="91" spans="1:19" x14ac:dyDescent="0.25">
      <c r="A91" s="25">
        <v>20</v>
      </c>
      <c r="B91" s="25">
        <v>0</v>
      </c>
      <c r="C91" s="25">
        <v>30</v>
      </c>
      <c r="D91" s="7">
        <f t="shared" si="11"/>
        <v>-30</v>
      </c>
      <c r="M91" s="7">
        <v>0</v>
      </c>
      <c r="N91" s="25">
        <f t="shared" si="10"/>
        <v>0</v>
      </c>
      <c r="O91" s="7">
        <v>30</v>
      </c>
      <c r="P91" s="25">
        <f t="shared" si="12"/>
        <v>3</v>
      </c>
      <c r="R91" s="7">
        <v>0</v>
      </c>
    </row>
    <row r="92" spans="1:19" x14ac:dyDescent="0.25">
      <c r="A92" s="25">
        <v>21</v>
      </c>
      <c r="B92" s="25">
        <v>0</v>
      </c>
      <c r="C92" s="25">
        <v>30</v>
      </c>
      <c r="D92" s="7">
        <f t="shared" si="11"/>
        <v>-30</v>
      </c>
      <c r="M92" s="7">
        <v>0</v>
      </c>
      <c r="N92" s="25">
        <f t="shared" si="10"/>
        <v>0</v>
      </c>
      <c r="O92" s="7">
        <v>30</v>
      </c>
      <c r="P92" s="25">
        <f t="shared" si="12"/>
        <v>3</v>
      </c>
      <c r="R92" s="7">
        <v>0</v>
      </c>
    </row>
    <row r="93" spans="1:19" x14ac:dyDescent="0.25">
      <c r="A93" s="25">
        <v>22</v>
      </c>
      <c r="B93" s="25">
        <v>0</v>
      </c>
      <c r="C93" s="25">
        <v>30</v>
      </c>
      <c r="D93" s="7">
        <f t="shared" si="11"/>
        <v>-30</v>
      </c>
      <c r="M93" s="7">
        <v>0</v>
      </c>
      <c r="N93" s="25">
        <f t="shared" si="10"/>
        <v>0</v>
      </c>
      <c r="O93" s="7">
        <v>30</v>
      </c>
      <c r="P93" s="25">
        <f t="shared" si="12"/>
        <v>3</v>
      </c>
      <c r="R93" s="7">
        <v>0</v>
      </c>
    </row>
    <row r="94" spans="1:19" ht="15.75" thickBot="1" x14ac:dyDescent="0.3">
      <c r="A94" s="25">
        <v>23</v>
      </c>
      <c r="B94" s="25">
        <v>0</v>
      </c>
      <c r="C94" s="25">
        <v>30</v>
      </c>
      <c r="D94" s="7">
        <f t="shared" si="11"/>
        <v>-30</v>
      </c>
      <c r="M94" s="7">
        <v>0</v>
      </c>
      <c r="N94" s="25">
        <f t="shared" si="10"/>
        <v>0</v>
      </c>
      <c r="O94" s="7">
        <v>30</v>
      </c>
      <c r="P94" s="25">
        <f t="shared" si="12"/>
        <v>3</v>
      </c>
      <c r="R94" s="7">
        <v>0</v>
      </c>
    </row>
    <row r="95" spans="1:19" ht="15.75" thickBot="1" x14ac:dyDescent="0.3">
      <c r="M95" s="20">
        <f>SUM(M71:M94)</f>
        <v>1460</v>
      </c>
      <c r="N95" s="20">
        <f t="shared" ref="N95:P95" si="13">SUM(N71:N94)</f>
        <v>146</v>
      </c>
      <c r="O95" s="20">
        <f t="shared" si="13"/>
        <v>335</v>
      </c>
      <c r="P95" s="20">
        <f t="shared" si="13"/>
        <v>33.5</v>
      </c>
      <c r="Q95" s="21"/>
      <c r="R95" s="17">
        <v>0</v>
      </c>
      <c r="S95" s="23">
        <f>SUM(S71:S94)</f>
        <v>100</v>
      </c>
    </row>
    <row r="96" spans="1:19" x14ac:dyDescent="0.25">
      <c r="Q96" s="7" t="s">
        <v>42</v>
      </c>
    </row>
    <row r="97" spans="1:19" x14ac:dyDescent="0.25">
      <c r="Q97" s="7">
        <v>200</v>
      </c>
    </row>
    <row r="103" spans="1:19" x14ac:dyDescent="0.25">
      <c r="E103" s="26" t="s">
        <v>46</v>
      </c>
    </row>
    <row r="104" spans="1:19" ht="15.75" thickBot="1" x14ac:dyDescent="0.3"/>
    <row r="105" spans="1:19" ht="60.75" thickBot="1" x14ac:dyDescent="0.3">
      <c r="A105" s="25" t="s">
        <v>24</v>
      </c>
      <c r="B105" s="27" t="s">
        <v>25</v>
      </c>
      <c r="C105" s="27" t="s">
        <v>26</v>
      </c>
      <c r="D105" s="14" t="s">
        <v>27</v>
      </c>
      <c r="E105" s="14" t="s">
        <v>47</v>
      </c>
      <c r="M105" s="19" t="s">
        <v>36</v>
      </c>
      <c r="N105" s="19" t="s">
        <v>37</v>
      </c>
      <c r="O105" s="19" t="s">
        <v>38</v>
      </c>
      <c r="P105" s="19" t="s">
        <v>39</v>
      </c>
      <c r="Q105" s="14" t="s">
        <v>40</v>
      </c>
      <c r="R105" s="18" t="s">
        <v>43</v>
      </c>
      <c r="S105" s="22" t="s">
        <v>41</v>
      </c>
    </row>
    <row r="106" spans="1:19" x14ac:dyDescent="0.25">
      <c r="A106" s="25">
        <v>0</v>
      </c>
      <c r="B106" s="25">
        <v>0</v>
      </c>
      <c r="C106" s="25">
        <v>30</v>
      </c>
      <c r="D106" s="7">
        <f>B106-C106</f>
        <v>-30</v>
      </c>
      <c r="E106" s="7">
        <v>0.12</v>
      </c>
      <c r="M106" s="7">
        <v>0</v>
      </c>
      <c r="N106" s="25">
        <f xml:space="preserve"> M106*E106</f>
        <v>0</v>
      </c>
      <c r="O106" s="7">
        <v>30</v>
      </c>
      <c r="P106" s="25">
        <f>O106*$J$110</f>
        <v>3</v>
      </c>
      <c r="R106" s="7">
        <v>0</v>
      </c>
    </row>
    <row r="107" spans="1:19" x14ac:dyDescent="0.25">
      <c r="A107" s="25">
        <v>1</v>
      </c>
      <c r="B107" s="25">
        <v>0</v>
      </c>
      <c r="C107" s="25">
        <v>30</v>
      </c>
      <c r="D107" s="7">
        <f t="shared" ref="D107:D129" si="14">B107-C107</f>
        <v>-30</v>
      </c>
      <c r="E107" s="7">
        <v>0.1</v>
      </c>
      <c r="G107" s="16" t="s">
        <v>28</v>
      </c>
      <c r="M107" s="7">
        <v>0</v>
      </c>
      <c r="N107" s="25">
        <f t="shared" ref="N107:N129" si="15" xml:space="preserve"> M107*E107</f>
        <v>0</v>
      </c>
      <c r="O107" s="7">
        <v>30</v>
      </c>
      <c r="P107" s="25">
        <f t="shared" ref="P107:P129" si="16">O107*$J$110</f>
        <v>3</v>
      </c>
      <c r="R107" s="7">
        <v>0</v>
      </c>
    </row>
    <row r="108" spans="1:19" x14ac:dyDescent="0.25">
      <c r="A108" s="25">
        <v>2</v>
      </c>
      <c r="B108" s="25">
        <v>0</v>
      </c>
      <c r="C108" s="25">
        <v>30</v>
      </c>
      <c r="D108" s="7">
        <f t="shared" si="14"/>
        <v>-30</v>
      </c>
      <c r="E108" s="7">
        <v>0.1</v>
      </c>
      <c r="G108" s="15" t="s">
        <v>29</v>
      </c>
      <c r="J108" s="15">
        <v>150</v>
      </c>
      <c r="K108" s="15" t="s">
        <v>31</v>
      </c>
      <c r="M108" s="7">
        <v>0</v>
      </c>
      <c r="N108" s="25">
        <f t="shared" si="15"/>
        <v>0</v>
      </c>
      <c r="O108" s="7">
        <v>30</v>
      </c>
      <c r="P108" s="25">
        <f t="shared" si="16"/>
        <v>3</v>
      </c>
      <c r="R108" s="7">
        <v>0</v>
      </c>
    </row>
    <row r="109" spans="1:19" x14ac:dyDescent="0.25">
      <c r="A109" s="25">
        <v>3</v>
      </c>
      <c r="B109" s="25">
        <v>0</v>
      </c>
      <c r="C109" s="25">
        <v>30</v>
      </c>
      <c r="D109" s="7">
        <f t="shared" si="14"/>
        <v>-30</v>
      </c>
      <c r="E109" s="7">
        <v>0.11</v>
      </c>
      <c r="M109" s="7">
        <v>0</v>
      </c>
      <c r="N109" s="25">
        <f t="shared" si="15"/>
        <v>0</v>
      </c>
      <c r="O109" s="7">
        <v>30</v>
      </c>
      <c r="P109" s="25">
        <f t="shared" si="16"/>
        <v>3</v>
      </c>
      <c r="R109" s="7">
        <v>0</v>
      </c>
    </row>
    <row r="110" spans="1:19" x14ac:dyDescent="0.25">
      <c r="A110" s="25">
        <v>4</v>
      </c>
      <c r="B110" s="25">
        <v>0</v>
      </c>
      <c r="C110" s="25">
        <v>30</v>
      </c>
      <c r="D110" s="7">
        <f t="shared" si="14"/>
        <v>-30</v>
      </c>
      <c r="E110" s="7">
        <v>0.1</v>
      </c>
      <c r="G110" s="15" t="s">
        <v>59</v>
      </c>
      <c r="J110" s="15">
        <v>0.1</v>
      </c>
      <c r="K110" s="15" t="s">
        <v>32</v>
      </c>
      <c r="M110" s="7">
        <v>0</v>
      </c>
      <c r="N110" s="25">
        <f t="shared" si="15"/>
        <v>0</v>
      </c>
      <c r="O110" s="7">
        <v>30</v>
      </c>
      <c r="P110" s="25">
        <f t="shared" si="16"/>
        <v>3</v>
      </c>
      <c r="R110" s="7">
        <v>0</v>
      </c>
    </row>
    <row r="111" spans="1:19" x14ac:dyDescent="0.25">
      <c r="A111" s="25">
        <v>5</v>
      </c>
      <c r="B111" s="25">
        <v>10</v>
      </c>
      <c r="C111" s="25">
        <v>30</v>
      </c>
      <c r="D111" s="7">
        <f t="shared" si="14"/>
        <v>-20</v>
      </c>
      <c r="E111" s="7">
        <v>0.1</v>
      </c>
      <c r="M111" s="7">
        <v>0</v>
      </c>
      <c r="N111" s="25">
        <f t="shared" si="15"/>
        <v>0</v>
      </c>
      <c r="O111" s="7">
        <v>20</v>
      </c>
      <c r="P111" s="25">
        <f t="shared" si="16"/>
        <v>2</v>
      </c>
      <c r="R111" s="7">
        <v>0</v>
      </c>
    </row>
    <row r="112" spans="1:19" x14ac:dyDescent="0.25">
      <c r="A112" s="25">
        <v>6</v>
      </c>
      <c r="B112" s="25">
        <v>40</v>
      </c>
      <c r="C112" s="25">
        <v>30</v>
      </c>
      <c r="D112" s="7">
        <f t="shared" si="14"/>
        <v>10</v>
      </c>
      <c r="E112" s="7">
        <v>0.09</v>
      </c>
      <c r="M112" s="7">
        <v>10</v>
      </c>
      <c r="N112" s="25">
        <f t="shared" si="15"/>
        <v>0.89999999999999991</v>
      </c>
      <c r="O112" s="7">
        <v>0</v>
      </c>
      <c r="P112" s="25">
        <f t="shared" si="16"/>
        <v>0</v>
      </c>
      <c r="R112" s="7">
        <v>0</v>
      </c>
    </row>
    <row r="113" spans="1:19" x14ac:dyDescent="0.25">
      <c r="A113" s="25">
        <v>7</v>
      </c>
      <c r="B113" s="25">
        <v>90</v>
      </c>
      <c r="C113" s="25">
        <v>30</v>
      </c>
      <c r="D113" s="7">
        <f t="shared" si="14"/>
        <v>60</v>
      </c>
      <c r="E113" s="7">
        <v>0.08</v>
      </c>
      <c r="M113" s="7">
        <v>60</v>
      </c>
      <c r="N113" s="25">
        <f t="shared" si="15"/>
        <v>4.8</v>
      </c>
      <c r="O113" s="7">
        <v>0</v>
      </c>
      <c r="P113" s="25">
        <f t="shared" si="16"/>
        <v>0</v>
      </c>
      <c r="R113" s="7">
        <v>0</v>
      </c>
    </row>
    <row r="114" spans="1:19" x14ac:dyDescent="0.25">
      <c r="A114" s="25">
        <v>8</v>
      </c>
      <c r="B114" s="25">
        <v>150</v>
      </c>
      <c r="C114" s="25">
        <v>30</v>
      </c>
      <c r="D114" s="7">
        <f t="shared" si="14"/>
        <v>120</v>
      </c>
      <c r="E114" s="7">
        <v>7.0000000000000007E-2</v>
      </c>
      <c r="M114" s="7">
        <v>120</v>
      </c>
      <c r="N114" s="25">
        <f t="shared" si="15"/>
        <v>8.4</v>
      </c>
      <c r="O114" s="7">
        <v>0</v>
      </c>
      <c r="P114" s="25">
        <f t="shared" si="16"/>
        <v>0</v>
      </c>
      <c r="R114" s="7">
        <v>0</v>
      </c>
    </row>
    <row r="115" spans="1:19" x14ac:dyDescent="0.25">
      <c r="A115" s="25">
        <v>9</v>
      </c>
      <c r="B115" s="25">
        <v>200</v>
      </c>
      <c r="C115" s="25">
        <v>30</v>
      </c>
      <c r="D115" s="7">
        <f t="shared" si="14"/>
        <v>170</v>
      </c>
      <c r="E115" s="7">
        <v>0.05</v>
      </c>
      <c r="M115" s="7">
        <v>150</v>
      </c>
      <c r="N115" s="25">
        <f t="shared" si="15"/>
        <v>7.5</v>
      </c>
      <c r="O115" s="7">
        <v>0</v>
      </c>
      <c r="P115" s="25">
        <f t="shared" si="16"/>
        <v>0</v>
      </c>
      <c r="Q115" s="7">
        <v>20</v>
      </c>
      <c r="R115" s="7">
        <v>20</v>
      </c>
    </row>
    <row r="116" spans="1:19" x14ac:dyDescent="0.25">
      <c r="A116" s="25">
        <v>10</v>
      </c>
      <c r="B116" s="25">
        <v>240</v>
      </c>
      <c r="C116" s="25">
        <v>30</v>
      </c>
      <c r="D116" s="7">
        <f t="shared" si="14"/>
        <v>210</v>
      </c>
      <c r="E116" s="7">
        <v>0.01</v>
      </c>
      <c r="G116" s="16" t="s">
        <v>33</v>
      </c>
      <c r="M116" s="7">
        <v>110</v>
      </c>
      <c r="N116" s="25">
        <f t="shared" si="15"/>
        <v>1.1000000000000001</v>
      </c>
      <c r="O116" s="7">
        <v>0</v>
      </c>
      <c r="P116" s="25">
        <f t="shared" si="16"/>
        <v>0</v>
      </c>
      <c r="Q116" s="7">
        <v>100</v>
      </c>
      <c r="R116" s="7">
        <v>120</v>
      </c>
    </row>
    <row r="117" spans="1:19" x14ac:dyDescent="0.25">
      <c r="A117" s="25">
        <v>11</v>
      </c>
      <c r="B117" s="25">
        <v>280</v>
      </c>
      <c r="C117" s="25">
        <v>30</v>
      </c>
      <c r="D117" s="7">
        <f t="shared" si="14"/>
        <v>250</v>
      </c>
      <c r="E117" s="7">
        <v>0</v>
      </c>
      <c r="G117" s="15" t="s">
        <v>34</v>
      </c>
      <c r="I117" s="15">
        <v>100</v>
      </c>
      <c r="J117" s="15" t="s">
        <v>31</v>
      </c>
      <c r="K117" s="15" t="s">
        <v>44</v>
      </c>
      <c r="M117" s="7">
        <v>150</v>
      </c>
      <c r="N117" s="25">
        <f t="shared" si="15"/>
        <v>0</v>
      </c>
      <c r="O117" s="7">
        <v>0</v>
      </c>
      <c r="P117" s="25">
        <f t="shared" si="16"/>
        <v>0</v>
      </c>
      <c r="Q117" s="7">
        <v>80</v>
      </c>
      <c r="R117" s="7">
        <v>200</v>
      </c>
      <c r="S117" s="7">
        <v>20</v>
      </c>
    </row>
    <row r="118" spans="1:19" x14ac:dyDescent="0.25">
      <c r="A118" s="25">
        <v>12</v>
      </c>
      <c r="B118" s="25">
        <v>240</v>
      </c>
      <c r="C118" s="25">
        <v>30</v>
      </c>
      <c r="D118" s="7">
        <f t="shared" si="14"/>
        <v>210</v>
      </c>
      <c r="E118" s="7">
        <v>0</v>
      </c>
      <c r="G118" s="15" t="s">
        <v>35</v>
      </c>
      <c r="I118" s="15">
        <v>200</v>
      </c>
      <c r="J118" s="15" t="s">
        <v>9</v>
      </c>
      <c r="K118" s="15" t="s">
        <v>45</v>
      </c>
      <c r="M118" s="7">
        <v>150</v>
      </c>
      <c r="N118" s="25">
        <f t="shared" si="15"/>
        <v>0</v>
      </c>
      <c r="O118" s="7">
        <v>0</v>
      </c>
      <c r="P118" s="25">
        <f t="shared" si="16"/>
        <v>0</v>
      </c>
      <c r="R118" s="7">
        <v>200</v>
      </c>
      <c r="S118" s="7">
        <v>60</v>
      </c>
    </row>
    <row r="119" spans="1:19" x14ac:dyDescent="0.25">
      <c r="A119" s="25">
        <v>13</v>
      </c>
      <c r="B119" s="25">
        <v>220</v>
      </c>
      <c r="C119" s="25">
        <v>30</v>
      </c>
      <c r="D119" s="7">
        <f t="shared" si="14"/>
        <v>190</v>
      </c>
      <c r="E119" s="7">
        <v>0</v>
      </c>
      <c r="G119" s="15" t="s">
        <v>54</v>
      </c>
      <c r="I119" s="15">
        <v>0</v>
      </c>
      <c r="J119" s="15" t="s">
        <v>9</v>
      </c>
      <c r="M119" s="7">
        <v>150</v>
      </c>
      <c r="N119" s="25">
        <f t="shared" si="15"/>
        <v>0</v>
      </c>
      <c r="O119" s="7">
        <v>0</v>
      </c>
      <c r="P119" s="25">
        <f t="shared" si="16"/>
        <v>0</v>
      </c>
      <c r="R119" s="7">
        <v>200</v>
      </c>
      <c r="S119" s="7">
        <v>40</v>
      </c>
    </row>
    <row r="120" spans="1:19" x14ac:dyDescent="0.25">
      <c r="A120" s="25">
        <v>14</v>
      </c>
      <c r="B120" s="25">
        <v>200</v>
      </c>
      <c r="C120" s="25">
        <v>30</v>
      </c>
      <c r="D120" s="7">
        <f t="shared" si="14"/>
        <v>170</v>
      </c>
      <c r="E120" s="7">
        <v>0.01</v>
      </c>
      <c r="M120" s="7">
        <v>150</v>
      </c>
      <c r="N120" s="25">
        <f t="shared" si="15"/>
        <v>1.5</v>
      </c>
      <c r="O120" s="7">
        <v>0</v>
      </c>
      <c r="P120" s="25">
        <f t="shared" si="16"/>
        <v>0</v>
      </c>
      <c r="R120" s="7">
        <v>200</v>
      </c>
      <c r="S120" s="7">
        <v>20</v>
      </c>
    </row>
    <row r="121" spans="1:19" x14ac:dyDescent="0.25">
      <c r="A121" s="25">
        <v>15</v>
      </c>
      <c r="B121" s="25">
        <v>150</v>
      </c>
      <c r="C121" s="25">
        <v>30</v>
      </c>
      <c r="D121" s="7">
        <f t="shared" si="14"/>
        <v>120</v>
      </c>
      <c r="E121" s="7">
        <v>0.02</v>
      </c>
      <c r="M121" s="7">
        <v>120</v>
      </c>
      <c r="N121" s="25">
        <f t="shared" si="15"/>
        <v>2.4</v>
      </c>
      <c r="O121" s="7">
        <v>0</v>
      </c>
      <c r="P121" s="25">
        <f t="shared" si="16"/>
        <v>0</v>
      </c>
      <c r="R121" s="7">
        <v>200</v>
      </c>
    </row>
    <row r="122" spans="1:19" x14ac:dyDescent="0.25">
      <c r="A122" s="25">
        <v>16</v>
      </c>
      <c r="B122" s="25">
        <v>80</v>
      </c>
      <c r="C122" s="25">
        <v>30</v>
      </c>
      <c r="D122" s="7">
        <f t="shared" si="14"/>
        <v>50</v>
      </c>
      <c r="E122" s="7">
        <v>0.08</v>
      </c>
      <c r="G122" s="15" t="s">
        <v>48</v>
      </c>
      <c r="I122" s="15">
        <v>0.05</v>
      </c>
      <c r="J122" s="15" t="s">
        <v>32</v>
      </c>
      <c r="M122" s="7">
        <v>50</v>
      </c>
      <c r="N122" s="25">
        <f t="shared" si="15"/>
        <v>4</v>
      </c>
      <c r="O122" s="7">
        <v>0</v>
      </c>
      <c r="P122" s="25">
        <f t="shared" si="16"/>
        <v>0</v>
      </c>
      <c r="R122" s="7">
        <v>200</v>
      </c>
    </row>
    <row r="123" spans="1:19" x14ac:dyDescent="0.25">
      <c r="A123" s="25">
        <v>17</v>
      </c>
      <c r="B123" s="25">
        <v>30</v>
      </c>
      <c r="C123" s="25">
        <v>30</v>
      </c>
      <c r="D123" s="7">
        <f t="shared" si="14"/>
        <v>0</v>
      </c>
      <c r="E123" s="7">
        <v>0.11</v>
      </c>
      <c r="G123" s="15" t="s">
        <v>49</v>
      </c>
      <c r="I123" s="15">
        <v>9.5000000000000001E-2</v>
      </c>
      <c r="J123" s="15" t="s">
        <v>32</v>
      </c>
      <c r="M123" s="7">
        <v>100</v>
      </c>
      <c r="N123" s="25">
        <f t="shared" si="15"/>
        <v>11</v>
      </c>
      <c r="O123" s="7">
        <v>0</v>
      </c>
      <c r="P123" s="25">
        <f t="shared" si="16"/>
        <v>0</v>
      </c>
      <c r="Q123" s="7">
        <v>-100</v>
      </c>
      <c r="R123" s="7">
        <v>100</v>
      </c>
    </row>
    <row r="124" spans="1:19" x14ac:dyDescent="0.25">
      <c r="A124" s="25">
        <v>18</v>
      </c>
      <c r="B124" s="25">
        <v>10</v>
      </c>
      <c r="C124" s="25">
        <v>30</v>
      </c>
      <c r="D124" s="7">
        <f t="shared" si="14"/>
        <v>-20</v>
      </c>
      <c r="E124" s="7">
        <v>0.14000000000000001</v>
      </c>
      <c r="M124" s="7">
        <v>80</v>
      </c>
      <c r="N124" s="25">
        <f t="shared" si="15"/>
        <v>11.200000000000001</v>
      </c>
      <c r="O124" s="7">
        <v>0</v>
      </c>
      <c r="P124" s="25">
        <f t="shared" si="16"/>
        <v>0</v>
      </c>
      <c r="Q124" s="24" t="s">
        <v>53</v>
      </c>
      <c r="R124" s="7">
        <v>0</v>
      </c>
    </row>
    <row r="125" spans="1:19" x14ac:dyDescent="0.25">
      <c r="A125" s="25">
        <v>19</v>
      </c>
      <c r="B125" s="25">
        <v>5</v>
      </c>
      <c r="C125" s="25">
        <v>30</v>
      </c>
      <c r="D125" s="7">
        <f t="shared" si="14"/>
        <v>-25</v>
      </c>
      <c r="E125" s="7">
        <v>0.15</v>
      </c>
      <c r="M125" s="7">
        <v>0</v>
      </c>
      <c r="N125" s="25">
        <f t="shared" si="15"/>
        <v>0</v>
      </c>
      <c r="O125" s="7">
        <v>25</v>
      </c>
      <c r="P125" s="25">
        <f t="shared" si="16"/>
        <v>2.5</v>
      </c>
      <c r="R125" s="7">
        <v>0</v>
      </c>
    </row>
    <row r="126" spans="1:19" x14ac:dyDescent="0.25">
      <c r="A126" s="25">
        <v>20</v>
      </c>
      <c r="B126" s="25">
        <v>0</v>
      </c>
      <c r="C126" s="25">
        <v>30</v>
      </c>
      <c r="D126" s="7">
        <f t="shared" si="14"/>
        <v>-30</v>
      </c>
      <c r="E126" s="7">
        <v>0.17</v>
      </c>
      <c r="M126" s="7">
        <v>0</v>
      </c>
      <c r="N126" s="25">
        <f t="shared" si="15"/>
        <v>0</v>
      </c>
      <c r="O126" s="7">
        <v>30</v>
      </c>
      <c r="P126" s="25">
        <f t="shared" si="16"/>
        <v>3</v>
      </c>
      <c r="R126" s="7">
        <v>0</v>
      </c>
    </row>
    <row r="127" spans="1:19" x14ac:dyDescent="0.25">
      <c r="A127" s="25">
        <v>21</v>
      </c>
      <c r="B127" s="25">
        <v>0</v>
      </c>
      <c r="C127" s="25">
        <v>30</v>
      </c>
      <c r="D127" s="7">
        <f t="shared" si="14"/>
        <v>-30</v>
      </c>
      <c r="E127" s="7">
        <v>0.16</v>
      </c>
      <c r="M127" s="7">
        <v>0</v>
      </c>
      <c r="N127" s="25">
        <f t="shared" si="15"/>
        <v>0</v>
      </c>
      <c r="O127" s="7">
        <v>30</v>
      </c>
      <c r="P127" s="25">
        <f t="shared" si="16"/>
        <v>3</v>
      </c>
      <c r="R127" s="7">
        <v>0</v>
      </c>
    </row>
    <row r="128" spans="1:19" x14ac:dyDescent="0.25">
      <c r="A128" s="25">
        <v>22</v>
      </c>
      <c r="B128" s="25">
        <v>0</v>
      </c>
      <c r="C128" s="25">
        <v>30</v>
      </c>
      <c r="D128" s="7">
        <f t="shared" si="14"/>
        <v>-30</v>
      </c>
      <c r="E128" s="7">
        <v>0.15</v>
      </c>
      <c r="M128" s="7">
        <v>0</v>
      </c>
      <c r="N128" s="25">
        <f t="shared" si="15"/>
        <v>0</v>
      </c>
      <c r="O128" s="7">
        <v>30</v>
      </c>
      <c r="P128" s="25">
        <f t="shared" si="16"/>
        <v>3</v>
      </c>
      <c r="R128" s="7">
        <v>0</v>
      </c>
    </row>
    <row r="129" spans="1:19" ht="15.75" thickBot="1" x14ac:dyDescent="0.3">
      <c r="A129" s="25">
        <v>23</v>
      </c>
      <c r="B129" s="25">
        <v>0</v>
      </c>
      <c r="C129" s="25">
        <v>30</v>
      </c>
      <c r="D129" s="7">
        <f t="shared" si="14"/>
        <v>-30</v>
      </c>
      <c r="E129" s="7">
        <v>0.13</v>
      </c>
      <c r="M129" s="7">
        <v>0</v>
      </c>
      <c r="N129" s="25">
        <f t="shared" si="15"/>
        <v>0</v>
      </c>
      <c r="O129" s="7">
        <v>30</v>
      </c>
      <c r="P129" s="25">
        <f t="shared" si="16"/>
        <v>3</v>
      </c>
      <c r="R129" s="7">
        <v>0</v>
      </c>
    </row>
    <row r="130" spans="1:19" ht="15.75" thickBot="1" x14ac:dyDescent="0.3">
      <c r="M130" s="20">
        <f>SUM(M106:M129)</f>
        <v>1400</v>
      </c>
      <c r="N130" s="20">
        <f t="shared" ref="N130:P130" si="17">SUM(N106:N129)</f>
        <v>52.800000000000004</v>
      </c>
      <c r="O130" s="20">
        <f t="shared" si="17"/>
        <v>315</v>
      </c>
      <c r="P130" s="20">
        <f t="shared" si="17"/>
        <v>31.5</v>
      </c>
      <c r="Q130" s="21"/>
      <c r="R130" s="17">
        <v>0</v>
      </c>
      <c r="S130" s="23">
        <f>SUM(S106:S129)</f>
        <v>140</v>
      </c>
    </row>
    <row r="131" spans="1:19" x14ac:dyDescent="0.25">
      <c r="Q131" s="7" t="s">
        <v>42</v>
      </c>
    </row>
    <row r="132" spans="1:19" x14ac:dyDescent="0.25">
      <c r="Q132" s="7">
        <v>180</v>
      </c>
    </row>
    <row r="138" spans="1:19" x14ac:dyDescent="0.25">
      <c r="E138" s="26" t="s">
        <v>50</v>
      </c>
    </row>
    <row r="139" spans="1:19" ht="15.75" thickBot="1" x14ac:dyDescent="0.3"/>
    <row r="140" spans="1:19" ht="60.75" thickBot="1" x14ac:dyDescent="0.3">
      <c r="A140" s="25" t="s">
        <v>24</v>
      </c>
      <c r="B140" s="27" t="s">
        <v>25</v>
      </c>
      <c r="C140" s="27" t="s">
        <v>26</v>
      </c>
      <c r="D140" s="14" t="s">
        <v>27</v>
      </c>
      <c r="E140" s="14" t="s">
        <v>47</v>
      </c>
      <c r="M140" s="19" t="s">
        <v>36</v>
      </c>
      <c r="N140" s="19" t="s">
        <v>37</v>
      </c>
      <c r="O140" s="19" t="s">
        <v>38</v>
      </c>
      <c r="P140" s="19" t="s">
        <v>39</v>
      </c>
      <c r="Q140" s="14" t="s">
        <v>40</v>
      </c>
      <c r="R140" s="18" t="s">
        <v>43</v>
      </c>
      <c r="S140" s="22" t="s">
        <v>41</v>
      </c>
    </row>
    <row r="141" spans="1:19" x14ac:dyDescent="0.25">
      <c r="A141" s="25">
        <v>0</v>
      </c>
      <c r="B141" s="25">
        <v>0</v>
      </c>
      <c r="C141" s="25">
        <v>30</v>
      </c>
      <c r="D141" s="7">
        <f>B141-C141</f>
        <v>-30</v>
      </c>
      <c r="E141" s="7">
        <v>0.12</v>
      </c>
      <c r="M141" s="7">
        <v>150</v>
      </c>
      <c r="N141" s="25">
        <f xml:space="preserve"> M141*E141</f>
        <v>18</v>
      </c>
      <c r="O141" s="7">
        <v>0</v>
      </c>
      <c r="P141" s="25">
        <f>O141*$J$145</f>
        <v>0</v>
      </c>
      <c r="Q141" s="24" t="s">
        <v>55</v>
      </c>
      <c r="R141" s="7">
        <v>120</v>
      </c>
    </row>
    <row r="142" spans="1:19" x14ac:dyDescent="0.25">
      <c r="A142" s="25">
        <v>1</v>
      </c>
      <c r="B142" s="25">
        <v>0</v>
      </c>
      <c r="C142" s="25">
        <v>30</v>
      </c>
      <c r="D142" s="7">
        <f t="shared" ref="D142:D164" si="18">B142-C142</f>
        <v>-30</v>
      </c>
      <c r="E142" s="7">
        <v>0.1</v>
      </c>
      <c r="G142" s="16" t="s">
        <v>28</v>
      </c>
      <c r="M142" s="7">
        <v>90</v>
      </c>
      <c r="N142" s="25">
        <f t="shared" ref="N142:N164" si="19" xml:space="preserve"> M142*E142</f>
        <v>9</v>
      </c>
      <c r="O142" s="7">
        <v>0</v>
      </c>
      <c r="P142" s="25">
        <f t="shared" ref="P142:P164" si="20">O142*$J$145</f>
        <v>0</v>
      </c>
      <c r="Q142" s="24" t="s">
        <v>56</v>
      </c>
      <c r="R142" s="7">
        <v>0</v>
      </c>
    </row>
    <row r="143" spans="1:19" x14ac:dyDescent="0.25">
      <c r="A143" s="25">
        <v>2</v>
      </c>
      <c r="B143" s="25">
        <v>0</v>
      </c>
      <c r="C143" s="25">
        <v>30</v>
      </c>
      <c r="D143" s="7">
        <f t="shared" si="18"/>
        <v>-30</v>
      </c>
      <c r="E143" s="7">
        <v>0.1</v>
      </c>
      <c r="G143" s="15" t="s">
        <v>29</v>
      </c>
      <c r="J143" s="15">
        <v>150</v>
      </c>
      <c r="K143" s="15" t="s">
        <v>31</v>
      </c>
      <c r="M143" s="7">
        <v>0</v>
      </c>
      <c r="N143" s="25">
        <f t="shared" si="19"/>
        <v>0</v>
      </c>
      <c r="O143" s="7">
        <v>30</v>
      </c>
      <c r="P143" s="25">
        <f t="shared" si="20"/>
        <v>3</v>
      </c>
      <c r="R143" s="7">
        <v>0</v>
      </c>
    </row>
    <row r="144" spans="1:19" x14ac:dyDescent="0.25">
      <c r="A144" s="25">
        <v>3</v>
      </c>
      <c r="B144" s="25">
        <v>0</v>
      </c>
      <c r="C144" s="25">
        <v>30</v>
      </c>
      <c r="D144" s="7">
        <f t="shared" si="18"/>
        <v>-30</v>
      </c>
      <c r="E144" s="7">
        <v>0.11</v>
      </c>
      <c r="M144" s="7">
        <v>0</v>
      </c>
      <c r="N144" s="25">
        <f t="shared" si="19"/>
        <v>0</v>
      </c>
      <c r="O144" s="7">
        <v>30</v>
      </c>
      <c r="P144" s="25">
        <f t="shared" si="20"/>
        <v>3</v>
      </c>
      <c r="R144" s="7">
        <v>0</v>
      </c>
    </row>
    <row r="145" spans="1:19" x14ac:dyDescent="0.25">
      <c r="A145" s="25">
        <v>4</v>
      </c>
      <c r="B145" s="25">
        <v>5</v>
      </c>
      <c r="C145" s="25">
        <v>30</v>
      </c>
      <c r="D145" s="7">
        <f t="shared" si="18"/>
        <v>-25</v>
      </c>
      <c r="E145" s="7">
        <v>0.1</v>
      </c>
      <c r="G145" s="15" t="s">
        <v>59</v>
      </c>
      <c r="J145" s="15">
        <v>0.1</v>
      </c>
      <c r="K145" s="15" t="s">
        <v>32</v>
      </c>
      <c r="M145" s="7">
        <v>0</v>
      </c>
      <c r="N145" s="25">
        <f t="shared" si="19"/>
        <v>0</v>
      </c>
      <c r="O145" s="7">
        <v>25</v>
      </c>
      <c r="P145" s="25">
        <f t="shared" si="20"/>
        <v>2.5</v>
      </c>
      <c r="R145" s="7">
        <v>0</v>
      </c>
    </row>
    <row r="146" spans="1:19" x14ac:dyDescent="0.25">
      <c r="A146" s="25">
        <v>5</v>
      </c>
      <c r="B146" s="25">
        <v>40</v>
      </c>
      <c r="C146" s="25">
        <v>30</v>
      </c>
      <c r="D146" s="7">
        <f t="shared" si="18"/>
        <v>10</v>
      </c>
      <c r="E146" s="7">
        <v>0.1</v>
      </c>
      <c r="M146" s="7">
        <v>10</v>
      </c>
      <c r="N146" s="25">
        <f t="shared" si="19"/>
        <v>1</v>
      </c>
      <c r="O146" s="7">
        <v>0</v>
      </c>
      <c r="P146" s="25">
        <f t="shared" si="20"/>
        <v>0</v>
      </c>
      <c r="R146" s="7">
        <v>0</v>
      </c>
    </row>
    <row r="147" spans="1:19" x14ac:dyDescent="0.25">
      <c r="A147" s="25">
        <v>6</v>
      </c>
      <c r="B147" s="25">
        <v>120</v>
      </c>
      <c r="C147" s="25">
        <v>30</v>
      </c>
      <c r="D147" s="7">
        <f t="shared" si="18"/>
        <v>90</v>
      </c>
      <c r="E147" s="7">
        <v>0.09</v>
      </c>
      <c r="M147" s="7">
        <v>90</v>
      </c>
      <c r="N147" s="25">
        <f t="shared" si="19"/>
        <v>8.1</v>
      </c>
      <c r="O147" s="7">
        <v>0</v>
      </c>
      <c r="P147" s="25">
        <f t="shared" si="20"/>
        <v>0</v>
      </c>
      <c r="R147" s="7">
        <v>0</v>
      </c>
    </row>
    <row r="148" spans="1:19" x14ac:dyDescent="0.25">
      <c r="A148" s="25">
        <v>7</v>
      </c>
      <c r="B148" s="25">
        <v>220</v>
      </c>
      <c r="C148" s="25">
        <v>30</v>
      </c>
      <c r="D148" s="7">
        <f t="shared" si="18"/>
        <v>190</v>
      </c>
      <c r="E148" s="7">
        <v>0.08</v>
      </c>
      <c r="M148" s="7">
        <v>150</v>
      </c>
      <c r="N148" s="25">
        <f t="shared" si="19"/>
        <v>12</v>
      </c>
      <c r="O148" s="7">
        <v>0</v>
      </c>
      <c r="P148" s="25">
        <f t="shared" si="20"/>
        <v>0</v>
      </c>
      <c r="Q148" s="7">
        <v>40</v>
      </c>
      <c r="R148" s="7">
        <v>40</v>
      </c>
    </row>
    <row r="149" spans="1:19" x14ac:dyDescent="0.25">
      <c r="A149" s="25">
        <v>8</v>
      </c>
      <c r="B149" s="25">
        <v>400</v>
      </c>
      <c r="C149" s="25">
        <v>30</v>
      </c>
      <c r="D149" s="7">
        <f t="shared" si="18"/>
        <v>370</v>
      </c>
      <c r="E149" s="7">
        <v>7.0000000000000007E-2</v>
      </c>
      <c r="M149" s="7">
        <v>150</v>
      </c>
      <c r="N149" s="25">
        <f t="shared" si="19"/>
        <v>10.500000000000002</v>
      </c>
      <c r="O149" s="7">
        <v>0</v>
      </c>
      <c r="P149" s="25">
        <f t="shared" si="20"/>
        <v>0</v>
      </c>
      <c r="Q149" s="7">
        <v>220</v>
      </c>
      <c r="R149" s="7">
        <v>260</v>
      </c>
    </row>
    <row r="150" spans="1:19" x14ac:dyDescent="0.25">
      <c r="A150" s="25">
        <v>9</v>
      </c>
      <c r="B150" s="25">
        <v>480</v>
      </c>
      <c r="C150" s="25">
        <v>30</v>
      </c>
      <c r="D150" s="7">
        <f t="shared" si="18"/>
        <v>450</v>
      </c>
      <c r="E150" s="7">
        <v>0.05</v>
      </c>
      <c r="M150" s="7">
        <v>150</v>
      </c>
      <c r="N150" s="25">
        <f t="shared" si="19"/>
        <v>7.5</v>
      </c>
      <c r="O150" s="7">
        <v>0</v>
      </c>
      <c r="P150" s="25">
        <f t="shared" si="20"/>
        <v>0</v>
      </c>
      <c r="Q150" s="7">
        <v>240</v>
      </c>
      <c r="R150" s="7">
        <v>500</v>
      </c>
      <c r="S150" s="7">
        <v>60</v>
      </c>
    </row>
    <row r="151" spans="1:19" x14ac:dyDescent="0.25">
      <c r="A151" s="25">
        <v>10</v>
      </c>
      <c r="B151" s="25">
        <v>500</v>
      </c>
      <c r="C151" s="25">
        <v>30</v>
      </c>
      <c r="D151" s="7">
        <f t="shared" si="18"/>
        <v>470</v>
      </c>
      <c r="E151" s="7">
        <v>0.01</v>
      </c>
      <c r="G151" s="16" t="s">
        <v>33</v>
      </c>
      <c r="M151" s="7">
        <v>150</v>
      </c>
      <c r="N151" s="25">
        <f t="shared" si="19"/>
        <v>1.5</v>
      </c>
      <c r="O151" s="7">
        <v>0</v>
      </c>
      <c r="P151" s="25">
        <f t="shared" si="20"/>
        <v>0</v>
      </c>
      <c r="R151" s="7">
        <v>500</v>
      </c>
      <c r="S151" s="7">
        <v>320</v>
      </c>
    </row>
    <row r="152" spans="1:19" x14ac:dyDescent="0.25">
      <c r="A152" s="25">
        <v>11</v>
      </c>
      <c r="B152" s="25">
        <v>500</v>
      </c>
      <c r="C152" s="25">
        <v>30</v>
      </c>
      <c r="D152" s="7">
        <f t="shared" si="18"/>
        <v>470</v>
      </c>
      <c r="E152" s="7">
        <v>0</v>
      </c>
      <c r="G152" s="15" t="s">
        <v>34</v>
      </c>
      <c r="I152" s="15">
        <v>250</v>
      </c>
      <c r="J152" s="15" t="s">
        <v>31</v>
      </c>
      <c r="K152" s="15" t="s">
        <v>51</v>
      </c>
      <c r="M152" s="7">
        <v>150</v>
      </c>
      <c r="N152" s="25">
        <f t="shared" si="19"/>
        <v>0</v>
      </c>
      <c r="O152" s="7">
        <v>0</v>
      </c>
      <c r="P152" s="25">
        <f t="shared" si="20"/>
        <v>0</v>
      </c>
      <c r="R152" s="7">
        <v>500</v>
      </c>
      <c r="S152" s="7">
        <v>320</v>
      </c>
    </row>
    <row r="153" spans="1:19" x14ac:dyDescent="0.25">
      <c r="A153" s="25">
        <v>12</v>
      </c>
      <c r="B153" s="25">
        <v>160</v>
      </c>
      <c r="C153" s="25">
        <v>30</v>
      </c>
      <c r="D153" s="7">
        <f t="shared" si="18"/>
        <v>130</v>
      </c>
      <c r="E153" s="7">
        <v>0</v>
      </c>
      <c r="G153" s="15" t="s">
        <v>35</v>
      </c>
      <c r="I153" s="15">
        <v>500</v>
      </c>
      <c r="J153" s="15" t="s">
        <v>9</v>
      </c>
      <c r="K153" s="15" t="s">
        <v>52</v>
      </c>
      <c r="M153" s="7">
        <v>130</v>
      </c>
      <c r="N153" s="25">
        <f t="shared" si="19"/>
        <v>0</v>
      </c>
      <c r="O153" s="7">
        <v>0</v>
      </c>
      <c r="P153" s="25">
        <f t="shared" si="20"/>
        <v>0</v>
      </c>
      <c r="R153" s="7">
        <v>500</v>
      </c>
    </row>
    <row r="154" spans="1:19" x14ac:dyDescent="0.25">
      <c r="A154" s="25">
        <v>13</v>
      </c>
      <c r="B154" s="25">
        <v>500</v>
      </c>
      <c r="C154" s="25">
        <v>30</v>
      </c>
      <c r="D154" s="7">
        <f t="shared" si="18"/>
        <v>470</v>
      </c>
      <c r="E154" s="7">
        <v>0</v>
      </c>
      <c r="G154" s="15" t="s">
        <v>54</v>
      </c>
      <c r="I154" s="15">
        <v>300</v>
      </c>
      <c r="J154" s="15" t="s">
        <v>9</v>
      </c>
      <c r="M154" s="7">
        <v>150</v>
      </c>
      <c r="N154" s="25">
        <f t="shared" si="19"/>
        <v>0</v>
      </c>
      <c r="O154" s="7">
        <v>0</v>
      </c>
      <c r="P154" s="25">
        <f t="shared" si="20"/>
        <v>0</v>
      </c>
      <c r="R154" s="7">
        <v>500</v>
      </c>
      <c r="S154" s="7">
        <v>320</v>
      </c>
    </row>
    <row r="155" spans="1:19" x14ac:dyDescent="0.25">
      <c r="A155" s="25">
        <v>14</v>
      </c>
      <c r="B155" s="25">
        <v>480</v>
      </c>
      <c r="C155" s="25">
        <v>30</v>
      </c>
      <c r="D155" s="7">
        <f t="shared" si="18"/>
        <v>450</v>
      </c>
      <c r="E155" s="7">
        <v>0.01</v>
      </c>
      <c r="M155" s="7">
        <v>150</v>
      </c>
      <c r="N155" s="25">
        <f t="shared" si="19"/>
        <v>1.5</v>
      </c>
      <c r="O155" s="7">
        <v>0</v>
      </c>
      <c r="P155" s="25">
        <f t="shared" si="20"/>
        <v>0</v>
      </c>
      <c r="R155" s="7">
        <v>500</v>
      </c>
      <c r="S155" s="7">
        <v>300</v>
      </c>
    </row>
    <row r="156" spans="1:19" x14ac:dyDescent="0.25">
      <c r="A156" s="25">
        <v>15</v>
      </c>
      <c r="B156" s="25">
        <v>400</v>
      </c>
      <c r="C156" s="25">
        <v>30</v>
      </c>
      <c r="D156" s="7">
        <f t="shared" si="18"/>
        <v>370</v>
      </c>
      <c r="E156" s="7">
        <v>0.02</v>
      </c>
      <c r="M156" s="7">
        <v>150</v>
      </c>
      <c r="N156" s="25">
        <f t="shared" si="19"/>
        <v>3</v>
      </c>
      <c r="O156" s="7">
        <v>0</v>
      </c>
      <c r="P156" s="25">
        <f t="shared" si="20"/>
        <v>0</v>
      </c>
      <c r="R156" s="7">
        <v>500</v>
      </c>
      <c r="S156" s="7">
        <v>220</v>
      </c>
    </row>
    <row r="157" spans="1:19" x14ac:dyDescent="0.25">
      <c r="A157" s="25">
        <v>16</v>
      </c>
      <c r="B157" s="25">
        <v>300</v>
      </c>
      <c r="C157" s="25">
        <v>30</v>
      </c>
      <c r="D157" s="7">
        <f t="shared" si="18"/>
        <v>270</v>
      </c>
      <c r="E157" s="7">
        <v>0.08</v>
      </c>
      <c r="G157" s="15" t="s">
        <v>48</v>
      </c>
      <c r="I157" s="15">
        <v>0.05</v>
      </c>
      <c r="J157" s="15" t="s">
        <v>32</v>
      </c>
      <c r="M157" s="7">
        <v>150</v>
      </c>
      <c r="N157" s="25">
        <f t="shared" si="19"/>
        <v>12</v>
      </c>
      <c r="O157" s="7">
        <v>0</v>
      </c>
      <c r="P157" s="25">
        <f t="shared" si="20"/>
        <v>0</v>
      </c>
      <c r="R157" s="7">
        <v>500</v>
      </c>
      <c r="S157" s="7">
        <v>120</v>
      </c>
    </row>
    <row r="158" spans="1:19" x14ac:dyDescent="0.25">
      <c r="A158" s="25">
        <v>17</v>
      </c>
      <c r="B158" s="25">
        <v>180</v>
      </c>
      <c r="C158" s="25">
        <v>30</v>
      </c>
      <c r="D158" s="7">
        <f t="shared" si="18"/>
        <v>150</v>
      </c>
      <c r="E158" s="7">
        <v>0.11</v>
      </c>
      <c r="G158" s="15" t="s">
        <v>49</v>
      </c>
      <c r="I158" s="15">
        <v>9.5000000000000001E-2</v>
      </c>
      <c r="J158" s="15" t="s">
        <v>32</v>
      </c>
      <c r="M158" s="7">
        <v>150</v>
      </c>
      <c r="N158" s="25">
        <f t="shared" si="19"/>
        <v>16.5</v>
      </c>
      <c r="O158" s="7">
        <v>0</v>
      </c>
      <c r="P158" s="25">
        <f t="shared" si="20"/>
        <v>0</v>
      </c>
      <c r="R158" s="7">
        <v>500</v>
      </c>
    </row>
    <row r="159" spans="1:19" x14ac:dyDescent="0.25">
      <c r="A159" s="25">
        <v>18</v>
      </c>
      <c r="B159" s="25">
        <v>80</v>
      </c>
      <c r="C159" s="25">
        <v>30</v>
      </c>
      <c r="D159" s="7">
        <f t="shared" si="18"/>
        <v>50</v>
      </c>
      <c r="E159" s="7">
        <v>0.14000000000000001</v>
      </c>
      <c r="M159" s="7">
        <v>150</v>
      </c>
      <c r="N159" s="25">
        <f t="shared" si="19"/>
        <v>21.000000000000004</v>
      </c>
      <c r="O159" s="7">
        <v>0</v>
      </c>
      <c r="P159" s="25">
        <f t="shared" si="20"/>
        <v>0</v>
      </c>
      <c r="Q159" s="7">
        <v>-100</v>
      </c>
      <c r="R159" s="7">
        <v>400</v>
      </c>
    </row>
    <row r="160" spans="1:19" x14ac:dyDescent="0.25">
      <c r="A160" s="25">
        <v>19</v>
      </c>
      <c r="B160" s="25">
        <v>20</v>
      </c>
      <c r="C160" s="25">
        <v>30</v>
      </c>
      <c r="D160" s="7">
        <f t="shared" si="18"/>
        <v>-10</v>
      </c>
      <c r="E160" s="7">
        <v>0.15</v>
      </c>
      <c r="M160" s="7">
        <v>150</v>
      </c>
      <c r="N160" s="25">
        <f t="shared" si="19"/>
        <v>22.5</v>
      </c>
      <c r="O160" s="7">
        <v>0</v>
      </c>
      <c r="P160" s="25">
        <f t="shared" si="20"/>
        <v>0</v>
      </c>
      <c r="Q160" s="24" t="s">
        <v>57</v>
      </c>
      <c r="R160" s="7">
        <v>240</v>
      </c>
    </row>
    <row r="161" spans="1:19" x14ac:dyDescent="0.25">
      <c r="A161" s="25">
        <v>20</v>
      </c>
      <c r="B161" s="25">
        <v>0</v>
      </c>
      <c r="C161" s="25">
        <v>30</v>
      </c>
      <c r="D161" s="7">
        <f t="shared" si="18"/>
        <v>-30</v>
      </c>
      <c r="E161" s="7">
        <v>0.17</v>
      </c>
      <c r="M161" s="7">
        <v>150</v>
      </c>
      <c r="N161" s="25">
        <f t="shared" si="19"/>
        <v>25.500000000000004</v>
      </c>
      <c r="O161" s="7">
        <v>0</v>
      </c>
      <c r="P161" s="25">
        <f t="shared" si="20"/>
        <v>0</v>
      </c>
      <c r="Q161" s="24" t="s">
        <v>55</v>
      </c>
      <c r="R161" s="7">
        <v>60</v>
      </c>
    </row>
    <row r="162" spans="1:19" x14ac:dyDescent="0.25">
      <c r="A162" s="25">
        <v>21</v>
      </c>
      <c r="B162" s="25">
        <v>0</v>
      </c>
      <c r="C162" s="25">
        <v>30</v>
      </c>
      <c r="D162" s="7">
        <f t="shared" si="18"/>
        <v>-30</v>
      </c>
      <c r="E162" s="7">
        <v>0.16</v>
      </c>
      <c r="M162" s="7">
        <v>30</v>
      </c>
      <c r="N162" s="25">
        <f t="shared" si="19"/>
        <v>4.8</v>
      </c>
      <c r="O162" s="7">
        <v>0</v>
      </c>
      <c r="P162" s="25">
        <f t="shared" si="20"/>
        <v>0</v>
      </c>
      <c r="Q162" s="24" t="s">
        <v>58</v>
      </c>
      <c r="R162" s="7">
        <v>0</v>
      </c>
    </row>
    <row r="163" spans="1:19" x14ac:dyDescent="0.25">
      <c r="A163" s="25">
        <v>22</v>
      </c>
      <c r="B163" s="25">
        <v>0</v>
      </c>
      <c r="C163" s="25">
        <v>30</v>
      </c>
      <c r="D163" s="7">
        <f t="shared" si="18"/>
        <v>-30</v>
      </c>
      <c r="E163" s="7">
        <v>0.15</v>
      </c>
      <c r="M163" s="7">
        <v>0</v>
      </c>
      <c r="N163" s="25">
        <f t="shared" si="19"/>
        <v>0</v>
      </c>
      <c r="O163" s="7">
        <v>30</v>
      </c>
      <c r="P163" s="25">
        <f t="shared" si="20"/>
        <v>3</v>
      </c>
      <c r="R163" s="7">
        <v>0</v>
      </c>
    </row>
    <row r="164" spans="1:19" ht="15.75" thickBot="1" x14ac:dyDescent="0.3">
      <c r="A164" s="25">
        <v>23</v>
      </c>
      <c r="B164" s="25">
        <v>0</v>
      </c>
      <c r="C164" s="25">
        <v>30</v>
      </c>
      <c r="D164" s="7">
        <f t="shared" si="18"/>
        <v>-30</v>
      </c>
      <c r="E164" s="7">
        <v>0.13</v>
      </c>
      <c r="M164" s="7">
        <v>0</v>
      </c>
      <c r="N164" s="25">
        <f t="shared" si="19"/>
        <v>0</v>
      </c>
      <c r="O164" s="7">
        <v>30</v>
      </c>
      <c r="P164" s="25">
        <f t="shared" si="20"/>
        <v>3</v>
      </c>
      <c r="R164" s="7">
        <v>0</v>
      </c>
    </row>
    <row r="165" spans="1:19" ht="15.75" thickBot="1" x14ac:dyDescent="0.3">
      <c r="M165" s="20">
        <f>SUM(M141:M164)</f>
        <v>2450</v>
      </c>
      <c r="N165" s="20">
        <f t="shared" ref="N165:P165" si="21">SUM(N141:N164)</f>
        <v>174.4</v>
      </c>
      <c r="O165" s="20">
        <f t="shared" si="21"/>
        <v>145</v>
      </c>
      <c r="P165" s="20">
        <f t="shared" si="21"/>
        <v>14.5</v>
      </c>
      <c r="Q165" s="21"/>
      <c r="R165" s="17">
        <v>0</v>
      </c>
      <c r="S165" s="23">
        <f>SUM(S141:S164)</f>
        <v>1660</v>
      </c>
    </row>
    <row r="166" spans="1:19" x14ac:dyDescent="0.25">
      <c r="Q166" s="7" t="s">
        <v>42</v>
      </c>
    </row>
    <row r="167" spans="1:19" x14ac:dyDescent="0.25">
      <c r="Q167" s="7">
        <v>670</v>
      </c>
    </row>
    <row r="173" spans="1:19" x14ac:dyDescent="0.25">
      <c r="E173" s="26" t="s">
        <v>63</v>
      </c>
    </row>
    <row r="174" spans="1:19" ht="15.75" thickBot="1" x14ac:dyDescent="0.3"/>
    <row r="175" spans="1:19" ht="60.75" thickBot="1" x14ac:dyDescent="0.3">
      <c r="A175" s="25" t="s">
        <v>24</v>
      </c>
      <c r="B175" s="27" t="s">
        <v>25</v>
      </c>
      <c r="C175" s="27" t="s">
        <v>26</v>
      </c>
      <c r="D175" s="14" t="s">
        <v>27</v>
      </c>
      <c r="E175" s="14" t="s">
        <v>47</v>
      </c>
      <c r="M175" s="19" t="s">
        <v>36</v>
      </c>
      <c r="N175" s="19" t="s">
        <v>37</v>
      </c>
      <c r="O175" s="19" t="s">
        <v>38</v>
      </c>
      <c r="P175" s="19" t="s">
        <v>39</v>
      </c>
      <c r="Q175" s="14" t="s">
        <v>40</v>
      </c>
      <c r="R175" s="18" t="s">
        <v>43</v>
      </c>
      <c r="S175" s="22" t="s">
        <v>41</v>
      </c>
    </row>
    <row r="176" spans="1:19" x14ac:dyDescent="0.25">
      <c r="A176" s="25">
        <v>0</v>
      </c>
      <c r="B176" s="25">
        <v>0</v>
      </c>
      <c r="C176" s="25">
        <v>30</v>
      </c>
      <c r="D176" s="7">
        <f>B176-C176</f>
        <v>-30</v>
      </c>
      <c r="E176" s="7">
        <v>0.12</v>
      </c>
      <c r="M176" s="7">
        <v>70</v>
      </c>
      <c r="N176" s="25">
        <f xml:space="preserve"> M176*E176</f>
        <v>8.4</v>
      </c>
      <c r="O176" s="7">
        <v>0</v>
      </c>
      <c r="P176" s="25">
        <f>O176*$J$145</f>
        <v>0</v>
      </c>
      <c r="Q176" s="24" t="s">
        <v>64</v>
      </c>
      <c r="R176" s="7">
        <v>0</v>
      </c>
    </row>
    <row r="177" spans="1:19" x14ac:dyDescent="0.25">
      <c r="A177" s="25">
        <v>1</v>
      </c>
      <c r="B177" s="25">
        <v>0</v>
      </c>
      <c r="C177" s="25">
        <v>30</v>
      </c>
      <c r="D177" s="7">
        <f t="shared" ref="D177:D199" si="22">B177-C177</f>
        <v>-30</v>
      </c>
      <c r="E177" s="7">
        <v>0.1</v>
      </c>
      <c r="G177" s="16" t="s">
        <v>28</v>
      </c>
      <c r="M177" s="7">
        <v>0</v>
      </c>
      <c r="N177" s="25">
        <f t="shared" ref="N177:N199" si="23" xml:space="preserve"> M177*E177</f>
        <v>0</v>
      </c>
      <c r="O177" s="7">
        <v>30</v>
      </c>
      <c r="P177" s="25">
        <f t="shared" ref="P177:P199" si="24">O177*$J$145</f>
        <v>3</v>
      </c>
      <c r="Q177" s="24"/>
      <c r="R177" s="7">
        <v>0</v>
      </c>
    </row>
    <row r="178" spans="1:19" x14ac:dyDescent="0.25">
      <c r="A178" s="25">
        <v>2</v>
      </c>
      <c r="B178" s="25">
        <v>0</v>
      </c>
      <c r="C178" s="25">
        <v>30</v>
      </c>
      <c r="D178" s="7">
        <f t="shared" si="22"/>
        <v>-30</v>
      </c>
      <c r="E178" s="7">
        <v>0.1</v>
      </c>
      <c r="G178" s="15" t="s">
        <v>29</v>
      </c>
      <c r="J178" s="15">
        <v>150</v>
      </c>
      <c r="K178" s="15" t="s">
        <v>31</v>
      </c>
      <c r="M178" s="7">
        <v>0</v>
      </c>
      <c r="N178" s="25">
        <f t="shared" si="23"/>
        <v>0</v>
      </c>
      <c r="O178" s="7">
        <v>30</v>
      </c>
      <c r="P178" s="25">
        <f t="shared" si="24"/>
        <v>3</v>
      </c>
      <c r="R178" s="7">
        <v>0</v>
      </c>
    </row>
    <row r="179" spans="1:19" x14ac:dyDescent="0.25">
      <c r="A179" s="25">
        <v>3</v>
      </c>
      <c r="B179" s="25">
        <v>0</v>
      </c>
      <c r="C179" s="25">
        <v>30</v>
      </c>
      <c r="D179" s="7">
        <f t="shared" si="22"/>
        <v>-30</v>
      </c>
      <c r="E179" s="7">
        <v>0.11</v>
      </c>
      <c r="M179" s="7">
        <v>0</v>
      </c>
      <c r="N179" s="25">
        <f t="shared" si="23"/>
        <v>0</v>
      </c>
      <c r="O179" s="7">
        <v>30</v>
      </c>
      <c r="P179" s="25">
        <f t="shared" si="24"/>
        <v>3</v>
      </c>
      <c r="R179" s="7">
        <v>0</v>
      </c>
    </row>
    <row r="180" spans="1:19" x14ac:dyDescent="0.25">
      <c r="A180" s="25">
        <v>4</v>
      </c>
      <c r="B180" s="25">
        <v>5</v>
      </c>
      <c r="C180" s="25">
        <v>30</v>
      </c>
      <c r="D180" s="7">
        <f t="shared" si="22"/>
        <v>-25</v>
      </c>
      <c r="E180" s="7">
        <v>0.1</v>
      </c>
      <c r="G180" s="15" t="s">
        <v>59</v>
      </c>
      <c r="J180" s="15">
        <v>0.1</v>
      </c>
      <c r="K180" s="15" t="s">
        <v>32</v>
      </c>
      <c r="M180" s="7">
        <v>0</v>
      </c>
      <c r="N180" s="25">
        <f t="shared" si="23"/>
        <v>0</v>
      </c>
      <c r="O180" s="7">
        <v>25</v>
      </c>
      <c r="P180" s="25">
        <f t="shared" si="24"/>
        <v>2.5</v>
      </c>
      <c r="R180" s="7">
        <v>0</v>
      </c>
    </row>
    <row r="181" spans="1:19" x14ac:dyDescent="0.25">
      <c r="A181" s="25">
        <v>5</v>
      </c>
      <c r="B181" s="25">
        <v>40</v>
      </c>
      <c r="C181" s="25">
        <v>30</v>
      </c>
      <c r="D181" s="7">
        <f t="shared" si="22"/>
        <v>10</v>
      </c>
      <c r="E181" s="7">
        <v>0.1</v>
      </c>
      <c r="M181" s="7">
        <v>10</v>
      </c>
      <c r="N181" s="25">
        <f t="shared" si="23"/>
        <v>1</v>
      </c>
      <c r="O181" s="7">
        <v>0</v>
      </c>
      <c r="P181" s="25">
        <f t="shared" si="24"/>
        <v>0</v>
      </c>
      <c r="R181" s="7">
        <v>0</v>
      </c>
    </row>
    <row r="182" spans="1:19" x14ac:dyDescent="0.25">
      <c r="A182" s="25">
        <v>6</v>
      </c>
      <c r="B182" s="25">
        <v>120</v>
      </c>
      <c r="C182" s="25">
        <v>30</v>
      </c>
      <c r="D182" s="7">
        <f t="shared" si="22"/>
        <v>90</v>
      </c>
      <c r="E182" s="7">
        <v>4.4999999999999998E-2</v>
      </c>
      <c r="M182" s="7">
        <v>0</v>
      </c>
      <c r="N182" s="25">
        <f t="shared" si="23"/>
        <v>0</v>
      </c>
      <c r="O182" s="7">
        <v>0</v>
      </c>
      <c r="P182" s="25">
        <f t="shared" si="24"/>
        <v>0</v>
      </c>
      <c r="Q182" s="7">
        <v>90</v>
      </c>
      <c r="R182" s="7">
        <v>90</v>
      </c>
    </row>
    <row r="183" spans="1:19" x14ac:dyDescent="0.25">
      <c r="A183" s="25">
        <v>7</v>
      </c>
      <c r="B183" s="25">
        <v>220</v>
      </c>
      <c r="C183" s="25">
        <v>30</v>
      </c>
      <c r="D183" s="7">
        <f t="shared" si="22"/>
        <v>190</v>
      </c>
      <c r="E183" s="7">
        <v>0.08</v>
      </c>
      <c r="M183" s="7">
        <v>150</v>
      </c>
      <c r="N183" s="25">
        <f t="shared" si="23"/>
        <v>12</v>
      </c>
      <c r="O183" s="7">
        <v>0</v>
      </c>
      <c r="P183" s="25">
        <f t="shared" si="24"/>
        <v>0</v>
      </c>
      <c r="Q183" s="7">
        <v>40</v>
      </c>
      <c r="R183" s="7">
        <v>130</v>
      </c>
    </row>
    <row r="184" spans="1:19" x14ac:dyDescent="0.25">
      <c r="A184" s="25">
        <v>8</v>
      </c>
      <c r="B184" s="25">
        <v>200</v>
      </c>
      <c r="C184" s="25">
        <v>30</v>
      </c>
      <c r="D184" s="7">
        <f t="shared" si="22"/>
        <v>170</v>
      </c>
      <c r="E184" s="7">
        <v>7.0000000000000007E-2</v>
      </c>
      <c r="M184" s="7">
        <v>150</v>
      </c>
      <c r="N184" s="25">
        <f t="shared" si="23"/>
        <v>10.500000000000002</v>
      </c>
      <c r="O184" s="7">
        <v>0</v>
      </c>
      <c r="P184" s="25">
        <f t="shared" si="24"/>
        <v>0</v>
      </c>
      <c r="Q184" s="7">
        <v>20</v>
      </c>
      <c r="R184" s="7">
        <v>150</v>
      </c>
    </row>
    <row r="185" spans="1:19" x14ac:dyDescent="0.25">
      <c r="A185" s="25">
        <v>9</v>
      </c>
      <c r="B185" s="25">
        <v>480</v>
      </c>
      <c r="C185" s="25">
        <v>30</v>
      </c>
      <c r="D185" s="7">
        <f t="shared" si="22"/>
        <v>450</v>
      </c>
      <c r="E185" s="7">
        <v>0.03</v>
      </c>
      <c r="M185" s="7">
        <v>150</v>
      </c>
      <c r="N185" s="25">
        <f t="shared" si="23"/>
        <v>4.5</v>
      </c>
      <c r="O185" s="7">
        <v>0</v>
      </c>
      <c r="P185" s="25">
        <f t="shared" si="24"/>
        <v>0</v>
      </c>
      <c r="Q185" s="7">
        <v>250</v>
      </c>
      <c r="R185" s="7">
        <v>400</v>
      </c>
      <c r="S185" s="7">
        <v>50</v>
      </c>
    </row>
    <row r="186" spans="1:19" x14ac:dyDescent="0.25">
      <c r="A186" s="25">
        <v>10</v>
      </c>
      <c r="B186" s="25">
        <v>500</v>
      </c>
      <c r="C186" s="25">
        <v>30</v>
      </c>
      <c r="D186" s="7">
        <f t="shared" si="22"/>
        <v>470</v>
      </c>
      <c r="E186" s="7">
        <v>-0.01</v>
      </c>
      <c r="G186" s="16" t="s">
        <v>33</v>
      </c>
      <c r="M186" s="7">
        <v>0</v>
      </c>
      <c r="N186" s="25">
        <f t="shared" si="23"/>
        <v>0</v>
      </c>
      <c r="O186" s="7">
        <v>0</v>
      </c>
      <c r="P186" s="25">
        <f t="shared" si="24"/>
        <v>0</v>
      </c>
      <c r="Q186" s="7">
        <v>100</v>
      </c>
      <c r="R186" s="7">
        <v>500</v>
      </c>
      <c r="S186" s="7">
        <v>370</v>
      </c>
    </row>
    <row r="187" spans="1:19" x14ac:dyDescent="0.25">
      <c r="A187" s="25">
        <v>11</v>
      </c>
      <c r="B187" s="25">
        <v>500</v>
      </c>
      <c r="C187" s="25">
        <v>30</v>
      </c>
      <c r="D187" s="7">
        <f t="shared" si="22"/>
        <v>470</v>
      </c>
      <c r="E187" s="7">
        <v>-0.02</v>
      </c>
      <c r="G187" s="15" t="s">
        <v>34</v>
      </c>
      <c r="I187" s="15">
        <v>250</v>
      </c>
      <c r="J187" s="15" t="s">
        <v>31</v>
      </c>
      <c r="K187" s="15" t="s">
        <v>51</v>
      </c>
      <c r="M187" s="7">
        <v>0</v>
      </c>
      <c r="N187" s="25">
        <f t="shared" si="23"/>
        <v>0</v>
      </c>
      <c r="O187" s="7">
        <v>0</v>
      </c>
      <c r="P187" s="25">
        <f t="shared" si="24"/>
        <v>0</v>
      </c>
      <c r="R187" s="7">
        <v>500</v>
      </c>
      <c r="S187" s="7">
        <v>470</v>
      </c>
    </row>
    <row r="188" spans="1:19" x14ac:dyDescent="0.25">
      <c r="A188" s="25">
        <v>12</v>
      </c>
      <c r="B188" s="25">
        <v>160</v>
      </c>
      <c r="C188" s="25">
        <v>30</v>
      </c>
      <c r="D188" s="7">
        <f t="shared" si="22"/>
        <v>130</v>
      </c>
      <c r="E188" s="7">
        <v>0</v>
      </c>
      <c r="G188" s="15" t="s">
        <v>35</v>
      </c>
      <c r="I188" s="15">
        <v>500</v>
      </c>
      <c r="J188" s="15" t="s">
        <v>9</v>
      </c>
      <c r="K188" s="15" t="s">
        <v>52</v>
      </c>
      <c r="M188" s="7">
        <v>130</v>
      </c>
      <c r="N188" s="25">
        <f t="shared" si="23"/>
        <v>0</v>
      </c>
      <c r="O188" s="7">
        <v>0</v>
      </c>
      <c r="P188" s="25">
        <f t="shared" si="24"/>
        <v>0</v>
      </c>
      <c r="R188" s="7">
        <v>500</v>
      </c>
    </row>
    <row r="189" spans="1:19" x14ac:dyDescent="0.25">
      <c r="A189" s="25">
        <v>13</v>
      </c>
      <c r="B189" s="25">
        <v>500</v>
      </c>
      <c r="C189" s="25">
        <v>30</v>
      </c>
      <c r="D189" s="7">
        <f t="shared" si="22"/>
        <v>470</v>
      </c>
      <c r="E189" s="7">
        <v>0</v>
      </c>
      <c r="G189" s="15" t="s">
        <v>54</v>
      </c>
      <c r="I189" s="15">
        <v>100</v>
      </c>
      <c r="J189" s="15" t="s">
        <v>9</v>
      </c>
      <c r="M189" s="7">
        <v>150</v>
      </c>
      <c r="N189" s="25">
        <f t="shared" si="23"/>
        <v>0</v>
      </c>
      <c r="O189" s="7">
        <v>0</v>
      </c>
      <c r="P189" s="25">
        <f t="shared" si="24"/>
        <v>0</v>
      </c>
      <c r="R189" s="7">
        <v>500</v>
      </c>
      <c r="S189" s="7">
        <v>320</v>
      </c>
    </row>
    <row r="190" spans="1:19" x14ac:dyDescent="0.25">
      <c r="A190" s="25">
        <v>14</v>
      </c>
      <c r="B190" s="25">
        <v>480</v>
      </c>
      <c r="C190" s="25">
        <v>30</v>
      </c>
      <c r="D190" s="7">
        <f t="shared" si="22"/>
        <v>450</v>
      </c>
      <c r="E190" s="7">
        <v>0.01</v>
      </c>
      <c r="M190" s="7">
        <v>150</v>
      </c>
      <c r="N190" s="25">
        <f t="shared" si="23"/>
        <v>1.5</v>
      </c>
      <c r="O190" s="7">
        <v>0</v>
      </c>
      <c r="P190" s="25">
        <f t="shared" si="24"/>
        <v>0</v>
      </c>
      <c r="R190" s="7">
        <v>500</v>
      </c>
      <c r="S190" s="7">
        <v>300</v>
      </c>
    </row>
    <row r="191" spans="1:19" x14ac:dyDescent="0.25">
      <c r="A191" s="25">
        <v>15</v>
      </c>
      <c r="B191" s="25">
        <v>150</v>
      </c>
      <c r="C191" s="25">
        <v>30</v>
      </c>
      <c r="D191" s="7">
        <f t="shared" si="22"/>
        <v>120</v>
      </c>
      <c r="E191" s="7">
        <v>0.02</v>
      </c>
      <c r="M191" s="7">
        <v>120</v>
      </c>
      <c r="N191" s="25">
        <f t="shared" si="23"/>
        <v>2.4</v>
      </c>
      <c r="O191" s="7">
        <v>0</v>
      </c>
      <c r="P191" s="25">
        <f t="shared" si="24"/>
        <v>0</v>
      </c>
      <c r="R191" s="7">
        <v>500</v>
      </c>
    </row>
    <row r="192" spans="1:19" x14ac:dyDescent="0.25">
      <c r="A192" s="25">
        <v>16</v>
      </c>
      <c r="B192" s="25">
        <v>140</v>
      </c>
      <c r="C192" s="25">
        <v>30</v>
      </c>
      <c r="D192" s="7">
        <f t="shared" si="22"/>
        <v>110</v>
      </c>
      <c r="E192" s="7">
        <v>0.1</v>
      </c>
      <c r="G192" s="15" t="s">
        <v>48</v>
      </c>
      <c r="I192" s="15">
        <v>0.05</v>
      </c>
      <c r="J192" s="15" t="s">
        <v>32</v>
      </c>
      <c r="M192" s="7">
        <v>150</v>
      </c>
      <c r="N192" s="25">
        <f t="shared" si="23"/>
        <v>15</v>
      </c>
      <c r="O192" s="7">
        <v>0</v>
      </c>
      <c r="P192" s="25">
        <f t="shared" si="24"/>
        <v>0</v>
      </c>
      <c r="Q192" s="7">
        <v>-40</v>
      </c>
      <c r="R192" s="7">
        <v>460</v>
      </c>
    </row>
    <row r="193" spans="1:19" x14ac:dyDescent="0.25">
      <c r="A193" s="25">
        <v>17</v>
      </c>
      <c r="B193" s="25">
        <v>190</v>
      </c>
      <c r="C193" s="25">
        <v>30</v>
      </c>
      <c r="D193" s="7">
        <f t="shared" si="22"/>
        <v>160</v>
      </c>
      <c r="E193" s="7">
        <v>0.11</v>
      </c>
      <c r="G193" s="15" t="s">
        <v>49</v>
      </c>
      <c r="I193" s="15">
        <v>9.5000000000000001E-2</v>
      </c>
      <c r="J193" s="15" t="s">
        <v>32</v>
      </c>
      <c r="M193" s="7">
        <v>150</v>
      </c>
      <c r="N193" s="25">
        <f t="shared" si="23"/>
        <v>16.5</v>
      </c>
      <c r="O193" s="7">
        <v>0</v>
      </c>
      <c r="P193" s="25">
        <f t="shared" si="24"/>
        <v>0</v>
      </c>
      <c r="Q193" s="7">
        <v>10</v>
      </c>
      <c r="R193" s="7">
        <v>470</v>
      </c>
    </row>
    <row r="194" spans="1:19" x14ac:dyDescent="0.25">
      <c r="A194" s="25">
        <v>18</v>
      </c>
      <c r="B194" s="25">
        <v>80</v>
      </c>
      <c r="C194" s="25">
        <v>30</v>
      </c>
      <c r="D194" s="7">
        <f t="shared" si="22"/>
        <v>50</v>
      </c>
      <c r="E194" s="7">
        <v>0.14000000000000001</v>
      </c>
      <c r="M194" s="7">
        <v>150</v>
      </c>
      <c r="N194" s="25">
        <f t="shared" si="23"/>
        <v>21.000000000000004</v>
      </c>
      <c r="O194" s="7">
        <v>0</v>
      </c>
      <c r="P194" s="25">
        <f t="shared" si="24"/>
        <v>0</v>
      </c>
      <c r="Q194" s="7">
        <v>-100</v>
      </c>
      <c r="R194" s="7">
        <v>370</v>
      </c>
    </row>
    <row r="195" spans="1:19" x14ac:dyDescent="0.25">
      <c r="A195" s="25">
        <v>19</v>
      </c>
      <c r="B195" s="25">
        <v>20</v>
      </c>
      <c r="C195" s="25">
        <v>30</v>
      </c>
      <c r="D195" s="7">
        <f t="shared" si="22"/>
        <v>-10</v>
      </c>
      <c r="E195" s="7">
        <v>0.15</v>
      </c>
      <c r="M195" s="7">
        <v>150</v>
      </c>
      <c r="N195" s="25">
        <f t="shared" si="23"/>
        <v>22.5</v>
      </c>
      <c r="O195" s="7">
        <v>0</v>
      </c>
      <c r="P195" s="25">
        <f t="shared" si="24"/>
        <v>0</v>
      </c>
      <c r="Q195" s="24" t="s">
        <v>57</v>
      </c>
      <c r="R195" s="7">
        <v>210</v>
      </c>
    </row>
    <row r="196" spans="1:19" x14ac:dyDescent="0.25">
      <c r="A196" s="25">
        <v>20</v>
      </c>
      <c r="B196" s="25">
        <v>0</v>
      </c>
      <c r="C196" s="25">
        <v>30</v>
      </c>
      <c r="D196" s="7">
        <f t="shared" si="22"/>
        <v>-30</v>
      </c>
      <c r="E196" s="7">
        <v>0.09</v>
      </c>
      <c r="M196" s="7">
        <v>0</v>
      </c>
      <c r="N196" s="25">
        <f t="shared" si="23"/>
        <v>0</v>
      </c>
      <c r="O196" s="7">
        <v>30</v>
      </c>
      <c r="P196" s="25">
        <f t="shared" si="24"/>
        <v>3</v>
      </c>
      <c r="Q196" s="24"/>
      <c r="R196" s="7">
        <v>210</v>
      </c>
    </row>
    <row r="197" spans="1:19" x14ac:dyDescent="0.25">
      <c r="A197" s="25">
        <v>21</v>
      </c>
      <c r="B197" s="25">
        <v>0</v>
      </c>
      <c r="C197" s="25">
        <v>30</v>
      </c>
      <c r="D197" s="7">
        <f t="shared" si="22"/>
        <v>-30</v>
      </c>
      <c r="E197" s="7">
        <v>0.16</v>
      </c>
      <c r="M197" s="7">
        <v>150</v>
      </c>
      <c r="N197" s="25">
        <f t="shared" si="23"/>
        <v>24</v>
      </c>
      <c r="O197" s="7">
        <v>0</v>
      </c>
      <c r="P197" s="25">
        <f t="shared" si="24"/>
        <v>0</v>
      </c>
      <c r="Q197" s="24" t="s">
        <v>65</v>
      </c>
      <c r="R197" s="7">
        <v>30</v>
      </c>
    </row>
    <row r="198" spans="1:19" x14ac:dyDescent="0.25">
      <c r="A198" s="25">
        <v>22</v>
      </c>
      <c r="B198" s="25">
        <v>0</v>
      </c>
      <c r="C198" s="25">
        <v>30</v>
      </c>
      <c r="D198" s="7">
        <f t="shared" si="22"/>
        <v>-30</v>
      </c>
      <c r="E198" s="7">
        <v>0.15</v>
      </c>
      <c r="M198" s="7">
        <v>0</v>
      </c>
      <c r="N198" s="25">
        <f t="shared" si="23"/>
        <v>0</v>
      </c>
      <c r="O198" s="7">
        <v>30</v>
      </c>
      <c r="P198" s="25">
        <f t="shared" si="24"/>
        <v>3</v>
      </c>
      <c r="Q198" s="28"/>
      <c r="R198" s="7">
        <v>30</v>
      </c>
    </row>
    <row r="199" spans="1:19" ht="15.75" thickBot="1" x14ac:dyDescent="0.3">
      <c r="A199" s="25">
        <v>23</v>
      </c>
      <c r="B199" s="25">
        <v>0</v>
      </c>
      <c r="C199" s="25">
        <v>30</v>
      </c>
      <c r="D199" s="7">
        <f t="shared" si="22"/>
        <v>-30</v>
      </c>
      <c r="E199" s="7">
        <v>0.13</v>
      </c>
      <c r="M199" s="7">
        <v>0</v>
      </c>
      <c r="N199" s="25">
        <f t="shared" si="23"/>
        <v>0</v>
      </c>
      <c r="O199" s="7">
        <v>30</v>
      </c>
      <c r="P199" s="25">
        <f t="shared" si="24"/>
        <v>3</v>
      </c>
      <c r="R199" s="7">
        <v>30</v>
      </c>
    </row>
    <row r="200" spans="1:19" ht="15.75" thickBot="1" x14ac:dyDescent="0.3">
      <c r="M200" s="20">
        <f>SUM(M176:M199)</f>
        <v>1830</v>
      </c>
      <c r="N200" s="20">
        <f t="shared" ref="N200:P200" si="25">SUM(N176:N199)</f>
        <v>139.30000000000001</v>
      </c>
      <c r="O200" s="20">
        <f t="shared" si="25"/>
        <v>205</v>
      </c>
      <c r="P200" s="20">
        <f t="shared" si="25"/>
        <v>20.5</v>
      </c>
      <c r="Q200" s="21"/>
      <c r="R200" s="17">
        <v>0</v>
      </c>
      <c r="S200" s="23">
        <f>SUM(S176:S199)</f>
        <v>1510</v>
      </c>
    </row>
    <row r="201" spans="1:19" x14ac:dyDescent="0.25">
      <c r="Q201" s="7" t="s">
        <v>42</v>
      </c>
    </row>
    <row r="202" spans="1:19" x14ac:dyDescent="0.25">
      <c r="Q202" s="7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Charging</vt:lpstr>
      <vt:lpstr>EnergyTransfer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Koprivica</dc:creator>
  <cp:lastModifiedBy>Nikola Koprivica</cp:lastModifiedBy>
  <dcterms:created xsi:type="dcterms:W3CDTF">2025-07-21T05:42:35Z</dcterms:created>
  <dcterms:modified xsi:type="dcterms:W3CDTF">2025-07-30T14:35:09Z</dcterms:modified>
</cp:coreProperties>
</file>