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12f40bfe6addb23/Área de Trabalho/codigok/parana_autopecas/"/>
    </mc:Choice>
  </mc:AlternateContent>
  <xr:revisionPtr revIDLastSave="10" documentId="8_{3F3DE3A0-2EEE-49F1-A7AF-4C148E47C146}" xr6:coauthVersionLast="47" xr6:coauthVersionMax="47" xr10:uidLastSave="{50E8C46C-9FD5-4960-8ED9-A7E440D75BE3}"/>
  <bookViews>
    <workbookView xWindow="-120" yWindow="-120" windowWidth="20730" windowHeight="11040" xr2:uid="{F5EBA346-19C0-4474-AFC4-BBF920B71785}"/>
  </bookViews>
  <sheets>
    <sheet name="igor previsoe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7" i="1" s="1"/>
  <c r="G22" i="1"/>
  <c r="H22" i="1" s="1"/>
  <c r="G23" i="1"/>
  <c r="H23" i="1" s="1"/>
  <c r="G24" i="1"/>
  <c r="H24" i="1" s="1"/>
  <c r="G25" i="1"/>
  <c r="H25" i="1" s="1"/>
  <c r="G26" i="1"/>
  <c r="H26" i="1" s="1"/>
  <c r="D27" i="1"/>
  <c r="E27" i="1"/>
  <c r="F27" i="1"/>
  <c r="C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<sst xmlns="http://schemas.openxmlformats.org/spreadsheetml/2006/main" count="11" uniqueCount="10">
  <si>
    <t>Mês</t>
  </si>
  <si>
    <t>Faturamento Real</t>
  </si>
  <si>
    <t>Coeficiente de Variação</t>
  </si>
  <si>
    <t>Pred Everton</t>
  </si>
  <si>
    <t>(R.linear)Mais Assertivo</t>
  </si>
  <si>
    <t>Pred var Mês Pessimista</t>
  </si>
  <si>
    <t>Média - Previsão Final</t>
  </si>
  <si>
    <t>Crescimento</t>
  </si>
  <si>
    <t>Previsao Everton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</si>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</sst>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E201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8" fontId="0" fillId="34" borderId="13" xfId="0" applyNumberFormat="1" applyFill="1" applyBorder="1"/>
    <xf numFmtId="8" fontId="0" fillId="37" borderId="0" xfId="0" applyNumberFormat="1" applyFill="1"/>
    <xf numFmtId="8" fontId="0" fillId="38" borderId="0" xfId="0" applyNumberFormat="1" applyFill="1"/>
    <xf numFmtId="8" fontId="0" fillId="0" borderId="14" xfId="0" applyNumberFormat="1" applyBorder="1"/>
    <xf numFmtId="10" fontId="0" fillId="0" borderId="14" xfId="0" applyNumberFormat="1" applyBorder="1"/>
    <xf numFmtId="8" fontId="0" fillId="34" borderId="15" xfId="0" applyNumberFormat="1" applyFill="1" applyBorder="1"/>
    <xf numFmtId="8" fontId="0" fillId="37" borderId="16" xfId="0" applyNumberFormat="1" applyFill="1" applyBorder="1"/>
    <xf numFmtId="8" fontId="0" fillId="38" borderId="16" xfId="0" applyNumberFormat="1" applyFill="1" applyBorder="1"/>
    <xf numFmtId="8" fontId="0" fillId="0" borderId="16" xfId="0" applyNumberFormat="1" applyBorder="1"/>
    <xf numFmtId="10" fontId="0" fillId="0" borderId="17" xfId="0" applyNumberFormat="1" applyBorder="1"/>
    <xf numFmtId="0" fontId="0" fillId="0" borderId="11" xfId="0" applyBorder="1"/>
    <xf numFmtId="0" fontId="16" fillId="0" borderId="12" xfId="0" applyFont="1" applyBorder="1" applyAlignment="1">
      <alignment vertical="center"/>
    </xf>
    <xf numFmtId="14" fontId="0" fillId="0" borderId="13" xfId="0" applyNumberFormat="1" applyBorder="1"/>
    <xf numFmtId="0" fontId="0" fillId="0" borderId="14" xfId="0" applyBorder="1"/>
    <xf numFmtId="9" fontId="0" fillId="0" borderId="14" xfId="0" applyNumberFormat="1" applyBorder="1"/>
    <xf numFmtId="14" fontId="0" fillId="33" borderId="13" xfId="0" applyNumberFormat="1" applyFill="1" applyBorder="1"/>
    <xf numFmtId="8" fontId="0" fillId="33" borderId="0" xfId="0" applyNumberFormat="1" applyFill="1"/>
    <xf numFmtId="9" fontId="0" fillId="33" borderId="14" xfId="0" applyNumberFormat="1" applyFill="1" applyBorder="1"/>
    <xf numFmtId="14" fontId="0" fillId="0" borderId="0" xfId="0" applyNumberFormat="1"/>
    <xf numFmtId="8" fontId="0" fillId="36" borderId="14" xfId="0" applyNumberFormat="1" applyFill="1" applyBorder="1"/>
    <xf numFmtId="14" fontId="0" fillId="0" borderId="16" xfId="0" applyNumberFormat="1" applyBorder="1"/>
    <xf numFmtId="8" fontId="0" fillId="36" borderId="17" xfId="0" applyNumberFormat="1" applyFill="1" applyBorder="1"/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35" borderId="0" xfId="0" applyFill="1" applyAlignment="1">
      <alignment horizontal="center" vertical="center" textRotation="90"/>
    </xf>
    <xf numFmtId="0" fontId="0" fillId="34" borderId="0" xfId="0" applyFill="1" applyAlignment="1">
      <alignment horizontal="center" vertical="center" textRotation="90"/>
    </xf>
    <xf numFmtId="0" fontId="16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BE20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Estimativa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'igor previsoes (1)'!$C$21:$C$26</c:f>
              <c:numCache>
                <c:formatCode>"R$"#,##0.00_);[Red]\("R$"#,##0.00\)</c:formatCode>
                <c:ptCount val="6"/>
                <c:pt idx="0">
                  <c:v>500195.29</c:v>
                </c:pt>
                <c:pt idx="1">
                  <c:v>517752.59</c:v>
                </c:pt>
                <c:pt idx="2">
                  <c:v>640986.76</c:v>
                </c:pt>
                <c:pt idx="3">
                  <c:v>735845.52</c:v>
                </c:pt>
                <c:pt idx="4">
                  <c:v>616165.18999999994</c:v>
                </c:pt>
                <c:pt idx="5">
                  <c:v>538168.81000000006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B-4718-A28D-3C55E1A2D97F}"/>
            </c:ext>
          </c:extLst>
        </c:ser>
        <c:ser>
          <c:idx val="1"/>
          <c:order val="1"/>
          <c:tx>
            <c:v>Pred Everton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'igor previsoes (1)'!$D$21:$D$26</c:f>
              <c:numCache>
                <c:formatCode>"R$"#,##0.00_);[Red]\("R$"#,##0.00\)</c:formatCode>
                <c:ptCount val="6"/>
                <c:pt idx="0">
                  <c:v>548034.31000000006</c:v>
                </c:pt>
                <c:pt idx="1">
                  <c:v>576312.14</c:v>
                </c:pt>
                <c:pt idx="2">
                  <c:v>604589.98</c:v>
                </c:pt>
                <c:pt idx="3">
                  <c:v>632867.81999999995</c:v>
                </c:pt>
                <c:pt idx="4">
                  <c:v>661145.66</c:v>
                </c:pt>
                <c:pt idx="5">
                  <c:v>689423.5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B-4718-A28D-3C55E1A2D97F}"/>
            </c:ext>
          </c:extLst>
        </c:ser>
        <c:ser>
          <c:idx val="2"/>
          <c:order val="2"/>
          <c:tx>
            <c:v>Pred Igor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'igor previsoes (1)'!$E$21:$E$26</c:f>
              <c:numCache>
                <c:formatCode>"R$"#,##0.00_);[Red]\("R$"#,##0.00\)</c:formatCode>
                <c:ptCount val="6"/>
                <c:pt idx="0">
                  <c:v>509655</c:v>
                </c:pt>
                <c:pt idx="1">
                  <c:v>528876</c:v>
                </c:pt>
                <c:pt idx="2">
                  <c:v>548097</c:v>
                </c:pt>
                <c:pt idx="3">
                  <c:v>567318</c:v>
                </c:pt>
                <c:pt idx="4">
                  <c:v>586539</c:v>
                </c:pt>
                <c:pt idx="5">
                  <c:v>605760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B-4718-A28D-3C55E1A2D97F}"/>
            </c:ext>
          </c:extLst>
        </c:ser>
        <c:ser>
          <c:idx val="3"/>
          <c:order val="3"/>
          <c:tx>
            <c:v>Pred var Mês Pessimista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'igor previsoes (1)'!$F$21:$F$26</c:f>
              <c:numCache>
                <c:formatCode>"R$"#,##0.00_);[Red]\("R$"#,##0.00\)</c:formatCode>
                <c:ptCount val="6"/>
                <c:pt idx="0">
                  <c:v>506037.59</c:v>
                </c:pt>
                <c:pt idx="1">
                  <c:v>773479.94</c:v>
                </c:pt>
                <c:pt idx="2">
                  <c:v>817241.44</c:v>
                </c:pt>
                <c:pt idx="3">
                  <c:v>632655.39</c:v>
                </c:pt>
                <c:pt idx="4">
                  <c:v>403386.08</c:v>
                </c:pt>
                <c:pt idx="5">
                  <c:v>458529.91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B-4718-A28D-3C55E1A2D97F}"/>
            </c:ext>
          </c:extLst>
        </c:ser>
        <c:ser>
          <c:idx val="4"/>
          <c:order val="4"/>
          <c:tx>
            <c:v>Média- Previsão Final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'igor previsoes (1)'!$G$21:$G$26</c:f>
              <c:numCache>
                <c:formatCode>"R$"#,##0.00_);[Red]\("R$"#,##0.00\)</c:formatCode>
                <c:ptCount val="6"/>
                <c:pt idx="0">
                  <c:v>521242.30000000005</c:v>
                </c:pt>
                <c:pt idx="1">
                  <c:v>626222.69333333336</c:v>
                </c:pt>
                <c:pt idx="2">
                  <c:v>656642.80666666664</c:v>
                </c:pt>
                <c:pt idx="3">
                  <c:v>610947.06999999995</c:v>
                </c:pt>
                <c:pt idx="4">
                  <c:v>550356.91333333345</c:v>
                </c:pt>
                <c:pt idx="5">
                  <c:v>584571.1366666666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AB-4718-A28D-3C55E1A2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088256"/>
        <c:axId val="1148095936"/>
      </c:lineChart>
      <c:catAx>
        <c:axId val="114808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095936"/>
        <c:crosses val="autoZero"/>
        <c:auto val="1"/>
        <c:lblAlgn val="ctr"/>
        <c:lblOffset val="100"/>
        <c:noMultiLvlLbl val="0"/>
      </c:catAx>
      <c:valAx>
        <c:axId val="11480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0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76200</xdr:rowOff>
    </xdr:from>
    <xdr:to>
      <xdr:col>12</xdr:col>
      <xdr:colOff>400050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190980-4DF3-50F0-5A39-04B5980B9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D608-1247-4724-B517-A76ABC9A2439}">
  <dimension ref="A1:I27"/>
  <sheetViews>
    <sheetView showGridLines="0" tabSelected="1" topLeftCell="A7" workbookViewId="0">
      <selection activeCell="O12" sqref="O12"/>
    </sheetView>
  </sheetViews>
  <sheetFormatPr defaultRowHeight="15" x14ac:dyDescent="0.25"/>
  <cols>
    <col min="1" max="1" width="3.7109375" bestFit="1" customWidth="1"/>
    <col min="2" max="2" width="10.42578125" bestFit="1" customWidth="1"/>
    <col min="3" max="3" width="16.7109375" bestFit="1" customWidth="1"/>
    <col min="4" max="4" width="14.42578125" bestFit="1" customWidth="1"/>
    <col min="5" max="5" width="22.42578125" bestFit="1" customWidth="1"/>
    <col min="6" max="6" width="22.7109375" bestFit="1" customWidth="1"/>
    <col min="7" max="7" width="20.7109375" bestFit="1" customWidth="1"/>
    <col min="8" max="8" width="12.7109375" bestFit="1" customWidth="1"/>
  </cols>
  <sheetData>
    <row r="1" spans="1:6" x14ac:dyDescent="0.25">
      <c r="A1" s="30" t="s">
        <v>1</v>
      </c>
      <c r="B1" s="3" t="s">
        <v>0</v>
      </c>
      <c r="C1" s="4" t="s">
        <v>1</v>
      </c>
      <c r="D1" s="15"/>
      <c r="E1" s="15"/>
      <c r="F1" s="16" t="s">
        <v>2</v>
      </c>
    </row>
    <row r="2" spans="1:6" x14ac:dyDescent="0.25">
      <c r="A2" s="30"/>
      <c r="B2" s="17">
        <v>45292</v>
      </c>
      <c r="C2" s="1">
        <v>2620.6799999999998</v>
      </c>
      <c r="F2" s="18"/>
    </row>
    <row r="3" spans="1:6" x14ac:dyDescent="0.25">
      <c r="A3" s="30"/>
      <c r="B3" s="17">
        <v>45323</v>
      </c>
      <c r="C3" s="1">
        <v>80693.119999999995</v>
      </c>
      <c r="F3" s="19">
        <f>(C3-C2)/C2</f>
        <v>29.790909229665587</v>
      </c>
    </row>
    <row r="4" spans="1:6" x14ac:dyDescent="0.25">
      <c r="A4" s="30"/>
      <c r="B4" s="17">
        <v>45352</v>
      </c>
      <c r="C4" s="1">
        <v>70286.31</v>
      </c>
      <c r="F4" s="19">
        <f t="shared" ref="F4:F19" si="0">(C4-C3)/C3</f>
        <v>-0.12896774842762304</v>
      </c>
    </row>
    <row r="5" spans="1:6" x14ac:dyDescent="0.25">
      <c r="A5" s="30"/>
      <c r="B5" s="17">
        <v>45383</v>
      </c>
      <c r="C5" s="1">
        <v>158058.35999999999</v>
      </c>
      <c r="F5" s="19">
        <f t="shared" si="0"/>
        <v>1.2487787451069774</v>
      </c>
    </row>
    <row r="6" spans="1:6" x14ac:dyDescent="0.25">
      <c r="A6" s="30"/>
      <c r="B6" s="17">
        <v>45413</v>
      </c>
      <c r="C6" s="1">
        <v>296191.82</v>
      </c>
      <c r="F6" s="19">
        <f t="shared" si="0"/>
        <v>0.87393960053742192</v>
      </c>
    </row>
    <row r="7" spans="1:6" x14ac:dyDescent="0.25">
      <c r="A7" s="30"/>
      <c r="B7" s="17">
        <v>45444</v>
      </c>
      <c r="C7" s="1">
        <v>308076.5</v>
      </c>
      <c r="F7" s="19">
        <f t="shared" si="0"/>
        <v>4.0124943355964365E-2</v>
      </c>
    </row>
    <row r="8" spans="1:6" x14ac:dyDescent="0.25">
      <c r="A8" s="30"/>
      <c r="B8" s="20">
        <v>45474</v>
      </c>
      <c r="C8" s="21">
        <v>361212.83</v>
      </c>
      <c r="F8" s="22">
        <f t="shared" si="0"/>
        <v>0.1724777125162095</v>
      </c>
    </row>
    <row r="9" spans="1:6" x14ac:dyDescent="0.25">
      <c r="A9" s="30"/>
      <c r="B9" s="20">
        <v>45505</v>
      </c>
      <c r="C9" s="21">
        <v>307798.52</v>
      </c>
      <c r="F9" s="22">
        <f t="shared" si="0"/>
        <v>-0.14787489691326855</v>
      </c>
    </row>
    <row r="10" spans="1:6" x14ac:dyDescent="0.25">
      <c r="A10" s="30"/>
      <c r="B10" s="20">
        <v>45536</v>
      </c>
      <c r="C10" s="21">
        <v>311393.62</v>
      </c>
      <c r="F10" s="22">
        <f t="shared" si="0"/>
        <v>1.1680043165899486E-2</v>
      </c>
    </row>
    <row r="11" spans="1:6" x14ac:dyDescent="0.25">
      <c r="A11" s="30"/>
      <c r="B11" s="20">
        <v>45566</v>
      </c>
      <c r="C11" s="21">
        <v>465196.55</v>
      </c>
      <c r="F11" s="22">
        <f t="shared" si="0"/>
        <v>0.49391805137176542</v>
      </c>
    </row>
    <row r="12" spans="1:6" x14ac:dyDescent="0.25">
      <c r="A12" s="30"/>
      <c r="B12" s="20">
        <v>45597</v>
      </c>
      <c r="C12" s="21">
        <v>593113.5</v>
      </c>
      <c r="F12" s="22">
        <f t="shared" si="0"/>
        <v>0.27497398680192281</v>
      </c>
    </row>
    <row r="13" spans="1:6" x14ac:dyDescent="0.25">
      <c r="A13" s="30"/>
      <c r="B13" s="20">
        <v>45627</v>
      </c>
      <c r="C13" s="21">
        <v>509939.17</v>
      </c>
      <c r="F13" s="22">
        <f t="shared" si="0"/>
        <v>-0.14023341232327374</v>
      </c>
    </row>
    <row r="14" spans="1:6" x14ac:dyDescent="0.25">
      <c r="A14" s="30"/>
      <c r="B14" s="20">
        <v>45658</v>
      </c>
      <c r="C14" s="21">
        <v>333842.88</v>
      </c>
      <c r="F14" s="22">
        <f t="shared" si="0"/>
        <v>-0.34532803196898954</v>
      </c>
    </row>
    <row r="15" spans="1:6" x14ac:dyDescent="0.25">
      <c r="A15" s="30"/>
      <c r="B15" s="17">
        <v>45689</v>
      </c>
      <c r="C15" s="1">
        <v>284440.39</v>
      </c>
      <c r="F15" s="19">
        <f t="shared" si="0"/>
        <v>-0.14798125992682543</v>
      </c>
    </row>
    <row r="16" spans="1:6" x14ac:dyDescent="0.25">
      <c r="A16" s="30"/>
      <c r="B16" s="17">
        <v>45717</v>
      </c>
      <c r="C16" s="1">
        <v>353777.76</v>
      </c>
      <c r="F16" s="19">
        <f t="shared" si="0"/>
        <v>0.24376766604770861</v>
      </c>
    </row>
    <row r="17" spans="1:9" x14ac:dyDescent="0.25">
      <c r="A17" s="30"/>
      <c r="B17" s="17">
        <v>45748</v>
      </c>
      <c r="C17" s="1">
        <v>315848.17</v>
      </c>
      <c r="F17" s="19">
        <f t="shared" si="0"/>
        <v>-0.10721304244789165</v>
      </c>
    </row>
    <row r="18" spans="1:9" x14ac:dyDescent="0.25">
      <c r="A18" s="30"/>
      <c r="B18" s="17">
        <v>45778</v>
      </c>
      <c r="C18" s="1">
        <v>378383.84</v>
      </c>
      <c r="F18" s="19">
        <f t="shared" si="0"/>
        <v>0.19799282041114896</v>
      </c>
    </row>
    <row r="19" spans="1:9" ht="15.75" thickBot="1" x14ac:dyDescent="0.3">
      <c r="A19" s="30"/>
      <c r="B19" s="17">
        <v>45809</v>
      </c>
      <c r="C19" s="1">
        <v>380824.36</v>
      </c>
      <c r="F19" s="19">
        <f t="shared" si="0"/>
        <v>6.4498526152701454E-3</v>
      </c>
    </row>
    <row r="20" spans="1:9" ht="15.75" thickBot="1" x14ac:dyDescent="0.3">
      <c r="A20" s="30"/>
      <c r="B20" s="23">
        <v>45839</v>
      </c>
      <c r="C20" s="1">
        <v>519756.48</v>
      </c>
      <c r="D20" s="27" t="s">
        <v>3</v>
      </c>
      <c r="E20" s="28" t="s">
        <v>4</v>
      </c>
      <c r="F20" s="28" t="s">
        <v>5</v>
      </c>
      <c r="G20" s="28" t="s">
        <v>6</v>
      </c>
      <c r="H20" s="29" t="s">
        <v>7</v>
      </c>
    </row>
    <row r="21" spans="1:9" x14ac:dyDescent="0.25">
      <c r="A21" s="31" t="s">
        <v>8</v>
      </c>
      <c r="B21" s="23">
        <v>45870</v>
      </c>
      <c r="C21" s="24">
        <v>500195.29</v>
      </c>
      <c r="D21" s="5">
        <v>548034.31000000006</v>
      </c>
      <c r="E21" s="6">
        <v>509655</v>
      </c>
      <c r="F21" s="7">
        <v>506037.59</v>
      </c>
      <c r="G21" s="1">
        <f>AVERAGE(D21:F21)</f>
        <v>521242.30000000005</v>
      </c>
      <c r="H21" s="8"/>
    </row>
    <row r="22" spans="1:9" x14ac:dyDescent="0.25">
      <c r="A22" s="31"/>
      <c r="B22" s="23">
        <v>45901</v>
      </c>
      <c r="C22" s="24">
        <v>517752.59</v>
      </c>
      <c r="D22" s="5">
        <v>576312.14</v>
      </c>
      <c r="E22" s="6">
        <v>528876</v>
      </c>
      <c r="F22" s="7">
        <v>773479.94</v>
      </c>
      <c r="G22" s="1">
        <f>AVERAGE(D22:F22)</f>
        <v>626222.69333333336</v>
      </c>
      <c r="H22" s="9">
        <f>(G22-G21)/G21</f>
        <v>0.20140420939231773</v>
      </c>
      <c r="I22" s="2"/>
    </row>
    <row r="23" spans="1:9" x14ac:dyDescent="0.25">
      <c r="A23" s="31"/>
      <c r="B23" s="23">
        <v>45931</v>
      </c>
      <c r="C23" s="24">
        <v>640986.76</v>
      </c>
      <c r="D23" s="5">
        <v>604589.98</v>
      </c>
      <c r="E23" s="6">
        <v>548097</v>
      </c>
      <c r="F23" s="7">
        <v>817241.44</v>
      </c>
      <c r="G23" s="1">
        <f>AVERAGE(D23:F23)</f>
        <v>656642.80666666664</v>
      </c>
      <c r="H23" s="9">
        <f>(G23-G22)/G22</f>
        <v>4.8577149402570276E-2</v>
      </c>
      <c r="I23" s="2"/>
    </row>
    <row r="24" spans="1:9" x14ac:dyDescent="0.25">
      <c r="A24" s="31"/>
      <c r="B24" s="23">
        <v>45962</v>
      </c>
      <c r="C24" s="24">
        <v>735845.52</v>
      </c>
      <c r="D24" s="5">
        <v>632867.81999999995</v>
      </c>
      <c r="E24" s="6">
        <v>567318</v>
      </c>
      <c r="F24" s="7">
        <v>632655.39</v>
      </c>
      <c r="G24" s="1">
        <f>AVERAGE(D24:F24)</f>
        <v>610947.06999999995</v>
      </c>
      <c r="H24" s="9">
        <f>(G24-G23)/G23</f>
        <v>-6.958994479606527E-2</v>
      </c>
      <c r="I24" s="2"/>
    </row>
    <row r="25" spans="1:9" x14ac:dyDescent="0.25">
      <c r="A25" s="31"/>
      <c r="B25" s="23">
        <v>45992</v>
      </c>
      <c r="C25" s="24">
        <v>616165.18999999994</v>
      </c>
      <c r="D25" s="5">
        <v>661145.66</v>
      </c>
      <c r="E25" s="6">
        <v>586539</v>
      </c>
      <c r="F25" s="7">
        <v>403386.08</v>
      </c>
      <c r="G25" s="1">
        <f>AVERAGE(D25:F25)</f>
        <v>550356.91333333345</v>
      </c>
      <c r="H25" s="9">
        <f>(G25-G24)/G24</f>
        <v>-9.9174150498285402E-2</v>
      </c>
      <c r="I25" s="2"/>
    </row>
    <row r="26" spans="1:9" x14ac:dyDescent="0.25">
      <c r="A26" s="31"/>
      <c r="B26" s="25">
        <v>46023</v>
      </c>
      <c r="C26" s="26">
        <v>538168.81000000006</v>
      </c>
      <c r="D26" s="10">
        <v>689423.5</v>
      </c>
      <c r="E26" s="11">
        <v>605760</v>
      </c>
      <c r="F26" s="12">
        <v>458529.91</v>
      </c>
      <c r="G26" s="13">
        <f>AVERAGE(D26:F26)</f>
        <v>584571.1366666666</v>
      </c>
      <c r="H26" s="14">
        <f>(G26-G25)/G25</f>
        <v>6.216733633108866E-2</v>
      </c>
      <c r="I26" s="2"/>
    </row>
    <row r="27" spans="1:9" x14ac:dyDescent="0.25">
      <c r="A27" s="32" t="s">
        <v>9</v>
      </c>
      <c r="B27" s="32"/>
      <c r="C27" s="1">
        <f>SUM(C2:C26)</f>
        <v>9580569.0199999996</v>
      </c>
      <c r="D27" s="1">
        <f>SUM(D21:D26)</f>
        <v>3712373.41</v>
      </c>
      <c r="E27" s="1">
        <f>SUM(E21:E26)</f>
        <v>3346245</v>
      </c>
      <c r="F27" s="1">
        <f>SUM(F21:F26)</f>
        <v>3591330.35</v>
      </c>
      <c r="G27" s="1">
        <f>SUM(G21:G26)</f>
        <v>3549982.9200000004</v>
      </c>
    </row>
  </sheetData>
  <mergeCells count="3">
    <mergeCell ref="A1:A20"/>
    <mergeCell ref="A21:A26"/>
    <mergeCell ref="A27:B2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igor previsoes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iiii carvalho</dc:creator>
  <cp:lastModifiedBy>iiii carvalho</cp:lastModifiedBy>
  <dcterms:created xsi:type="dcterms:W3CDTF">2025-08-25T16:24:29Z</dcterms:created>
  <dcterms:modified xsi:type="dcterms:W3CDTF">2025-08-25T17:06:04Z</dcterms:modified>
</cp:coreProperties>
</file>