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G:\lr\finbox\excel-addin\"/>
    </mc:Choice>
  </mc:AlternateContent>
  <bookViews>
    <workbookView xWindow="0" yWindow="465" windowWidth="26940" windowHeight="17535"/>
  </bookViews>
  <sheets>
    <sheet name="Sheet1" sheetId="1" r:id="rId1"/>
    <sheet name="MONTE" sheetId="3" r:id="rId2"/>
  </sheets>
  <externalReferences>
    <externalReference r:id="rId3"/>
  </externalReference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42904.0002083333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6" i="3" l="1"/>
  <c r="A25" i="3"/>
  <c r="A24" i="3"/>
  <c r="A23" i="3"/>
  <c r="A22" i="3"/>
  <c r="K60" i="1"/>
  <c r="J60" i="1"/>
  <c r="I60" i="1"/>
  <c r="H60" i="1"/>
  <c r="G60" i="1"/>
  <c r="F60" i="1"/>
  <c r="E60" i="1"/>
  <c r="D60" i="1"/>
  <c r="C60" i="1"/>
  <c r="B59" i="1"/>
  <c r="K58" i="1"/>
  <c r="J58" i="1"/>
  <c r="I58" i="1"/>
  <c r="H58" i="1"/>
  <c r="G58" i="1"/>
  <c r="F58" i="1"/>
  <c r="E58" i="1"/>
  <c r="D58" i="1"/>
  <c r="C58" i="1"/>
  <c r="K56" i="1"/>
  <c r="J56" i="1"/>
  <c r="I56" i="1"/>
  <c r="H56" i="1"/>
  <c r="G56" i="1"/>
  <c r="F56" i="1"/>
  <c r="E56" i="1"/>
  <c r="D56" i="1"/>
  <c r="C56" i="1"/>
  <c r="K55" i="1"/>
  <c r="J55" i="1"/>
  <c r="I55" i="1"/>
  <c r="H55" i="1"/>
  <c r="G55" i="1"/>
  <c r="F55" i="1"/>
  <c r="E55" i="1"/>
  <c r="D55" i="1"/>
  <c r="C55" i="1"/>
  <c r="G54" i="1"/>
  <c r="B54" i="1"/>
  <c r="B53" i="1"/>
  <c r="K52" i="1"/>
  <c r="J52" i="1"/>
  <c r="I52" i="1"/>
  <c r="H52" i="1"/>
  <c r="G52" i="1"/>
  <c r="F52" i="1"/>
  <c r="E52" i="1"/>
  <c r="D52" i="1"/>
  <c r="C52" i="1"/>
  <c r="K51" i="1"/>
  <c r="J51" i="1"/>
  <c r="I51" i="1"/>
  <c r="H51" i="1"/>
  <c r="G51" i="1"/>
  <c r="F51" i="1"/>
  <c r="E51" i="1"/>
  <c r="D51" i="1"/>
  <c r="C51" i="1"/>
  <c r="K50" i="1"/>
  <c r="J50" i="1"/>
  <c r="I50" i="1"/>
  <c r="H50" i="1"/>
  <c r="G50" i="1"/>
  <c r="F50" i="1"/>
  <c r="E50" i="1"/>
  <c r="D50" i="1"/>
  <c r="C50" i="1"/>
  <c r="B49" i="1"/>
  <c r="G48" i="1"/>
  <c r="B48" i="1"/>
  <c r="B47" i="1"/>
  <c r="B46" i="1"/>
  <c r="B45" i="1"/>
  <c r="K41" i="1"/>
  <c r="J41" i="1"/>
  <c r="I41" i="1"/>
  <c r="H41" i="1"/>
  <c r="G41" i="1"/>
  <c r="F41" i="1"/>
  <c r="E41" i="1"/>
  <c r="D41" i="1"/>
  <c r="C41" i="1"/>
  <c r="K37" i="1"/>
  <c r="J37" i="1"/>
  <c r="I37" i="1"/>
  <c r="H37" i="1"/>
  <c r="G37" i="1"/>
  <c r="F37" i="1"/>
  <c r="E37" i="1"/>
  <c r="D37" i="1"/>
  <c r="C37" i="1"/>
  <c r="K34" i="1"/>
  <c r="J34" i="1"/>
  <c r="I34" i="1"/>
  <c r="H34" i="1"/>
  <c r="G34" i="1"/>
  <c r="F34" i="1"/>
  <c r="E34" i="1"/>
  <c r="D34" i="1"/>
  <c r="C34" i="1"/>
  <c r="K31" i="1"/>
  <c r="J31" i="1"/>
  <c r="I31" i="1"/>
  <c r="H31" i="1"/>
  <c r="G31" i="1"/>
  <c r="F31" i="1"/>
  <c r="E31" i="1"/>
  <c r="D31" i="1"/>
  <c r="C31" i="1"/>
  <c r="K28" i="1"/>
  <c r="J28" i="1"/>
  <c r="I28" i="1"/>
  <c r="H28" i="1"/>
  <c r="G28" i="1"/>
  <c r="F28" i="1"/>
  <c r="E28" i="1"/>
  <c r="D28" i="1"/>
  <c r="C28" i="1"/>
  <c r="N24" i="1"/>
  <c r="M24" i="1"/>
  <c r="L24" i="1"/>
  <c r="K24" i="1"/>
  <c r="J24" i="1"/>
  <c r="I24" i="1"/>
  <c r="H24" i="1"/>
  <c r="G24" i="1"/>
  <c r="F24" i="1"/>
  <c r="E24" i="1"/>
  <c r="D24" i="1"/>
  <c r="C24" i="1"/>
  <c r="M20" i="1"/>
  <c r="L20" i="1"/>
  <c r="K20" i="1"/>
  <c r="J20" i="1"/>
  <c r="I20" i="1"/>
  <c r="H20" i="1"/>
  <c r="G20" i="1"/>
  <c r="F20" i="1"/>
  <c r="E20" i="1"/>
  <c r="D20" i="1"/>
  <c r="C20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B12" i="1"/>
  <c r="M11" i="1"/>
  <c r="L11" i="1"/>
  <c r="C2" i="1"/>
  <c r="B2" i="1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GZ2" i="3"/>
  <c r="HA2" i="3"/>
  <c r="HB2" i="3"/>
  <c r="HC2" i="3"/>
  <c r="HD2" i="3"/>
  <c r="HE2" i="3"/>
  <c r="HF2" i="3"/>
  <c r="HG2" i="3"/>
  <c r="HH2" i="3"/>
  <c r="HI2" i="3"/>
  <c r="HJ2" i="3"/>
  <c r="HK2" i="3"/>
  <c r="HL2" i="3"/>
  <c r="HM2" i="3"/>
  <c r="HN2" i="3"/>
  <c r="HO2" i="3"/>
  <c r="HP2" i="3"/>
  <c r="HQ2" i="3"/>
  <c r="HR2" i="3"/>
  <c r="HS2" i="3"/>
  <c r="HT2" i="3"/>
  <c r="HU2" i="3"/>
  <c r="HV2" i="3"/>
  <c r="HW2" i="3"/>
  <c r="HX2" i="3"/>
  <c r="HY2" i="3"/>
  <c r="HZ2" i="3"/>
  <c r="IA2" i="3"/>
  <c r="IB2" i="3"/>
  <c r="IC2" i="3"/>
  <c r="ID2" i="3"/>
  <c r="IE2" i="3"/>
  <c r="IF2" i="3"/>
  <c r="IG2" i="3"/>
  <c r="IH2" i="3"/>
  <c r="II2" i="3"/>
  <c r="IJ2" i="3"/>
  <c r="IK2" i="3"/>
  <c r="IL2" i="3"/>
  <c r="IM2" i="3"/>
  <c r="IN2" i="3"/>
  <c r="IO2" i="3"/>
  <c r="IP2" i="3"/>
  <c r="IQ2" i="3"/>
  <c r="IR2" i="3"/>
  <c r="IS2" i="3"/>
  <c r="IT2" i="3"/>
  <c r="IU2" i="3"/>
  <c r="IV2" i="3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K2" i="3"/>
  <c r="JL2" i="3"/>
  <c r="JM2" i="3"/>
  <c r="JN2" i="3"/>
  <c r="JO2" i="3"/>
  <c r="JP2" i="3"/>
  <c r="JQ2" i="3"/>
  <c r="JR2" i="3"/>
  <c r="JS2" i="3"/>
  <c r="JT2" i="3"/>
  <c r="JU2" i="3"/>
  <c r="JV2" i="3"/>
  <c r="JW2" i="3"/>
  <c r="JX2" i="3"/>
  <c r="JY2" i="3"/>
  <c r="JZ2" i="3"/>
  <c r="KA2" i="3"/>
  <c r="KB2" i="3"/>
  <c r="KC2" i="3"/>
  <c r="KD2" i="3"/>
  <c r="KE2" i="3"/>
  <c r="KF2" i="3"/>
  <c r="KG2" i="3"/>
  <c r="KH2" i="3"/>
  <c r="KI2" i="3"/>
  <c r="KJ2" i="3"/>
  <c r="KK2" i="3"/>
  <c r="KL2" i="3"/>
  <c r="KM2" i="3"/>
  <c r="KN2" i="3"/>
  <c r="KO2" i="3"/>
  <c r="KP2" i="3"/>
  <c r="KQ2" i="3"/>
  <c r="KR2" i="3"/>
  <c r="KS2" i="3"/>
  <c r="KT2" i="3"/>
  <c r="KU2" i="3"/>
  <c r="KV2" i="3"/>
  <c r="KW2" i="3"/>
  <c r="KX2" i="3"/>
  <c r="KY2" i="3"/>
  <c r="KZ2" i="3"/>
  <c r="LA2" i="3"/>
  <c r="LB2" i="3"/>
  <c r="LC2" i="3"/>
  <c r="LD2" i="3"/>
  <c r="LE2" i="3"/>
  <c r="LF2" i="3"/>
  <c r="LG2" i="3"/>
  <c r="LH2" i="3"/>
  <c r="LI2" i="3"/>
  <c r="LJ2" i="3"/>
  <c r="LK2" i="3"/>
  <c r="LL2" i="3"/>
  <c r="LM2" i="3"/>
  <c r="LN2" i="3"/>
  <c r="LO2" i="3"/>
  <c r="LP2" i="3"/>
  <c r="LQ2" i="3"/>
  <c r="LR2" i="3"/>
  <c r="LS2" i="3"/>
  <c r="LT2" i="3"/>
  <c r="LU2" i="3"/>
  <c r="LV2" i="3"/>
  <c r="LW2" i="3"/>
  <c r="LX2" i="3"/>
  <c r="LY2" i="3"/>
  <c r="LZ2" i="3"/>
  <c r="MA2" i="3"/>
  <c r="MB2" i="3"/>
  <c r="MC2" i="3"/>
  <c r="MD2" i="3"/>
  <c r="ME2" i="3"/>
  <c r="MF2" i="3"/>
  <c r="MG2" i="3"/>
  <c r="MH2" i="3"/>
  <c r="MI2" i="3"/>
  <c r="MJ2" i="3"/>
  <c r="MK2" i="3"/>
  <c r="ML2" i="3"/>
  <c r="MM2" i="3"/>
  <c r="MN2" i="3"/>
  <c r="MO2" i="3"/>
  <c r="MP2" i="3"/>
  <c r="MQ2" i="3"/>
  <c r="MR2" i="3"/>
  <c r="MS2" i="3"/>
  <c r="MT2" i="3"/>
  <c r="MU2" i="3"/>
  <c r="MV2" i="3"/>
  <c r="MW2" i="3"/>
  <c r="MX2" i="3"/>
  <c r="MY2" i="3"/>
  <c r="MZ2" i="3"/>
  <c r="NA2" i="3"/>
  <c r="NB2" i="3"/>
  <c r="NC2" i="3"/>
  <c r="ND2" i="3"/>
  <c r="NE2" i="3"/>
  <c r="NF2" i="3"/>
  <c r="NG2" i="3"/>
  <c r="NH2" i="3"/>
  <c r="NI2" i="3"/>
  <c r="NJ2" i="3"/>
  <c r="NK2" i="3"/>
  <c r="NL2" i="3"/>
  <c r="NM2" i="3"/>
  <c r="NN2" i="3"/>
  <c r="NO2" i="3"/>
  <c r="NP2" i="3"/>
  <c r="NQ2" i="3"/>
  <c r="NR2" i="3"/>
  <c r="NS2" i="3"/>
  <c r="NT2" i="3"/>
  <c r="NU2" i="3"/>
  <c r="NV2" i="3"/>
  <c r="NW2" i="3"/>
  <c r="NX2" i="3"/>
  <c r="NY2" i="3"/>
  <c r="NZ2" i="3"/>
  <c r="OA2" i="3"/>
  <c r="OB2" i="3"/>
  <c r="OC2" i="3"/>
  <c r="OD2" i="3"/>
  <c r="OE2" i="3"/>
  <c r="OF2" i="3"/>
  <c r="OG2" i="3"/>
  <c r="OH2" i="3"/>
  <c r="OI2" i="3"/>
  <c r="OJ2" i="3"/>
  <c r="OK2" i="3"/>
  <c r="OL2" i="3"/>
  <c r="OM2" i="3"/>
  <c r="ON2" i="3"/>
  <c r="OO2" i="3"/>
  <c r="OP2" i="3"/>
  <c r="OQ2" i="3"/>
  <c r="OR2" i="3"/>
  <c r="OS2" i="3"/>
  <c r="OT2" i="3"/>
  <c r="OU2" i="3"/>
  <c r="OV2" i="3"/>
  <c r="OW2" i="3"/>
  <c r="OX2" i="3"/>
  <c r="OY2" i="3"/>
  <c r="OZ2" i="3"/>
  <c r="PA2" i="3"/>
  <c r="PB2" i="3"/>
  <c r="PC2" i="3"/>
  <c r="PD2" i="3"/>
  <c r="PE2" i="3"/>
  <c r="PF2" i="3"/>
  <c r="PG2" i="3"/>
  <c r="PH2" i="3"/>
  <c r="PI2" i="3"/>
  <c r="PJ2" i="3"/>
  <c r="PK2" i="3"/>
  <c r="PL2" i="3"/>
  <c r="PM2" i="3"/>
  <c r="PN2" i="3"/>
  <c r="PO2" i="3"/>
  <c r="PP2" i="3"/>
  <c r="PQ2" i="3"/>
  <c r="PR2" i="3"/>
  <c r="PS2" i="3"/>
  <c r="PT2" i="3"/>
  <c r="PU2" i="3"/>
  <c r="PV2" i="3"/>
  <c r="PW2" i="3"/>
  <c r="PX2" i="3"/>
  <c r="PY2" i="3"/>
  <c r="PZ2" i="3"/>
  <c r="QA2" i="3"/>
  <c r="QB2" i="3"/>
  <c r="QC2" i="3"/>
  <c r="QD2" i="3"/>
  <c r="QE2" i="3"/>
  <c r="QF2" i="3"/>
  <c r="QG2" i="3"/>
  <c r="QH2" i="3"/>
  <c r="QI2" i="3"/>
  <c r="QJ2" i="3"/>
  <c r="QK2" i="3"/>
  <c r="QL2" i="3"/>
  <c r="QM2" i="3"/>
  <c r="QN2" i="3"/>
  <c r="QO2" i="3"/>
  <c r="QP2" i="3"/>
  <c r="QQ2" i="3"/>
  <c r="QR2" i="3"/>
  <c r="QS2" i="3"/>
  <c r="QT2" i="3"/>
  <c r="QU2" i="3"/>
  <c r="QV2" i="3"/>
  <c r="QW2" i="3"/>
  <c r="QX2" i="3"/>
  <c r="QY2" i="3"/>
  <c r="QZ2" i="3"/>
  <c r="RA2" i="3"/>
  <c r="RB2" i="3"/>
  <c r="RC2" i="3"/>
  <c r="RD2" i="3"/>
  <c r="RE2" i="3"/>
  <c r="RF2" i="3"/>
  <c r="RG2" i="3"/>
  <c r="RH2" i="3"/>
  <c r="RI2" i="3"/>
  <c r="RJ2" i="3"/>
  <c r="RK2" i="3"/>
  <c r="RL2" i="3"/>
  <c r="RM2" i="3"/>
  <c r="RN2" i="3"/>
  <c r="RO2" i="3"/>
  <c r="RP2" i="3"/>
  <c r="RQ2" i="3"/>
  <c r="RR2" i="3"/>
  <c r="RS2" i="3"/>
  <c r="RT2" i="3"/>
  <c r="RU2" i="3"/>
  <c r="RV2" i="3"/>
  <c r="RW2" i="3"/>
  <c r="RX2" i="3"/>
  <c r="RY2" i="3"/>
  <c r="RZ2" i="3"/>
  <c r="SA2" i="3"/>
  <c r="SB2" i="3"/>
  <c r="SC2" i="3"/>
  <c r="SD2" i="3"/>
  <c r="SE2" i="3"/>
  <c r="SF2" i="3"/>
  <c r="SG2" i="3"/>
  <c r="SH2" i="3"/>
  <c r="SI2" i="3"/>
  <c r="SJ2" i="3"/>
  <c r="SK2" i="3"/>
  <c r="SL2" i="3"/>
  <c r="SM2" i="3"/>
  <c r="SN2" i="3"/>
  <c r="SO2" i="3"/>
  <c r="SP2" i="3"/>
  <c r="SQ2" i="3"/>
  <c r="SR2" i="3"/>
  <c r="SS2" i="3"/>
  <c r="ST2" i="3"/>
  <c r="SU2" i="3"/>
  <c r="SV2" i="3"/>
  <c r="SW2" i="3"/>
  <c r="SX2" i="3"/>
  <c r="SY2" i="3"/>
  <c r="SZ2" i="3"/>
  <c r="TA2" i="3"/>
  <c r="TB2" i="3"/>
  <c r="TC2" i="3"/>
  <c r="TD2" i="3"/>
  <c r="TE2" i="3"/>
  <c r="TF2" i="3"/>
  <c r="TG2" i="3"/>
  <c r="TH2" i="3"/>
  <c r="TI2" i="3"/>
  <c r="TJ2" i="3"/>
  <c r="TK2" i="3"/>
  <c r="TL2" i="3"/>
  <c r="TM2" i="3"/>
  <c r="TN2" i="3"/>
  <c r="TO2" i="3"/>
  <c r="TP2" i="3"/>
  <c r="TQ2" i="3"/>
  <c r="TR2" i="3"/>
  <c r="TS2" i="3"/>
  <c r="TT2" i="3"/>
  <c r="TU2" i="3"/>
  <c r="TV2" i="3"/>
  <c r="TW2" i="3"/>
  <c r="TX2" i="3"/>
  <c r="TY2" i="3"/>
  <c r="TZ2" i="3"/>
  <c r="UA2" i="3"/>
  <c r="UB2" i="3"/>
  <c r="UC2" i="3"/>
  <c r="UD2" i="3"/>
  <c r="UE2" i="3"/>
  <c r="UF2" i="3"/>
  <c r="UG2" i="3"/>
  <c r="UH2" i="3"/>
  <c r="UI2" i="3"/>
  <c r="UJ2" i="3"/>
  <c r="UK2" i="3"/>
  <c r="UL2" i="3"/>
  <c r="UM2" i="3"/>
  <c r="UN2" i="3"/>
  <c r="UO2" i="3"/>
  <c r="UP2" i="3"/>
  <c r="UQ2" i="3"/>
  <c r="UR2" i="3"/>
  <c r="US2" i="3"/>
  <c r="UT2" i="3"/>
  <c r="UU2" i="3"/>
  <c r="UV2" i="3"/>
  <c r="UW2" i="3"/>
  <c r="UX2" i="3"/>
  <c r="UY2" i="3"/>
  <c r="UZ2" i="3"/>
  <c r="VA2" i="3"/>
  <c r="VB2" i="3"/>
  <c r="VC2" i="3"/>
  <c r="VD2" i="3"/>
  <c r="VE2" i="3"/>
  <c r="VF2" i="3"/>
  <c r="VG2" i="3"/>
  <c r="VH2" i="3"/>
  <c r="VI2" i="3"/>
  <c r="VJ2" i="3"/>
  <c r="VK2" i="3"/>
  <c r="VL2" i="3"/>
  <c r="VM2" i="3"/>
  <c r="VN2" i="3"/>
  <c r="VO2" i="3"/>
  <c r="VP2" i="3"/>
  <c r="VQ2" i="3"/>
  <c r="VR2" i="3"/>
  <c r="VS2" i="3"/>
  <c r="VT2" i="3"/>
  <c r="VU2" i="3"/>
  <c r="VV2" i="3"/>
  <c r="VW2" i="3"/>
  <c r="VX2" i="3"/>
  <c r="VY2" i="3"/>
  <c r="VZ2" i="3"/>
  <c r="WA2" i="3"/>
  <c r="WB2" i="3"/>
  <c r="WC2" i="3"/>
  <c r="WD2" i="3"/>
  <c r="WE2" i="3"/>
  <c r="WF2" i="3"/>
  <c r="WG2" i="3"/>
  <c r="WH2" i="3"/>
  <c r="WI2" i="3"/>
  <c r="WJ2" i="3"/>
  <c r="WK2" i="3"/>
  <c r="WL2" i="3"/>
  <c r="WM2" i="3"/>
  <c r="WN2" i="3"/>
  <c r="WO2" i="3"/>
  <c r="WP2" i="3"/>
  <c r="WQ2" i="3"/>
  <c r="WR2" i="3"/>
  <c r="WS2" i="3"/>
  <c r="WT2" i="3"/>
  <c r="WU2" i="3"/>
  <c r="WV2" i="3"/>
  <c r="WW2" i="3"/>
  <c r="WX2" i="3"/>
  <c r="WY2" i="3"/>
  <c r="WZ2" i="3"/>
  <c r="XA2" i="3"/>
  <c r="XB2" i="3"/>
  <c r="XC2" i="3"/>
  <c r="XD2" i="3"/>
  <c r="XE2" i="3"/>
  <c r="XF2" i="3"/>
  <c r="XG2" i="3"/>
  <c r="XH2" i="3"/>
  <c r="XI2" i="3"/>
  <c r="XJ2" i="3"/>
  <c r="XK2" i="3"/>
  <c r="XL2" i="3"/>
  <c r="XM2" i="3"/>
  <c r="XN2" i="3"/>
  <c r="XO2" i="3"/>
  <c r="XP2" i="3"/>
  <c r="XQ2" i="3"/>
  <c r="XR2" i="3"/>
  <c r="XS2" i="3"/>
  <c r="XT2" i="3"/>
  <c r="XU2" i="3"/>
  <c r="XV2" i="3"/>
  <c r="XW2" i="3"/>
  <c r="XX2" i="3"/>
  <c r="XY2" i="3"/>
  <c r="XZ2" i="3"/>
  <c r="YA2" i="3"/>
  <c r="YB2" i="3"/>
  <c r="YC2" i="3"/>
  <c r="YD2" i="3"/>
  <c r="YE2" i="3"/>
  <c r="YF2" i="3"/>
  <c r="YG2" i="3"/>
  <c r="YH2" i="3"/>
  <c r="YI2" i="3"/>
  <c r="YJ2" i="3"/>
  <c r="YK2" i="3"/>
  <c r="YL2" i="3"/>
  <c r="YM2" i="3"/>
  <c r="YN2" i="3"/>
  <c r="YO2" i="3"/>
  <c r="YP2" i="3"/>
  <c r="YQ2" i="3"/>
  <c r="YR2" i="3"/>
  <c r="YS2" i="3"/>
  <c r="YT2" i="3"/>
  <c r="YU2" i="3"/>
  <c r="YV2" i="3"/>
  <c r="YW2" i="3"/>
  <c r="YX2" i="3"/>
  <c r="YY2" i="3"/>
  <c r="YZ2" i="3"/>
  <c r="ZA2" i="3"/>
  <c r="ZB2" i="3"/>
  <c r="ZC2" i="3"/>
  <c r="ZD2" i="3"/>
  <c r="ZE2" i="3"/>
  <c r="ZF2" i="3"/>
  <c r="ZG2" i="3"/>
  <c r="ZH2" i="3"/>
  <c r="ZI2" i="3"/>
  <c r="ZJ2" i="3"/>
  <c r="ZK2" i="3"/>
  <c r="ZL2" i="3"/>
  <c r="ZM2" i="3"/>
  <c r="ZN2" i="3"/>
  <c r="ZO2" i="3"/>
  <c r="ZP2" i="3"/>
  <c r="ZQ2" i="3"/>
  <c r="ZR2" i="3"/>
  <c r="ZS2" i="3"/>
  <c r="ZT2" i="3"/>
  <c r="ZU2" i="3"/>
  <c r="ZV2" i="3"/>
  <c r="ZW2" i="3"/>
  <c r="ZX2" i="3"/>
  <c r="ZY2" i="3"/>
  <c r="ZZ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FG3" i="3"/>
  <c r="FH3" i="3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GA3" i="3"/>
  <c r="GB3" i="3"/>
  <c r="GC3" i="3"/>
  <c r="GD3" i="3"/>
  <c r="GE3" i="3"/>
  <c r="GF3" i="3"/>
  <c r="GG3" i="3"/>
  <c r="GH3" i="3"/>
  <c r="GI3" i="3"/>
  <c r="GJ3" i="3"/>
  <c r="GK3" i="3"/>
  <c r="GL3" i="3"/>
  <c r="GM3" i="3"/>
  <c r="GN3" i="3"/>
  <c r="GO3" i="3"/>
  <c r="GP3" i="3"/>
  <c r="GQ3" i="3"/>
  <c r="GR3" i="3"/>
  <c r="GS3" i="3"/>
  <c r="GT3" i="3"/>
  <c r="GU3" i="3"/>
  <c r="GV3" i="3"/>
  <c r="GW3" i="3"/>
  <c r="GX3" i="3"/>
  <c r="GY3" i="3"/>
  <c r="GZ3" i="3"/>
  <c r="HA3" i="3"/>
  <c r="HB3" i="3"/>
  <c r="HC3" i="3"/>
  <c r="HD3" i="3"/>
  <c r="HE3" i="3"/>
  <c r="HF3" i="3"/>
  <c r="HG3" i="3"/>
  <c r="HH3" i="3"/>
  <c r="HI3" i="3"/>
  <c r="HJ3" i="3"/>
  <c r="HK3" i="3"/>
  <c r="HL3" i="3"/>
  <c r="HM3" i="3"/>
  <c r="HN3" i="3"/>
  <c r="HO3" i="3"/>
  <c r="HP3" i="3"/>
  <c r="HQ3" i="3"/>
  <c r="HR3" i="3"/>
  <c r="HS3" i="3"/>
  <c r="HT3" i="3"/>
  <c r="HU3" i="3"/>
  <c r="HV3" i="3"/>
  <c r="HW3" i="3"/>
  <c r="HX3" i="3"/>
  <c r="HY3" i="3"/>
  <c r="HZ3" i="3"/>
  <c r="IA3" i="3"/>
  <c r="IB3" i="3"/>
  <c r="IC3" i="3"/>
  <c r="ID3" i="3"/>
  <c r="IE3" i="3"/>
  <c r="IF3" i="3"/>
  <c r="IG3" i="3"/>
  <c r="IH3" i="3"/>
  <c r="II3" i="3"/>
  <c r="IJ3" i="3"/>
  <c r="IK3" i="3"/>
  <c r="IL3" i="3"/>
  <c r="IM3" i="3"/>
  <c r="IN3" i="3"/>
  <c r="IO3" i="3"/>
  <c r="IP3" i="3"/>
  <c r="IQ3" i="3"/>
  <c r="IR3" i="3"/>
  <c r="IS3" i="3"/>
  <c r="IT3" i="3"/>
  <c r="IU3" i="3"/>
  <c r="IV3" i="3"/>
  <c r="IW3" i="3"/>
  <c r="IX3" i="3"/>
  <c r="IY3" i="3"/>
  <c r="IZ3" i="3"/>
  <c r="JA3" i="3"/>
  <c r="JB3" i="3"/>
  <c r="JC3" i="3"/>
  <c r="JD3" i="3"/>
  <c r="JE3" i="3"/>
  <c r="JF3" i="3"/>
  <c r="JG3" i="3"/>
  <c r="JH3" i="3"/>
  <c r="JI3" i="3"/>
  <c r="JJ3" i="3"/>
  <c r="JK3" i="3"/>
  <c r="JL3" i="3"/>
  <c r="JM3" i="3"/>
  <c r="JN3" i="3"/>
  <c r="JO3" i="3"/>
  <c r="JP3" i="3"/>
  <c r="JQ3" i="3"/>
  <c r="JR3" i="3"/>
  <c r="JS3" i="3"/>
  <c r="JT3" i="3"/>
  <c r="JU3" i="3"/>
  <c r="JV3" i="3"/>
  <c r="JW3" i="3"/>
  <c r="JX3" i="3"/>
  <c r="JY3" i="3"/>
  <c r="JZ3" i="3"/>
  <c r="KA3" i="3"/>
  <c r="KB3" i="3"/>
  <c r="KC3" i="3"/>
  <c r="KD3" i="3"/>
  <c r="KE3" i="3"/>
  <c r="KF3" i="3"/>
  <c r="KG3" i="3"/>
  <c r="KH3" i="3"/>
  <c r="KI3" i="3"/>
  <c r="KJ3" i="3"/>
  <c r="KK3" i="3"/>
  <c r="KL3" i="3"/>
  <c r="KM3" i="3"/>
  <c r="KN3" i="3"/>
  <c r="KO3" i="3"/>
  <c r="KP3" i="3"/>
  <c r="KQ3" i="3"/>
  <c r="KR3" i="3"/>
  <c r="KS3" i="3"/>
  <c r="KT3" i="3"/>
  <c r="KU3" i="3"/>
  <c r="KV3" i="3"/>
  <c r="KW3" i="3"/>
  <c r="KX3" i="3"/>
  <c r="KY3" i="3"/>
  <c r="KZ3" i="3"/>
  <c r="LA3" i="3"/>
  <c r="LB3" i="3"/>
  <c r="LC3" i="3"/>
  <c r="LD3" i="3"/>
  <c r="LE3" i="3"/>
  <c r="LF3" i="3"/>
  <c r="LG3" i="3"/>
  <c r="LH3" i="3"/>
  <c r="LI3" i="3"/>
  <c r="LJ3" i="3"/>
  <c r="LK3" i="3"/>
  <c r="LL3" i="3"/>
  <c r="LM3" i="3"/>
  <c r="LN3" i="3"/>
  <c r="LO3" i="3"/>
  <c r="LP3" i="3"/>
  <c r="LQ3" i="3"/>
  <c r="LR3" i="3"/>
  <c r="LS3" i="3"/>
  <c r="LT3" i="3"/>
  <c r="LU3" i="3"/>
  <c r="LV3" i="3"/>
  <c r="LW3" i="3"/>
  <c r="LX3" i="3"/>
  <c r="LY3" i="3"/>
  <c r="LZ3" i="3"/>
  <c r="MA3" i="3"/>
  <c r="MB3" i="3"/>
  <c r="MC3" i="3"/>
  <c r="MD3" i="3"/>
  <c r="ME3" i="3"/>
  <c r="MF3" i="3"/>
  <c r="MG3" i="3"/>
  <c r="MH3" i="3"/>
  <c r="MI3" i="3"/>
  <c r="MJ3" i="3"/>
  <c r="MK3" i="3"/>
  <c r="ML3" i="3"/>
  <c r="MM3" i="3"/>
  <c r="MN3" i="3"/>
  <c r="MO3" i="3"/>
  <c r="MP3" i="3"/>
  <c r="MQ3" i="3"/>
  <c r="MR3" i="3"/>
  <c r="MS3" i="3"/>
  <c r="MT3" i="3"/>
  <c r="MU3" i="3"/>
  <c r="MV3" i="3"/>
  <c r="MW3" i="3"/>
  <c r="MX3" i="3"/>
  <c r="MY3" i="3"/>
  <c r="MZ3" i="3"/>
  <c r="NA3" i="3"/>
  <c r="NB3" i="3"/>
  <c r="NC3" i="3"/>
  <c r="ND3" i="3"/>
  <c r="NE3" i="3"/>
  <c r="NF3" i="3"/>
  <c r="NG3" i="3"/>
  <c r="NH3" i="3"/>
  <c r="NI3" i="3"/>
  <c r="NJ3" i="3"/>
  <c r="NK3" i="3"/>
  <c r="NL3" i="3"/>
  <c r="NM3" i="3"/>
  <c r="NN3" i="3"/>
  <c r="NO3" i="3"/>
  <c r="NP3" i="3"/>
  <c r="NQ3" i="3"/>
  <c r="NR3" i="3"/>
  <c r="NS3" i="3"/>
  <c r="NT3" i="3"/>
  <c r="NU3" i="3"/>
  <c r="NV3" i="3"/>
  <c r="NW3" i="3"/>
  <c r="NX3" i="3"/>
  <c r="NY3" i="3"/>
  <c r="NZ3" i="3"/>
  <c r="OA3" i="3"/>
  <c r="OB3" i="3"/>
  <c r="OC3" i="3"/>
  <c r="OD3" i="3"/>
  <c r="OE3" i="3"/>
  <c r="OF3" i="3"/>
  <c r="OG3" i="3"/>
  <c r="OH3" i="3"/>
  <c r="OI3" i="3"/>
  <c r="OJ3" i="3"/>
  <c r="OK3" i="3"/>
  <c r="OL3" i="3"/>
  <c r="OM3" i="3"/>
  <c r="ON3" i="3"/>
  <c r="OO3" i="3"/>
  <c r="OP3" i="3"/>
  <c r="OQ3" i="3"/>
  <c r="OR3" i="3"/>
  <c r="OS3" i="3"/>
  <c r="OT3" i="3"/>
  <c r="OU3" i="3"/>
  <c r="OV3" i="3"/>
  <c r="OW3" i="3"/>
  <c r="OX3" i="3"/>
  <c r="OY3" i="3"/>
  <c r="OZ3" i="3"/>
  <c r="PA3" i="3"/>
  <c r="PB3" i="3"/>
  <c r="PC3" i="3"/>
  <c r="PD3" i="3"/>
  <c r="PE3" i="3"/>
  <c r="PF3" i="3"/>
  <c r="PG3" i="3"/>
  <c r="PH3" i="3"/>
  <c r="PI3" i="3"/>
  <c r="PJ3" i="3"/>
  <c r="PK3" i="3"/>
  <c r="PL3" i="3"/>
  <c r="PM3" i="3"/>
  <c r="PN3" i="3"/>
  <c r="PO3" i="3"/>
  <c r="PP3" i="3"/>
  <c r="PQ3" i="3"/>
  <c r="PR3" i="3"/>
  <c r="PS3" i="3"/>
  <c r="PT3" i="3"/>
  <c r="PU3" i="3"/>
  <c r="PV3" i="3"/>
  <c r="PW3" i="3"/>
  <c r="PX3" i="3"/>
  <c r="PY3" i="3"/>
  <c r="PZ3" i="3"/>
  <c r="QA3" i="3"/>
  <c r="QB3" i="3"/>
  <c r="QC3" i="3"/>
  <c r="QD3" i="3"/>
  <c r="QE3" i="3"/>
  <c r="QF3" i="3"/>
  <c r="QG3" i="3"/>
  <c r="QH3" i="3"/>
  <c r="QI3" i="3"/>
  <c r="QJ3" i="3"/>
  <c r="QK3" i="3"/>
  <c r="QL3" i="3"/>
  <c r="QM3" i="3"/>
  <c r="QN3" i="3"/>
  <c r="QO3" i="3"/>
  <c r="QP3" i="3"/>
  <c r="QQ3" i="3"/>
  <c r="QR3" i="3"/>
  <c r="QS3" i="3"/>
  <c r="QT3" i="3"/>
  <c r="QU3" i="3"/>
  <c r="QV3" i="3"/>
  <c r="QW3" i="3"/>
  <c r="QX3" i="3"/>
  <c r="QY3" i="3"/>
  <c r="QZ3" i="3"/>
  <c r="RA3" i="3"/>
  <c r="RB3" i="3"/>
  <c r="RC3" i="3"/>
  <c r="RD3" i="3"/>
  <c r="RE3" i="3"/>
  <c r="RF3" i="3"/>
  <c r="RG3" i="3"/>
  <c r="RH3" i="3"/>
  <c r="RI3" i="3"/>
  <c r="RJ3" i="3"/>
  <c r="RK3" i="3"/>
  <c r="RL3" i="3"/>
  <c r="RM3" i="3"/>
  <c r="RN3" i="3"/>
  <c r="RO3" i="3"/>
  <c r="RP3" i="3"/>
  <c r="RQ3" i="3"/>
  <c r="RR3" i="3"/>
  <c r="RS3" i="3"/>
  <c r="RT3" i="3"/>
  <c r="RU3" i="3"/>
  <c r="RV3" i="3"/>
  <c r="RW3" i="3"/>
  <c r="RX3" i="3"/>
  <c r="RY3" i="3"/>
  <c r="RZ3" i="3"/>
  <c r="SA3" i="3"/>
  <c r="SB3" i="3"/>
  <c r="SC3" i="3"/>
  <c r="SD3" i="3"/>
  <c r="SE3" i="3"/>
  <c r="SF3" i="3"/>
  <c r="SG3" i="3"/>
  <c r="SH3" i="3"/>
  <c r="SI3" i="3"/>
  <c r="SJ3" i="3"/>
  <c r="SK3" i="3"/>
  <c r="SL3" i="3"/>
  <c r="SM3" i="3"/>
  <c r="SN3" i="3"/>
  <c r="SO3" i="3"/>
  <c r="SP3" i="3"/>
  <c r="SQ3" i="3"/>
  <c r="SR3" i="3"/>
  <c r="SS3" i="3"/>
  <c r="ST3" i="3"/>
  <c r="SU3" i="3"/>
  <c r="SV3" i="3"/>
  <c r="SW3" i="3"/>
  <c r="SX3" i="3"/>
  <c r="SY3" i="3"/>
  <c r="SZ3" i="3"/>
  <c r="TA3" i="3"/>
  <c r="TB3" i="3"/>
  <c r="TC3" i="3"/>
  <c r="TD3" i="3"/>
  <c r="TE3" i="3"/>
  <c r="TF3" i="3"/>
  <c r="TG3" i="3"/>
  <c r="TH3" i="3"/>
  <c r="TI3" i="3"/>
  <c r="TJ3" i="3"/>
  <c r="TK3" i="3"/>
  <c r="TL3" i="3"/>
  <c r="TM3" i="3"/>
  <c r="TN3" i="3"/>
  <c r="TO3" i="3"/>
  <c r="TP3" i="3"/>
  <c r="TQ3" i="3"/>
  <c r="TR3" i="3"/>
  <c r="TS3" i="3"/>
  <c r="TT3" i="3"/>
  <c r="TU3" i="3"/>
  <c r="TV3" i="3"/>
  <c r="TW3" i="3"/>
  <c r="TX3" i="3"/>
  <c r="TY3" i="3"/>
  <c r="TZ3" i="3"/>
  <c r="UA3" i="3"/>
  <c r="UB3" i="3"/>
  <c r="UC3" i="3"/>
  <c r="UD3" i="3"/>
  <c r="UE3" i="3"/>
  <c r="UF3" i="3"/>
  <c r="UG3" i="3"/>
  <c r="UH3" i="3"/>
  <c r="UI3" i="3"/>
  <c r="UJ3" i="3"/>
  <c r="UK3" i="3"/>
  <c r="UL3" i="3"/>
  <c r="UM3" i="3"/>
  <c r="UN3" i="3"/>
  <c r="UO3" i="3"/>
  <c r="UP3" i="3"/>
  <c r="UQ3" i="3"/>
  <c r="UR3" i="3"/>
  <c r="US3" i="3"/>
  <c r="UT3" i="3"/>
  <c r="UU3" i="3"/>
  <c r="UV3" i="3"/>
  <c r="UW3" i="3"/>
  <c r="UX3" i="3"/>
  <c r="UY3" i="3"/>
  <c r="UZ3" i="3"/>
  <c r="VA3" i="3"/>
  <c r="VB3" i="3"/>
  <c r="VC3" i="3"/>
  <c r="VD3" i="3"/>
  <c r="VE3" i="3"/>
  <c r="VF3" i="3"/>
  <c r="VG3" i="3"/>
  <c r="VH3" i="3"/>
  <c r="VI3" i="3"/>
  <c r="VJ3" i="3"/>
  <c r="VK3" i="3"/>
  <c r="VL3" i="3"/>
  <c r="VM3" i="3"/>
  <c r="VN3" i="3"/>
  <c r="VO3" i="3"/>
  <c r="VP3" i="3"/>
  <c r="VQ3" i="3"/>
  <c r="VR3" i="3"/>
  <c r="VS3" i="3"/>
  <c r="VT3" i="3"/>
  <c r="VU3" i="3"/>
  <c r="VV3" i="3"/>
  <c r="VW3" i="3"/>
  <c r="VX3" i="3"/>
  <c r="VY3" i="3"/>
  <c r="VZ3" i="3"/>
  <c r="WA3" i="3"/>
  <c r="WB3" i="3"/>
  <c r="WC3" i="3"/>
  <c r="WD3" i="3"/>
  <c r="WE3" i="3"/>
  <c r="WF3" i="3"/>
  <c r="WG3" i="3"/>
  <c r="WH3" i="3"/>
  <c r="WI3" i="3"/>
  <c r="WJ3" i="3"/>
  <c r="WK3" i="3"/>
  <c r="WL3" i="3"/>
  <c r="WM3" i="3"/>
  <c r="WN3" i="3"/>
  <c r="WO3" i="3"/>
  <c r="WP3" i="3"/>
  <c r="WQ3" i="3"/>
  <c r="WR3" i="3"/>
  <c r="WS3" i="3"/>
  <c r="WT3" i="3"/>
  <c r="WU3" i="3"/>
  <c r="WV3" i="3"/>
  <c r="WW3" i="3"/>
  <c r="WX3" i="3"/>
  <c r="WY3" i="3"/>
  <c r="WZ3" i="3"/>
  <c r="XA3" i="3"/>
  <c r="XB3" i="3"/>
  <c r="XC3" i="3"/>
  <c r="XD3" i="3"/>
  <c r="XE3" i="3"/>
  <c r="XF3" i="3"/>
  <c r="XG3" i="3"/>
  <c r="XH3" i="3"/>
  <c r="XI3" i="3"/>
  <c r="XJ3" i="3"/>
  <c r="XK3" i="3"/>
  <c r="XL3" i="3"/>
  <c r="XM3" i="3"/>
  <c r="XN3" i="3"/>
  <c r="XO3" i="3"/>
  <c r="XP3" i="3"/>
  <c r="XQ3" i="3"/>
  <c r="XR3" i="3"/>
  <c r="XS3" i="3"/>
  <c r="XT3" i="3"/>
  <c r="XU3" i="3"/>
  <c r="XV3" i="3"/>
  <c r="XW3" i="3"/>
  <c r="XX3" i="3"/>
  <c r="XY3" i="3"/>
  <c r="XZ3" i="3"/>
  <c r="YA3" i="3"/>
  <c r="YB3" i="3"/>
  <c r="YC3" i="3"/>
  <c r="YD3" i="3"/>
  <c r="YE3" i="3"/>
  <c r="YF3" i="3"/>
  <c r="YG3" i="3"/>
  <c r="YH3" i="3"/>
  <c r="YI3" i="3"/>
  <c r="YJ3" i="3"/>
  <c r="YK3" i="3"/>
  <c r="YL3" i="3"/>
  <c r="YM3" i="3"/>
  <c r="YN3" i="3"/>
  <c r="YO3" i="3"/>
  <c r="YP3" i="3"/>
  <c r="YQ3" i="3"/>
  <c r="YR3" i="3"/>
  <c r="YS3" i="3"/>
  <c r="YT3" i="3"/>
  <c r="YU3" i="3"/>
  <c r="YV3" i="3"/>
  <c r="YW3" i="3"/>
  <c r="YX3" i="3"/>
  <c r="YY3" i="3"/>
  <c r="YZ3" i="3"/>
  <c r="ZA3" i="3"/>
  <c r="ZB3" i="3"/>
  <c r="ZC3" i="3"/>
  <c r="ZD3" i="3"/>
  <c r="ZE3" i="3"/>
  <c r="ZF3" i="3"/>
  <c r="ZG3" i="3"/>
  <c r="ZH3" i="3"/>
  <c r="ZI3" i="3"/>
  <c r="ZJ3" i="3"/>
  <c r="ZK3" i="3"/>
  <c r="ZL3" i="3"/>
  <c r="ZM3" i="3"/>
  <c r="ZN3" i="3"/>
  <c r="ZO3" i="3"/>
  <c r="ZP3" i="3"/>
  <c r="ZQ3" i="3"/>
  <c r="ZR3" i="3"/>
  <c r="ZS3" i="3"/>
  <c r="ZT3" i="3"/>
  <c r="ZU3" i="3"/>
  <c r="ZV3" i="3"/>
  <c r="ZW3" i="3"/>
  <c r="ZX3" i="3"/>
  <c r="ZY3" i="3"/>
  <c r="ZZ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GZ4" i="3"/>
  <c r="HA4" i="3"/>
  <c r="HB4" i="3"/>
  <c r="HC4" i="3"/>
  <c r="HD4" i="3"/>
  <c r="HE4" i="3"/>
  <c r="HF4" i="3"/>
  <c r="HG4" i="3"/>
  <c r="HH4" i="3"/>
  <c r="HI4" i="3"/>
  <c r="HJ4" i="3"/>
  <c r="HK4" i="3"/>
  <c r="HL4" i="3"/>
  <c r="HM4" i="3"/>
  <c r="HN4" i="3"/>
  <c r="HO4" i="3"/>
  <c r="HP4" i="3"/>
  <c r="HQ4" i="3"/>
  <c r="HR4" i="3"/>
  <c r="HS4" i="3"/>
  <c r="HT4" i="3"/>
  <c r="HU4" i="3"/>
  <c r="HV4" i="3"/>
  <c r="HW4" i="3"/>
  <c r="HX4" i="3"/>
  <c r="HY4" i="3"/>
  <c r="HZ4" i="3"/>
  <c r="IA4" i="3"/>
  <c r="IB4" i="3"/>
  <c r="IC4" i="3"/>
  <c r="ID4" i="3"/>
  <c r="IE4" i="3"/>
  <c r="IF4" i="3"/>
  <c r="IG4" i="3"/>
  <c r="IH4" i="3"/>
  <c r="II4" i="3"/>
  <c r="IJ4" i="3"/>
  <c r="IK4" i="3"/>
  <c r="IL4" i="3"/>
  <c r="IM4" i="3"/>
  <c r="IN4" i="3"/>
  <c r="IO4" i="3"/>
  <c r="IP4" i="3"/>
  <c r="IQ4" i="3"/>
  <c r="IR4" i="3"/>
  <c r="IS4" i="3"/>
  <c r="IT4" i="3"/>
  <c r="IU4" i="3"/>
  <c r="IV4" i="3"/>
  <c r="IW4" i="3"/>
  <c r="IX4" i="3"/>
  <c r="IY4" i="3"/>
  <c r="IZ4" i="3"/>
  <c r="JA4" i="3"/>
  <c r="JB4" i="3"/>
  <c r="JC4" i="3"/>
  <c r="JD4" i="3"/>
  <c r="JE4" i="3"/>
  <c r="JF4" i="3"/>
  <c r="JG4" i="3"/>
  <c r="JH4" i="3"/>
  <c r="JI4" i="3"/>
  <c r="JJ4" i="3"/>
  <c r="JK4" i="3"/>
  <c r="JL4" i="3"/>
  <c r="JM4" i="3"/>
  <c r="JN4" i="3"/>
  <c r="JO4" i="3"/>
  <c r="JP4" i="3"/>
  <c r="JQ4" i="3"/>
  <c r="JR4" i="3"/>
  <c r="JS4" i="3"/>
  <c r="JT4" i="3"/>
  <c r="JU4" i="3"/>
  <c r="JV4" i="3"/>
  <c r="JW4" i="3"/>
  <c r="JX4" i="3"/>
  <c r="JY4" i="3"/>
  <c r="JZ4" i="3"/>
  <c r="KA4" i="3"/>
  <c r="KB4" i="3"/>
  <c r="KC4" i="3"/>
  <c r="KD4" i="3"/>
  <c r="KE4" i="3"/>
  <c r="KF4" i="3"/>
  <c r="KG4" i="3"/>
  <c r="KH4" i="3"/>
  <c r="KI4" i="3"/>
  <c r="KJ4" i="3"/>
  <c r="KK4" i="3"/>
  <c r="KL4" i="3"/>
  <c r="KM4" i="3"/>
  <c r="KN4" i="3"/>
  <c r="KO4" i="3"/>
  <c r="KP4" i="3"/>
  <c r="KQ4" i="3"/>
  <c r="KR4" i="3"/>
  <c r="KS4" i="3"/>
  <c r="KT4" i="3"/>
  <c r="KU4" i="3"/>
  <c r="KV4" i="3"/>
  <c r="KW4" i="3"/>
  <c r="KX4" i="3"/>
  <c r="KY4" i="3"/>
  <c r="KZ4" i="3"/>
  <c r="LA4" i="3"/>
  <c r="LB4" i="3"/>
  <c r="LC4" i="3"/>
  <c r="LD4" i="3"/>
  <c r="LE4" i="3"/>
  <c r="LF4" i="3"/>
  <c r="LG4" i="3"/>
  <c r="LH4" i="3"/>
  <c r="LI4" i="3"/>
  <c r="LJ4" i="3"/>
  <c r="LK4" i="3"/>
  <c r="LL4" i="3"/>
  <c r="LM4" i="3"/>
  <c r="LN4" i="3"/>
  <c r="LO4" i="3"/>
  <c r="LP4" i="3"/>
  <c r="LQ4" i="3"/>
  <c r="LR4" i="3"/>
  <c r="LS4" i="3"/>
  <c r="LT4" i="3"/>
  <c r="LU4" i="3"/>
  <c r="LV4" i="3"/>
  <c r="LW4" i="3"/>
  <c r="LX4" i="3"/>
  <c r="LY4" i="3"/>
  <c r="LZ4" i="3"/>
  <c r="MA4" i="3"/>
  <c r="MB4" i="3"/>
  <c r="MC4" i="3"/>
  <c r="MD4" i="3"/>
  <c r="ME4" i="3"/>
  <c r="MF4" i="3"/>
  <c r="MG4" i="3"/>
  <c r="MH4" i="3"/>
  <c r="MI4" i="3"/>
  <c r="MJ4" i="3"/>
  <c r="MK4" i="3"/>
  <c r="ML4" i="3"/>
  <c r="MM4" i="3"/>
  <c r="MN4" i="3"/>
  <c r="MO4" i="3"/>
  <c r="MP4" i="3"/>
  <c r="MQ4" i="3"/>
  <c r="MR4" i="3"/>
  <c r="MS4" i="3"/>
  <c r="MT4" i="3"/>
  <c r="MU4" i="3"/>
  <c r="MV4" i="3"/>
  <c r="MW4" i="3"/>
  <c r="MX4" i="3"/>
  <c r="MY4" i="3"/>
  <c r="MZ4" i="3"/>
  <c r="NA4" i="3"/>
  <c r="NB4" i="3"/>
  <c r="NC4" i="3"/>
  <c r="ND4" i="3"/>
  <c r="NE4" i="3"/>
  <c r="NF4" i="3"/>
  <c r="NG4" i="3"/>
  <c r="NH4" i="3"/>
  <c r="NI4" i="3"/>
  <c r="NJ4" i="3"/>
  <c r="NK4" i="3"/>
  <c r="NL4" i="3"/>
  <c r="NM4" i="3"/>
  <c r="NN4" i="3"/>
  <c r="NO4" i="3"/>
  <c r="NP4" i="3"/>
  <c r="NQ4" i="3"/>
  <c r="NR4" i="3"/>
  <c r="NS4" i="3"/>
  <c r="NT4" i="3"/>
  <c r="NU4" i="3"/>
  <c r="NV4" i="3"/>
  <c r="NW4" i="3"/>
  <c r="NX4" i="3"/>
  <c r="NY4" i="3"/>
  <c r="NZ4" i="3"/>
  <c r="OA4" i="3"/>
  <c r="OB4" i="3"/>
  <c r="OC4" i="3"/>
  <c r="OD4" i="3"/>
  <c r="OE4" i="3"/>
  <c r="OF4" i="3"/>
  <c r="OG4" i="3"/>
  <c r="OH4" i="3"/>
  <c r="OI4" i="3"/>
  <c r="OJ4" i="3"/>
  <c r="OK4" i="3"/>
  <c r="OL4" i="3"/>
  <c r="OM4" i="3"/>
  <c r="ON4" i="3"/>
  <c r="OO4" i="3"/>
  <c r="OP4" i="3"/>
  <c r="OQ4" i="3"/>
  <c r="OR4" i="3"/>
  <c r="OS4" i="3"/>
  <c r="OT4" i="3"/>
  <c r="OU4" i="3"/>
  <c r="OV4" i="3"/>
  <c r="OW4" i="3"/>
  <c r="OX4" i="3"/>
  <c r="OY4" i="3"/>
  <c r="OZ4" i="3"/>
  <c r="PA4" i="3"/>
  <c r="PB4" i="3"/>
  <c r="PC4" i="3"/>
  <c r="PD4" i="3"/>
  <c r="PE4" i="3"/>
  <c r="PF4" i="3"/>
  <c r="PG4" i="3"/>
  <c r="PH4" i="3"/>
  <c r="PI4" i="3"/>
  <c r="PJ4" i="3"/>
  <c r="PK4" i="3"/>
  <c r="PL4" i="3"/>
  <c r="PM4" i="3"/>
  <c r="PN4" i="3"/>
  <c r="PO4" i="3"/>
  <c r="PP4" i="3"/>
  <c r="PQ4" i="3"/>
  <c r="PR4" i="3"/>
  <c r="PS4" i="3"/>
  <c r="PT4" i="3"/>
  <c r="PU4" i="3"/>
  <c r="PV4" i="3"/>
  <c r="PW4" i="3"/>
  <c r="PX4" i="3"/>
  <c r="PY4" i="3"/>
  <c r="PZ4" i="3"/>
  <c r="QA4" i="3"/>
  <c r="QB4" i="3"/>
  <c r="QC4" i="3"/>
  <c r="QD4" i="3"/>
  <c r="QE4" i="3"/>
  <c r="QF4" i="3"/>
  <c r="QG4" i="3"/>
  <c r="QH4" i="3"/>
  <c r="QI4" i="3"/>
  <c r="QJ4" i="3"/>
  <c r="QK4" i="3"/>
  <c r="QL4" i="3"/>
  <c r="QM4" i="3"/>
  <c r="QN4" i="3"/>
  <c r="QO4" i="3"/>
  <c r="QP4" i="3"/>
  <c r="QQ4" i="3"/>
  <c r="QR4" i="3"/>
  <c r="QS4" i="3"/>
  <c r="QT4" i="3"/>
  <c r="QU4" i="3"/>
  <c r="QV4" i="3"/>
  <c r="QW4" i="3"/>
  <c r="QX4" i="3"/>
  <c r="QY4" i="3"/>
  <c r="QZ4" i="3"/>
  <c r="RA4" i="3"/>
  <c r="RB4" i="3"/>
  <c r="RC4" i="3"/>
  <c r="RD4" i="3"/>
  <c r="RE4" i="3"/>
  <c r="RF4" i="3"/>
  <c r="RG4" i="3"/>
  <c r="RH4" i="3"/>
  <c r="RI4" i="3"/>
  <c r="RJ4" i="3"/>
  <c r="RK4" i="3"/>
  <c r="RL4" i="3"/>
  <c r="RM4" i="3"/>
  <c r="RN4" i="3"/>
  <c r="RO4" i="3"/>
  <c r="RP4" i="3"/>
  <c r="RQ4" i="3"/>
  <c r="RR4" i="3"/>
  <c r="RS4" i="3"/>
  <c r="RT4" i="3"/>
  <c r="RU4" i="3"/>
  <c r="RV4" i="3"/>
  <c r="RW4" i="3"/>
  <c r="RX4" i="3"/>
  <c r="RY4" i="3"/>
  <c r="RZ4" i="3"/>
  <c r="SA4" i="3"/>
  <c r="SB4" i="3"/>
  <c r="SC4" i="3"/>
  <c r="SD4" i="3"/>
  <c r="SE4" i="3"/>
  <c r="SF4" i="3"/>
  <c r="SG4" i="3"/>
  <c r="SH4" i="3"/>
  <c r="SI4" i="3"/>
  <c r="SJ4" i="3"/>
  <c r="SK4" i="3"/>
  <c r="SL4" i="3"/>
  <c r="SM4" i="3"/>
  <c r="SN4" i="3"/>
  <c r="SO4" i="3"/>
  <c r="SP4" i="3"/>
  <c r="SQ4" i="3"/>
  <c r="SR4" i="3"/>
  <c r="SS4" i="3"/>
  <c r="ST4" i="3"/>
  <c r="SU4" i="3"/>
  <c r="SV4" i="3"/>
  <c r="SW4" i="3"/>
  <c r="SX4" i="3"/>
  <c r="SY4" i="3"/>
  <c r="SZ4" i="3"/>
  <c r="TA4" i="3"/>
  <c r="TB4" i="3"/>
  <c r="TC4" i="3"/>
  <c r="TD4" i="3"/>
  <c r="TE4" i="3"/>
  <c r="TF4" i="3"/>
  <c r="TG4" i="3"/>
  <c r="TH4" i="3"/>
  <c r="TI4" i="3"/>
  <c r="TJ4" i="3"/>
  <c r="TK4" i="3"/>
  <c r="TL4" i="3"/>
  <c r="TM4" i="3"/>
  <c r="TN4" i="3"/>
  <c r="TO4" i="3"/>
  <c r="TP4" i="3"/>
  <c r="TQ4" i="3"/>
  <c r="TR4" i="3"/>
  <c r="TS4" i="3"/>
  <c r="TT4" i="3"/>
  <c r="TU4" i="3"/>
  <c r="TV4" i="3"/>
  <c r="TW4" i="3"/>
  <c r="TX4" i="3"/>
  <c r="TY4" i="3"/>
  <c r="TZ4" i="3"/>
  <c r="UA4" i="3"/>
  <c r="UB4" i="3"/>
  <c r="UC4" i="3"/>
  <c r="UD4" i="3"/>
  <c r="UE4" i="3"/>
  <c r="UF4" i="3"/>
  <c r="UG4" i="3"/>
  <c r="UH4" i="3"/>
  <c r="UI4" i="3"/>
  <c r="UJ4" i="3"/>
  <c r="UK4" i="3"/>
  <c r="UL4" i="3"/>
  <c r="UM4" i="3"/>
  <c r="UN4" i="3"/>
  <c r="UO4" i="3"/>
  <c r="UP4" i="3"/>
  <c r="UQ4" i="3"/>
  <c r="UR4" i="3"/>
  <c r="US4" i="3"/>
  <c r="UT4" i="3"/>
  <c r="UU4" i="3"/>
  <c r="UV4" i="3"/>
  <c r="UW4" i="3"/>
  <c r="UX4" i="3"/>
  <c r="UY4" i="3"/>
  <c r="UZ4" i="3"/>
  <c r="VA4" i="3"/>
  <c r="VB4" i="3"/>
  <c r="VC4" i="3"/>
  <c r="VD4" i="3"/>
  <c r="VE4" i="3"/>
  <c r="VF4" i="3"/>
  <c r="VG4" i="3"/>
  <c r="VH4" i="3"/>
  <c r="VI4" i="3"/>
  <c r="VJ4" i="3"/>
  <c r="VK4" i="3"/>
  <c r="VL4" i="3"/>
  <c r="VM4" i="3"/>
  <c r="VN4" i="3"/>
  <c r="VO4" i="3"/>
  <c r="VP4" i="3"/>
  <c r="VQ4" i="3"/>
  <c r="VR4" i="3"/>
  <c r="VS4" i="3"/>
  <c r="VT4" i="3"/>
  <c r="VU4" i="3"/>
  <c r="VV4" i="3"/>
  <c r="VW4" i="3"/>
  <c r="VX4" i="3"/>
  <c r="VY4" i="3"/>
  <c r="VZ4" i="3"/>
  <c r="WA4" i="3"/>
  <c r="WB4" i="3"/>
  <c r="WC4" i="3"/>
  <c r="WD4" i="3"/>
  <c r="WE4" i="3"/>
  <c r="WF4" i="3"/>
  <c r="WG4" i="3"/>
  <c r="WH4" i="3"/>
  <c r="WI4" i="3"/>
  <c r="WJ4" i="3"/>
  <c r="WK4" i="3"/>
  <c r="WL4" i="3"/>
  <c r="WM4" i="3"/>
  <c r="WN4" i="3"/>
  <c r="WO4" i="3"/>
  <c r="WP4" i="3"/>
  <c r="WQ4" i="3"/>
  <c r="WR4" i="3"/>
  <c r="WS4" i="3"/>
  <c r="WT4" i="3"/>
  <c r="WU4" i="3"/>
  <c r="WV4" i="3"/>
  <c r="WW4" i="3"/>
  <c r="WX4" i="3"/>
  <c r="WY4" i="3"/>
  <c r="WZ4" i="3"/>
  <c r="XA4" i="3"/>
  <c r="XB4" i="3"/>
  <c r="XC4" i="3"/>
  <c r="XD4" i="3"/>
  <c r="XE4" i="3"/>
  <c r="XF4" i="3"/>
  <c r="XG4" i="3"/>
  <c r="XH4" i="3"/>
  <c r="XI4" i="3"/>
  <c r="XJ4" i="3"/>
  <c r="XK4" i="3"/>
  <c r="XL4" i="3"/>
  <c r="XM4" i="3"/>
  <c r="XN4" i="3"/>
  <c r="XO4" i="3"/>
  <c r="XP4" i="3"/>
  <c r="XQ4" i="3"/>
  <c r="XR4" i="3"/>
  <c r="XS4" i="3"/>
  <c r="XT4" i="3"/>
  <c r="XU4" i="3"/>
  <c r="XV4" i="3"/>
  <c r="XW4" i="3"/>
  <c r="XX4" i="3"/>
  <c r="XY4" i="3"/>
  <c r="XZ4" i="3"/>
  <c r="YA4" i="3"/>
  <c r="YB4" i="3"/>
  <c r="YC4" i="3"/>
  <c r="YD4" i="3"/>
  <c r="YE4" i="3"/>
  <c r="YF4" i="3"/>
  <c r="YG4" i="3"/>
  <c r="YH4" i="3"/>
  <c r="YI4" i="3"/>
  <c r="YJ4" i="3"/>
  <c r="YK4" i="3"/>
  <c r="YL4" i="3"/>
  <c r="YM4" i="3"/>
  <c r="YN4" i="3"/>
  <c r="YO4" i="3"/>
  <c r="YP4" i="3"/>
  <c r="YQ4" i="3"/>
  <c r="YR4" i="3"/>
  <c r="YS4" i="3"/>
  <c r="YT4" i="3"/>
  <c r="YU4" i="3"/>
  <c r="YV4" i="3"/>
  <c r="YW4" i="3"/>
  <c r="YX4" i="3"/>
  <c r="YY4" i="3"/>
  <c r="YZ4" i="3"/>
  <c r="ZA4" i="3"/>
  <c r="ZB4" i="3"/>
  <c r="ZC4" i="3"/>
  <c r="ZD4" i="3"/>
  <c r="ZE4" i="3"/>
  <c r="ZF4" i="3"/>
  <c r="ZG4" i="3"/>
  <c r="ZH4" i="3"/>
  <c r="ZI4" i="3"/>
  <c r="ZJ4" i="3"/>
  <c r="ZK4" i="3"/>
  <c r="ZL4" i="3"/>
  <c r="ZM4" i="3"/>
  <c r="ZN4" i="3"/>
  <c r="ZO4" i="3"/>
  <c r="ZP4" i="3"/>
  <c r="ZQ4" i="3"/>
  <c r="ZR4" i="3"/>
  <c r="ZS4" i="3"/>
  <c r="ZT4" i="3"/>
  <c r="ZU4" i="3"/>
  <c r="ZV4" i="3"/>
  <c r="ZW4" i="3"/>
  <c r="ZX4" i="3"/>
  <c r="ZY4" i="3"/>
  <c r="ZZ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FG5" i="3"/>
  <c r="FH5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GA5" i="3"/>
  <c r="GB5" i="3"/>
  <c r="GC5" i="3"/>
  <c r="GD5" i="3"/>
  <c r="GE5" i="3"/>
  <c r="GF5" i="3"/>
  <c r="GG5" i="3"/>
  <c r="GH5" i="3"/>
  <c r="GI5" i="3"/>
  <c r="GJ5" i="3"/>
  <c r="GK5" i="3"/>
  <c r="GL5" i="3"/>
  <c r="GM5" i="3"/>
  <c r="GN5" i="3"/>
  <c r="GO5" i="3"/>
  <c r="GP5" i="3"/>
  <c r="GQ5" i="3"/>
  <c r="GR5" i="3"/>
  <c r="GS5" i="3"/>
  <c r="GT5" i="3"/>
  <c r="GU5" i="3"/>
  <c r="GV5" i="3"/>
  <c r="GW5" i="3"/>
  <c r="GX5" i="3"/>
  <c r="GY5" i="3"/>
  <c r="GZ5" i="3"/>
  <c r="HA5" i="3"/>
  <c r="HB5" i="3"/>
  <c r="HC5" i="3"/>
  <c r="HD5" i="3"/>
  <c r="HE5" i="3"/>
  <c r="HF5" i="3"/>
  <c r="HG5" i="3"/>
  <c r="HH5" i="3"/>
  <c r="HI5" i="3"/>
  <c r="HJ5" i="3"/>
  <c r="HK5" i="3"/>
  <c r="HL5" i="3"/>
  <c r="HM5" i="3"/>
  <c r="HN5" i="3"/>
  <c r="HO5" i="3"/>
  <c r="HP5" i="3"/>
  <c r="HQ5" i="3"/>
  <c r="HR5" i="3"/>
  <c r="HS5" i="3"/>
  <c r="HT5" i="3"/>
  <c r="HU5" i="3"/>
  <c r="HV5" i="3"/>
  <c r="HW5" i="3"/>
  <c r="HX5" i="3"/>
  <c r="HY5" i="3"/>
  <c r="HZ5" i="3"/>
  <c r="IA5" i="3"/>
  <c r="IB5" i="3"/>
  <c r="IC5" i="3"/>
  <c r="ID5" i="3"/>
  <c r="IE5" i="3"/>
  <c r="IF5" i="3"/>
  <c r="IG5" i="3"/>
  <c r="IH5" i="3"/>
  <c r="II5" i="3"/>
  <c r="IJ5" i="3"/>
  <c r="IK5" i="3"/>
  <c r="IL5" i="3"/>
  <c r="IM5" i="3"/>
  <c r="IN5" i="3"/>
  <c r="IO5" i="3"/>
  <c r="IP5" i="3"/>
  <c r="IQ5" i="3"/>
  <c r="IR5" i="3"/>
  <c r="IS5" i="3"/>
  <c r="IT5" i="3"/>
  <c r="IU5" i="3"/>
  <c r="IV5" i="3"/>
  <c r="IW5" i="3"/>
  <c r="IX5" i="3"/>
  <c r="IY5" i="3"/>
  <c r="IZ5" i="3"/>
  <c r="JA5" i="3"/>
  <c r="JB5" i="3"/>
  <c r="JC5" i="3"/>
  <c r="JD5" i="3"/>
  <c r="JE5" i="3"/>
  <c r="JF5" i="3"/>
  <c r="JG5" i="3"/>
  <c r="JH5" i="3"/>
  <c r="JI5" i="3"/>
  <c r="JJ5" i="3"/>
  <c r="JK5" i="3"/>
  <c r="JL5" i="3"/>
  <c r="JM5" i="3"/>
  <c r="JN5" i="3"/>
  <c r="JO5" i="3"/>
  <c r="JP5" i="3"/>
  <c r="JQ5" i="3"/>
  <c r="JR5" i="3"/>
  <c r="JS5" i="3"/>
  <c r="JT5" i="3"/>
  <c r="JU5" i="3"/>
  <c r="JV5" i="3"/>
  <c r="JW5" i="3"/>
  <c r="JX5" i="3"/>
  <c r="JY5" i="3"/>
  <c r="JZ5" i="3"/>
  <c r="KA5" i="3"/>
  <c r="KB5" i="3"/>
  <c r="KC5" i="3"/>
  <c r="KD5" i="3"/>
  <c r="KE5" i="3"/>
  <c r="KF5" i="3"/>
  <c r="KG5" i="3"/>
  <c r="KH5" i="3"/>
  <c r="KI5" i="3"/>
  <c r="KJ5" i="3"/>
  <c r="KK5" i="3"/>
  <c r="KL5" i="3"/>
  <c r="KM5" i="3"/>
  <c r="KN5" i="3"/>
  <c r="KO5" i="3"/>
  <c r="KP5" i="3"/>
  <c r="KQ5" i="3"/>
  <c r="KR5" i="3"/>
  <c r="KS5" i="3"/>
  <c r="KT5" i="3"/>
  <c r="KU5" i="3"/>
  <c r="KV5" i="3"/>
  <c r="KW5" i="3"/>
  <c r="KX5" i="3"/>
  <c r="KY5" i="3"/>
  <c r="KZ5" i="3"/>
  <c r="LA5" i="3"/>
  <c r="LB5" i="3"/>
  <c r="LC5" i="3"/>
  <c r="LD5" i="3"/>
  <c r="LE5" i="3"/>
  <c r="LF5" i="3"/>
  <c r="LG5" i="3"/>
  <c r="LH5" i="3"/>
  <c r="LI5" i="3"/>
  <c r="LJ5" i="3"/>
  <c r="LK5" i="3"/>
  <c r="LL5" i="3"/>
  <c r="LM5" i="3"/>
  <c r="LN5" i="3"/>
  <c r="LO5" i="3"/>
  <c r="LP5" i="3"/>
  <c r="LQ5" i="3"/>
  <c r="LR5" i="3"/>
  <c r="LS5" i="3"/>
  <c r="LT5" i="3"/>
  <c r="LU5" i="3"/>
  <c r="LV5" i="3"/>
  <c r="LW5" i="3"/>
  <c r="LX5" i="3"/>
  <c r="LY5" i="3"/>
  <c r="LZ5" i="3"/>
  <c r="MA5" i="3"/>
  <c r="MB5" i="3"/>
  <c r="MC5" i="3"/>
  <c r="MD5" i="3"/>
  <c r="ME5" i="3"/>
  <c r="MF5" i="3"/>
  <c r="MG5" i="3"/>
  <c r="MH5" i="3"/>
  <c r="MI5" i="3"/>
  <c r="MJ5" i="3"/>
  <c r="MK5" i="3"/>
  <c r="ML5" i="3"/>
  <c r="MM5" i="3"/>
  <c r="MN5" i="3"/>
  <c r="MO5" i="3"/>
  <c r="MP5" i="3"/>
  <c r="MQ5" i="3"/>
  <c r="MR5" i="3"/>
  <c r="MS5" i="3"/>
  <c r="MT5" i="3"/>
  <c r="MU5" i="3"/>
  <c r="MV5" i="3"/>
  <c r="MW5" i="3"/>
  <c r="MX5" i="3"/>
  <c r="MY5" i="3"/>
  <c r="MZ5" i="3"/>
  <c r="NA5" i="3"/>
  <c r="NB5" i="3"/>
  <c r="NC5" i="3"/>
  <c r="ND5" i="3"/>
  <c r="NE5" i="3"/>
  <c r="NF5" i="3"/>
  <c r="NG5" i="3"/>
  <c r="NH5" i="3"/>
  <c r="NI5" i="3"/>
  <c r="NJ5" i="3"/>
  <c r="NK5" i="3"/>
  <c r="NL5" i="3"/>
  <c r="NM5" i="3"/>
  <c r="NN5" i="3"/>
  <c r="NO5" i="3"/>
  <c r="NP5" i="3"/>
  <c r="NQ5" i="3"/>
  <c r="NR5" i="3"/>
  <c r="NS5" i="3"/>
  <c r="NT5" i="3"/>
  <c r="NU5" i="3"/>
  <c r="NV5" i="3"/>
  <c r="NW5" i="3"/>
  <c r="NX5" i="3"/>
  <c r="NY5" i="3"/>
  <c r="NZ5" i="3"/>
  <c r="OA5" i="3"/>
  <c r="OB5" i="3"/>
  <c r="OC5" i="3"/>
  <c r="OD5" i="3"/>
  <c r="OE5" i="3"/>
  <c r="OF5" i="3"/>
  <c r="OG5" i="3"/>
  <c r="OH5" i="3"/>
  <c r="OI5" i="3"/>
  <c r="OJ5" i="3"/>
  <c r="OK5" i="3"/>
  <c r="OL5" i="3"/>
  <c r="OM5" i="3"/>
  <c r="ON5" i="3"/>
  <c r="OO5" i="3"/>
  <c r="OP5" i="3"/>
  <c r="OQ5" i="3"/>
  <c r="OR5" i="3"/>
  <c r="OS5" i="3"/>
  <c r="OT5" i="3"/>
  <c r="OU5" i="3"/>
  <c r="OV5" i="3"/>
  <c r="OW5" i="3"/>
  <c r="OX5" i="3"/>
  <c r="OY5" i="3"/>
  <c r="OZ5" i="3"/>
  <c r="PA5" i="3"/>
  <c r="PB5" i="3"/>
  <c r="PC5" i="3"/>
  <c r="PD5" i="3"/>
  <c r="PE5" i="3"/>
  <c r="PF5" i="3"/>
  <c r="PG5" i="3"/>
  <c r="PH5" i="3"/>
  <c r="PI5" i="3"/>
  <c r="PJ5" i="3"/>
  <c r="PK5" i="3"/>
  <c r="PL5" i="3"/>
  <c r="PM5" i="3"/>
  <c r="PN5" i="3"/>
  <c r="PO5" i="3"/>
  <c r="PP5" i="3"/>
  <c r="PQ5" i="3"/>
  <c r="PR5" i="3"/>
  <c r="PS5" i="3"/>
  <c r="PT5" i="3"/>
  <c r="PU5" i="3"/>
  <c r="PV5" i="3"/>
  <c r="PW5" i="3"/>
  <c r="PX5" i="3"/>
  <c r="PY5" i="3"/>
  <c r="PZ5" i="3"/>
  <c r="QA5" i="3"/>
  <c r="QB5" i="3"/>
  <c r="QC5" i="3"/>
  <c r="QD5" i="3"/>
  <c r="QE5" i="3"/>
  <c r="QF5" i="3"/>
  <c r="QG5" i="3"/>
  <c r="QH5" i="3"/>
  <c r="QI5" i="3"/>
  <c r="QJ5" i="3"/>
  <c r="QK5" i="3"/>
  <c r="QL5" i="3"/>
  <c r="QM5" i="3"/>
  <c r="QN5" i="3"/>
  <c r="QO5" i="3"/>
  <c r="QP5" i="3"/>
  <c r="QQ5" i="3"/>
  <c r="QR5" i="3"/>
  <c r="QS5" i="3"/>
  <c r="QT5" i="3"/>
  <c r="QU5" i="3"/>
  <c r="QV5" i="3"/>
  <c r="QW5" i="3"/>
  <c r="QX5" i="3"/>
  <c r="QY5" i="3"/>
  <c r="QZ5" i="3"/>
  <c r="RA5" i="3"/>
  <c r="RB5" i="3"/>
  <c r="RC5" i="3"/>
  <c r="RD5" i="3"/>
  <c r="RE5" i="3"/>
  <c r="RF5" i="3"/>
  <c r="RG5" i="3"/>
  <c r="RH5" i="3"/>
  <c r="RI5" i="3"/>
  <c r="RJ5" i="3"/>
  <c r="RK5" i="3"/>
  <c r="RL5" i="3"/>
  <c r="RM5" i="3"/>
  <c r="RN5" i="3"/>
  <c r="RO5" i="3"/>
  <c r="RP5" i="3"/>
  <c r="RQ5" i="3"/>
  <c r="RR5" i="3"/>
  <c r="RS5" i="3"/>
  <c r="RT5" i="3"/>
  <c r="RU5" i="3"/>
  <c r="RV5" i="3"/>
  <c r="RW5" i="3"/>
  <c r="RX5" i="3"/>
  <c r="RY5" i="3"/>
  <c r="RZ5" i="3"/>
  <c r="SA5" i="3"/>
  <c r="SB5" i="3"/>
  <c r="SC5" i="3"/>
  <c r="SD5" i="3"/>
  <c r="SE5" i="3"/>
  <c r="SF5" i="3"/>
  <c r="SG5" i="3"/>
  <c r="SH5" i="3"/>
  <c r="SI5" i="3"/>
  <c r="SJ5" i="3"/>
  <c r="SK5" i="3"/>
  <c r="SL5" i="3"/>
  <c r="SM5" i="3"/>
  <c r="SN5" i="3"/>
  <c r="SO5" i="3"/>
  <c r="SP5" i="3"/>
  <c r="SQ5" i="3"/>
  <c r="SR5" i="3"/>
  <c r="SS5" i="3"/>
  <c r="ST5" i="3"/>
  <c r="SU5" i="3"/>
  <c r="SV5" i="3"/>
  <c r="SW5" i="3"/>
  <c r="SX5" i="3"/>
  <c r="SY5" i="3"/>
  <c r="SZ5" i="3"/>
  <c r="TA5" i="3"/>
  <c r="TB5" i="3"/>
  <c r="TC5" i="3"/>
  <c r="TD5" i="3"/>
  <c r="TE5" i="3"/>
  <c r="TF5" i="3"/>
  <c r="TG5" i="3"/>
  <c r="TH5" i="3"/>
  <c r="TI5" i="3"/>
  <c r="TJ5" i="3"/>
  <c r="TK5" i="3"/>
  <c r="TL5" i="3"/>
  <c r="TM5" i="3"/>
  <c r="TN5" i="3"/>
  <c r="TO5" i="3"/>
  <c r="TP5" i="3"/>
  <c r="TQ5" i="3"/>
  <c r="TR5" i="3"/>
  <c r="TS5" i="3"/>
  <c r="TT5" i="3"/>
  <c r="TU5" i="3"/>
  <c r="TV5" i="3"/>
  <c r="TW5" i="3"/>
  <c r="TX5" i="3"/>
  <c r="TY5" i="3"/>
  <c r="TZ5" i="3"/>
  <c r="UA5" i="3"/>
  <c r="UB5" i="3"/>
  <c r="UC5" i="3"/>
  <c r="UD5" i="3"/>
  <c r="UE5" i="3"/>
  <c r="UF5" i="3"/>
  <c r="UG5" i="3"/>
  <c r="UH5" i="3"/>
  <c r="UI5" i="3"/>
  <c r="UJ5" i="3"/>
  <c r="UK5" i="3"/>
  <c r="UL5" i="3"/>
  <c r="UM5" i="3"/>
  <c r="UN5" i="3"/>
  <c r="UO5" i="3"/>
  <c r="UP5" i="3"/>
  <c r="UQ5" i="3"/>
  <c r="UR5" i="3"/>
  <c r="US5" i="3"/>
  <c r="UT5" i="3"/>
  <c r="UU5" i="3"/>
  <c r="UV5" i="3"/>
  <c r="UW5" i="3"/>
  <c r="UX5" i="3"/>
  <c r="UY5" i="3"/>
  <c r="UZ5" i="3"/>
  <c r="VA5" i="3"/>
  <c r="VB5" i="3"/>
  <c r="VC5" i="3"/>
  <c r="VD5" i="3"/>
  <c r="VE5" i="3"/>
  <c r="VF5" i="3"/>
  <c r="VG5" i="3"/>
  <c r="VH5" i="3"/>
  <c r="VI5" i="3"/>
  <c r="VJ5" i="3"/>
  <c r="VK5" i="3"/>
  <c r="VL5" i="3"/>
  <c r="VM5" i="3"/>
  <c r="VN5" i="3"/>
  <c r="VO5" i="3"/>
  <c r="VP5" i="3"/>
  <c r="VQ5" i="3"/>
  <c r="VR5" i="3"/>
  <c r="VS5" i="3"/>
  <c r="VT5" i="3"/>
  <c r="VU5" i="3"/>
  <c r="VV5" i="3"/>
  <c r="VW5" i="3"/>
  <c r="VX5" i="3"/>
  <c r="VY5" i="3"/>
  <c r="VZ5" i="3"/>
  <c r="WA5" i="3"/>
  <c r="WB5" i="3"/>
  <c r="WC5" i="3"/>
  <c r="WD5" i="3"/>
  <c r="WE5" i="3"/>
  <c r="WF5" i="3"/>
  <c r="WG5" i="3"/>
  <c r="WH5" i="3"/>
  <c r="WI5" i="3"/>
  <c r="WJ5" i="3"/>
  <c r="WK5" i="3"/>
  <c r="WL5" i="3"/>
  <c r="WM5" i="3"/>
  <c r="WN5" i="3"/>
  <c r="WO5" i="3"/>
  <c r="WP5" i="3"/>
  <c r="WQ5" i="3"/>
  <c r="WR5" i="3"/>
  <c r="WS5" i="3"/>
  <c r="WT5" i="3"/>
  <c r="WU5" i="3"/>
  <c r="WV5" i="3"/>
  <c r="WW5" i="3"/>
  <c r="WX5" i="3"/>
  <c r="WY5" i="3"/>
  <c r="WZ5" i="3"/>
  <c r="XA5" i="3"/>
  <c r="XB5" i="3"/>
  <c r="XC5" i="3"/>
  <c r="XD5" i="3"/>
  <c r="XE5" i="3"/>
  <c r="XF5" i="3"/>
  <c r="XG5" i="3"/>
  <c r="XH5" i="3"/>
  <c r="XI5" i="3"/>
  <c r="XJ5" i="3"/>
  <c r="XK5" i="3"/>
  <c r="XL5" i="3"/>
  <c r="XM5" i="3"/>
  <c r="XN5" i="3"/>
  <c r="XO5" i="3"/>
  <c r="XP5" i="3"/>
  <c r="XQ5" i="3"/>
  <c r="XR5" i="3"/>
  <c r="XS5" i="3"/>
  <c r="XT5" i="3"/>
  <c r="XU5" i="3"/>
  <c r="XV5" i="3"/>
  <c r="XW5" i="3"/>
  <c r="XX5" i="3"/>
  <c r="XY5" i="3"/>
  <c r="XZ5" i="3"/>
  <c r="YA5" i="3"/>
  <c r="YB5" i="3"/>
  <c r="YC5" i="3"/>
  <c r="YD5" i="3"/>
  <c r="YE5" i="3"/>
  <c r="YF5" i="3"/>
  <c r="YG5" i="3"/>
  <c r="YH5" i="3"/>
  <c r="YI5" i="3"/>
  <c r="YJ5" i="3"/>
  <c r="YK5" i="3"/>
  <c r="YL5" i="3"/>
  <c r="YM5" i="3"/>
  <c r="YN5" i="3"/>
  <c r="YO5" i="3"/>
  <c r="YP5" i="3"/>
  <c r="YQ5" i="3"/>
  <c r="YR5" i="3"/>
  <c r="YS5" i="3"/>
  <c r="YT5" i="3"/>
  <c r="YU5" i="3"/>
  <c r="YV5" i="3"/>
  <c r="YW5" i="3"/>
  <c r="YX5" i="3"/>
  <c r="YY5" i="3"/>
  <c r="YZ5" i="3"/>
  <c r="ZA5" i="3"/>
  <c r="ZB5" i="3"/>
  <c r="ZC5" i="3"/>
  <c r="ZD5" i="3"/>
  <c r="ZE5" i="3"/>
  <c r="ZF5" i="3"/>
  <c r="ZG5" i="3"/>
  <c r="ZH5" i="3"/>
  <c r="ZI5" i="3"/>
  <c r="ZJ5" i="3"/>
  <c r="ZK5" i="3"/>
  <c r="ZL5" i="3"/>
  <c r="ZM5" i="3"/>
  <c r="ZN5" i="3"/>
  <c r="ZO5" i="3"/>
  <c r="ZP5" i="3"/>
  <c r="ZQ5" i="3"/>
  <c r="ZR5" i="3"/>
  <c r="ZS5" i="3"/>
  <c r="ZT5" i="3"/>
  <c r="ZU5" i="3"/>
  <c r="ZV5" i="3"/>
  <c r="ZW5" i="3"/>
  <c r="ZX5" i="3"/>
  <c r="ZY5" i="3"/>
  <c r="ZZ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D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HZ6" i="3"/>
  <c r="IA6" i="3"/>
  <c r="IB6" i="3"/>
  <c r="IC6" i="3"/>
  <c r="ID6" i="3"/>
  <c r="IE6" i="3"/>
  <c r="IF6" i="3"/>
  <c r="IG6" i="3"/>
  <c r="IH6" i="3"/>
  <c r="II6" i="3"/>
  <c r="IJ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IZ6" i="3"/>
  <c r="JA6" i="3"/>
  <c r="JB6" i="3"/>
  <c r="JC6" i="3"/>
  <c r="JD6" i="3"/>
  <c r="JE6" i="3"/>
  <c r="JF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T6" i="3"/>
  <c r="JU6" i="3"/>
  <c r="JV6" i="3"/>
  <c r="JW6" i="3"/>
  <c r="JX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T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NT6" i="3"/>
  <c r="NU6" i="3"/>
  <c r="NV6" i="3"/>
  <c r="NW6" i="3"/>
  <c r="NX6" i="3"/>
  <c r="NY6" i="3"/>
  <c r="NZ6" i="3"/>
  <c r="OA6" i="3"/>
  <c r="OB6" i="3"/>
  <c r="OC6" i="3"/>
  <c r="OD6" i="3"/>
  <c r="OE6" i="3"/>
  <c r="OF6" i="3"/>
  <c r="OG6" i="3"/>
  <c r="OH6" i="3"/>
  <c r="OI6" i="3"/>
  <c r="OJ6" i="3"/>
  <c r="OK6" i="3"/>
  <c r="OL6" i="3"/>
  <c r="OM6" i="3"/>
  <c r="ON6" i="3"/>
  <c r="OO6" i="3"/>
  <c r="OP6" i="3"/>
  <c r="OQ6" i="3"/>
  <c r="OR6" i="3"/>
  <c r="OS6" i="3"/>
  <c r="OT6" i="3"/>
  <c r="OU6" i="3"/>
  <c r="OV6" i="3"/>
  <c r="OW6" i="3"/>
  <c r="OX6" i="3"/>
  <c r="OY6" i="3"/>
  <c r="OZ6" i="3"/>
  <c r="PA6" i="3"/>
  <c r="PB6" i="3"/>
  <c r="PC6" i="3"/>
  <c r="PD6" i="3"/>
  <c r="PE6" i="3"/>
  <c r="PF6" i="3"/>
  <c r="PG6" i="3"/>
  <c r="PH6" i="3"/>
  <c r="PI6" i="3"/>
  <c r="PJ6" i="3"/>
  <c r="PK6" i="3"/>
  <c r="PL6" i="3"/>
  <c r="PM6" i="3"/>
  <c r="PN6" i="3"/>
  <c r="PO6" i="3"/>
  <c r="PP6" i="3"/>
  <c r="PQ6" i="3"/>
  <c r="PR6" i="3"/>
  <c r="PS6" i="3"/>
  <c r="PT6" i="3"/>
  <c r="PU6" i="3"/>
  <c r="PV6" i="3"/>
  <c r="PW6" i="3"/>
  <c r="PX6" i="3"/>
  <c r="PY6" i="3"/>
  <c r="PZ6" i="3"/>
  <c r="QA6" i="3"/>
  <c r="QB6" i="3"/>
  <c r="QC6" i="3"/>
  <c r="QD6" i="3"/>
  <c r="QE6" i="3"/>
  <c r="QF6" i="3"/>
  <c r="QG6" i="3"/>
  <c r="QH6" i="3"/>
  <c r="QI6" i="3"/>
  <c r="QJ6" i="3"/>
  <c r="QK6" i="3"/>
  <c r="QL6" i="3"/>
  <c r="QM6" i="3"/>
  <c r="QN6" i="3"/>
  <c r="QO6" i="3"/>
  <c r="QP6" i="3"/>
  <c r="QQ6" i="3"/>
  <c r="QR6" i="3"/>
  <c r="QS6" i="3"/>
  <c r="QT6" i="3"/>
  <c r="QU6" i="3"/>
  <c r="QV6" i="3"/>
  <c r="QW6" i="3"/>
  <c r="QX6" i="3"/>
  <c r="QY6" i="3"/>
  <c r="QZ6" i="3"/>
  <c r="RA6" i="3"/>
  <c r="RB6" i="3"/>
  <c r="RC6" i="3"/>
  <c r="RD6" i="3"/>
  <c r="RE6" i="3"/>
  <c r="RF6" i="3"/>
  <c r="RG6" i="3"/>
  <c r="RH6" i="3"/>
  <c r="RI6" i="3"/>
  <c r="RJ6" i="3"/>
  <c r="RK6" i="3"/>
  <c r="RL6" i="3"/>
  <c r="RM6" i="3"/>
  <c r="RN6" i="3"/>
  <c r="RO6" i="3"/>
  <c r="RP6" i="3"/>
  <c r="RQ6" i="3"/>
  <c r="RR6" i="3"/>
  <c r="RS6" i="3"/>
  <c r="RT6" i="3"/>
  <c r="RU6" i="3"/>
  <c r="RV6" i="3"/>
  <c r="RW6" i="3"/>
  <c r="RX6" i="3"/>
  <c r="RY6" i="3"/>
  <c r="RZ6" i="3"/>
  <c r="SA6" i="3"/>
  <c r="SB6" i="3"/>
  <c r="SC6" i="3"/>
  <c r="SD6" i="3"/>
  <c r="SE6" i="3"/>
  <c r="SF6" i="3"/>
  <c r="SG6" i="3"/>
  <c r="SH6" i="3"/>
  <c r="SI6" i="3"/>
  <c r="SJ6" i="3"/>
  <c r="SK6" i="3"/>
  <c r="SL6" i="3"/>
  <c r="SM6" i="3"/>
  <c r="SN6" i="3"/>
  <c r="SO6" i="3"/>
  <c r="SP6" i="3"/>
  <c r="SQ6" i="3"/>
  <c r="SR6" i="3"/>
  <c r="SS6" i="3"/>
  <c r="ST6" i="3"/>
  <c r="SU6" i="3"/>
  <c r="SV6" i="3"/>
  <c r="SW6" i="3"/>
  <c r="SX6" i="3"/>
  <c r="SY6" i="3"/>
  <c r="SZ6" i="3"/>
  <c r="TA6" i="3"/>
  <c r="TB6" i="3"/>
  <c r="TC6" i="3"/>
  <c r="TD6" i="3"/>
  <c r="TE6" i="3"/>
  <c r="TF6" i="3"/>
  <c r="TG6" i="3"/>
  <c r="TH6" i="3"/>
  <c r="TI6" i="3"/>
  <c r="TJ6" i="3"/>
  <c r="TK6" i="3"/>
  <c r="TL6" i="3"/>
  <c r="TM6" i="3"/>
  <c r="TN6" i="3"/>
  <c r="TO6" i="3"/>
  <c r="TP6" i="3"/>
  <c r="TQ6" i="3"/>
  <c r="TR6" i="3"/>
  <c r="TS6" i="3"/>
  <c r="TT6" i="3"/>
  <c r="TU6" i="3"/>
  <c r="TV6" i="3"/>
  <c r="TW6" i="3"/>
  <c r="TX6" i="3"/>
  <c r="TY6" i="3"/>
  <c r="TZ6" i="3"/>
  <c r="UA6" i="3"/>
  <c r="UB6" i="3"/>
  <c r="UC6" i="3"/>
  <c r="UD6" i="3"/>
  <c r="UE6" i="3"/>
  <c r="UF6" i="3"/>
  <c r="UG6" i="3"/>
  <c r="UH6" i="3"/>
  <c r="UI6" i="3"/>
  <c r="UJ6" i="3"/>
  <c r="UK6" i="3"/>
  <c r="UL6" i="3"/>
  <c r="UM6" i="3"/>
  <c r="UN6" i="3"/>
  <c r="UO6" i="3"/>
  <c r="UP6" i="3"/>
  <c r="UQ6" i="3"/>
  <c r="UR6" i="3"/>
  <c r="US6" i="3"/>
  <c r="UT6" i="3"/>
  <c r="UU6" i="3"/>
  <c r="UV6" i="3"/>
  <c r="UW6" i="3"/>
  <c r="UX6" i="3"/>
  <c r="UY6" i="3"/>
  <c r="UZ6" i="3"/>
  <c r="VA6" i="3"/>
  <c r="VB6" i="3"/>
  <c r="VC6" i="3"/>
  <c r="VD6" i="3"/>
  <c r="VE6" i="3"/>
  <c r="VF6" i="3"/>
  <c r="VG6" i="3"/>
  <c r="VH6" i="3"/>
  <c r="VI6" i="3"/>
  <c r="VJ6" i="3"/>
  <c r="VK6" i="3"/>
  <c r="VL6" i="3"/>
  <c r="VM6" i="3"/>
  <c r="VN6" i="3"/>
  <c r="VO6" i="3"/>
  <c r="VP6" i="3"/>
  <c r="VQ6" i="3"/>
  <c r="VR6" i="3"/>
  <c r="VS6" i="3"/>
  <c r="VT6" i="3"/>
  <c r="VU6" i="3"/>
  <c r="VV6" i="3"/>
  <c r="VW6" i="3"/>
  <c r="VX6" i="3"/>
  <c r="VY6" i="3"/>
  <c r="VZ6" i="3"/>
  <c r="WA6" i="3"/>
  <c r="WB6" i="3"/>
  <c r="WC6" i="3"/>
  <c r="WD6" i="3"/>
  <c r="WE6" i="3"/>
  <c r="WF6" i="3"/>
  <c r="WG6" i="3"/>
  <c r="WH6" i="3"/>
  <c r="WI6" i="3"/>
  <c r="WJ6" i="3"/>
  <c r="WK6" i="3"/>
  <c r="WL6" i="3"/>
  <c r="WM6" i="3"/>
  <c r="WN6" i="3"/>
  <c r="WO6" i="3"/>
  <c r="WP6" i="3"/>
  <c r="WQ6" i="3"/>
  <c r="WR6" i="3"/>
  <c r="WS6" i="3"/>
  <c r="WT6" i="3"/>
  <c r="WU6" i="3"/>
  <c r="WV6" i="3"/>
  <c r="WW6" i="3"/>
  <c r="WX6" i="3"/>
  <c r="WY6" i="3"/>
  <c r="WZ6" i="3"/>
  <c r="XA6" i="3"/>
  <c r="XB6" i="3"/>
  <c r="XC6" i="3"/>
  <c r="XD6" i="3"/>
  <c r="XE6" i="3"/>
  <c r="XF6" i="3"/>
  <c r="XG6" i="3"/>
  <c r="XH6" i="3"/>
  <c r="XI6" i="3"/>
  <c r="XJ6" i="3"/>
  <c r="XK6" i="3"/>
  <c r="XL6" i="3"/>
  <c r="XM6" i="3"/>
  <c r="XN6" i="3"/>
  <c r="XO6" i="3"/>
  <c r="XP6" i="3"/>
  <c r="XQ6" i="3"/>
  <c r="XR6" i="3"/>
  <c r="XS6" i="3"/>
  <c r="XT6" i="3"/>
  <c r="XU6" i="3"/>
  <c r="XV6" i="3"/>
  <c r="XW6" i="3"/>
  <c r="XX6" i="3"/>
  <c r="XY6" i="3"/>
  <c r="XZ6" i="3"/>
  <c r="YA6" i="3"/>
  <c r="YB6" i="3"/>
  <c r="YC6" i="3"/>
  <c r="YD6" i="3"/>
  <c r="YE6" i="3"/>
  <c r="YF6" i="3"/>
  <c r="YG6" i="3"/>
  <c r="YH6" i="3"/>
  <c r="YI6" i="3"/>
  <c r="YJ6" i="3"/>
  <c r="YK6" i="3"/>
  <c r="YL6" i="3"/>
  <c r="YM6" i="3"/>
  <c r="YN6" i="3"/>
  <c r="YO6" i="3"/>
  <c r="YP6" i="3"/>
  <c r="YQ6" i="3"/>
  <c r="YR6" i="3"/>
  <c r="YS6" i="3"/>
  <c r="YT6" i="3"/>
  <c r="YU6" i="3"/>
  <c r="YV6" i="3"/>
  <c r="YW6" i="3"/>
  <c r="YX6" i="3"/>
  <c r="YY6" i="3"/>
  <c r="YZ6" i="3"/>
  <c r="ZA6" i="3"/>
  <c r="ZB6" i="3"/>
  <c r="ZC6" i="3"/>
  <c r="ZD6" i="3"/>
  <c r="ZE6" i="3"/>
  <c r="ZF6" i="3"/>
  <c r="ZG6" i="3"/>
  <c r="ZH6" i="3"/>
  <c r="ZI6" i="3"/>
  <c r="ZJ6" i="3"/>
  <c r="ZK6" i="3"/>
  <c r="ZL6" i="3"/>
  <c r="ZM6" i="3"/>
  <c r="ZN6" i="3"/>
  <c r="ZO6" i="3"/>
  <c r="ZP6" i="3"/>
  <c r="ZQ6" i="3"/>
  <c r="ZR6" i="3"/>
  <c r="ZS6" i="3"/>
  <c r="ZT6" i="3"/>
  <c r="ZU6" i="3"/>
  <c r="ZV6" i="3"/>
  <c r="ZW6" i="3"/>
  <c r="ZX6" i="3"/>
  <c r="ZY6" i="3"/>
  <c r="ZZ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D7" i="3"/>
  <c r="GE7" i="3"/>
  <c r="GF7" i="3"/>
  <c r="GG7" i="3"/>
  <c r="GH7" i="3"/>
  <c r="GI7" i="3"/>
  <c r="GJ7" i="3"/>
  <c r="GK7" i="3"/>
  <c r="GL7" i="3"/>
  <c r="GM7" i="3"/>
  <c r="GN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D7" i="3"/>
  <c r="HE7" i="3"/>
  <c r="HF7" i="3"/>
  <c r="HG7" i="3"/>
  <c r="HH7" i="3"/>
  <c r="HI7" i="3"/>
  <c r="HJ7" i="3"/>
  <c r="HK7" i="3"/>
  <c r="HL7" i="3"/>
  <c r="HM7" i="3"/>
  <c r="HN7" i="3"/>
  <c r="HO7" i="3"/>
  <c r="HP7" i="3"/>
  <c r="HQ7" i="3"/>
  <c r="HR7" i="3"/>
  <c r="HS7" i="3"/>
  <c r="HT7" i="3"/>
  <c r="HU7" i="3"/>
  <c r="HV7" i="3"/>
  <c r="HW7" i="3"/>
  <c r="HX7" i="3"/>
  <c r="HY7" i="3"/>
  <c r="HZ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F7" i="3"/>
  <c r="JG7" i="3"/>
  <c r="JH7" i="3"/>
  <c r="JI7" i="3"/>
  <c r="JJ7" i="3"/>
  <c r="JK7" i="3"/>
  <c r="JL7" i="3"/>
  <c r="JM7" i="3"/>
  <c r="JN7" i="3"/>
  <c r="JO7" i="3"/>
  <c r="JP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KS7" i="3"/>
  <c r="KT7" i="3"/>
  <c r="KU7" i="3"/>
  <c r="KV7" i="3"/>
  <c r="KW7" i="3"/>
  <c r="KX7" i="3"/>
  <c r="KY7" i="3"/>
  <c r="KZ7" i="3"/>
  <c r="LA7" i="3"/>
  <c r="LB7" i="3"/>
  <c r="LC7" i="3"/>
  <c r="LD7" i="3"/>
  <c r="LE7" i="3"/>
  <c r="LF7" i="3"/>
  <c r="LG7" i="3"/>
  <c r="LH7" i="3"/>
  <c r="LI7" i="3"/>
  <c r="LJ7" i="3"/>
  <c r="LK7" i="3"/>
  <c r="LL7" i="3"/>
  <c r="LM7" i="3"/>
  <c r="LN7" i="3"/>
  <c r="LO7" i="3"/>
  <c r="LP7" i="3"/>
  <c r="LQ7" i="3"/>
  <c r="LR7" i="3"/>
  <c r="LS7" i="3"/>
  <c r="LT7" i="3"/>
  <c r="LU7" i="3"/>
  <c r="LV7" i="3"/>
  <c r="LW7" i="3"/>
  <c r="LX7" i="3"/>
  <c r="LY7" i="3"/>
  <c r="LZ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NT7" i="3"/>
  <c r="NU7" i="3"/>
  <c r="NV7" i="3"/>
  <c r="NW7" i="3"/>
  <c r="NX7" i="3"/>
  <c r="NY7" i="3"/>
  <c r="NZ7" i="3"/>
  <c r="OA7" i="3"/>
  <c r="OB7" i="3"/>
  <c r="OC7" i="3"/>
  <c r="OD7" i="3"/>
  <c r="OE7" i="3"/>
  <c r="OF7" i="3"/>
  <c r="OG7" i="3"/>
  <c r="OH7" i="3"/>
  <c r="OI7" i="3"/>
  <c r="OJ7" i="3"/>
  <c r="OK7" i="3"/>
  <c r="OL7" i="3"/>
  <c r="OM7" i="3"/>
  <c r="ON7" i="3"/>
  <c r="OO7" i="3"/>
  <c r="OP7" i="3"/>
  <c r="OQ7" i="3"/>
  <c r="OR7" i="3"/>
  <c r="OS7" i="3"/>
  <c r="OT7" i="3"/>
  <c r="OU7" i="3"/>
  <c r="OV7" i="3"/>
  <c r="OW7" i="3"/>
  <c r="OX7" i="3"/>
  <c r="OY7" i="3"/>
  <c r="OZ7" i="3"/>
  <c r="PA7" i="3"/>
  <c r="PB7" i="3"/>
  <c r="PC7" i="3"/>
  <c r="PD7" i="3"/>
  <c r="PE7" i="3"/>
  <c r="PF7" i="3"/>
  <c r="PG7" i="3"/>
  <c r="PH7" i="3"/>
  <c r="PI7" i="3"/>
  <c r="PJ7" i="3"/>
  <c r="PK7" i="3"/>
  <c r="PL7" i="3"/>
  <c r="PM7" i="3"/>
  <c r="PN7" i="3"/>
  <c r="PO7" i="3"/>
  <c r="PP7" i="3"/>
  <c r="PQ7" i="3"/>
  <c r="PR7" i="3"/>
  <c r="PS7" i="3"/>
  <c r="PT7" i="3"/>
  <c r="PU7" i="3"/>
  <c r="PV7" i="3"/>
  <c r="PW7" i="3"/>
  <c r="PX7" i="3"/>
  <c r="PY7" i="3"/>
  <c r="PZ7" i="3"/>
  <c r="QA7" i="3"/>
  <c r="QB7" i="3"/>
  <c r="QC7" i="3"/>
  <c r="QD7" i="3"/>
  <c r="QE7" i="3"/>
  <c r="QF7" i="3"/>
  <c r="QG7" i="3"/>
  <c r="QH7" i="3"/>
  <c r="QI7" i="3"/>
  <c r="QJ7" i="3"/>
  <c r="QK7" i="3"/>
  <c r="QL7" i="3"/>
  <c r="QM7" i="3"/>
  <c r="QN7" i="3"/>
  <c r="QO7" i="3"/>
  <c r="QP7" i="3"/>
  <c r="QQ7" i="3"/>
  <c r="QR7" i="3"/>
  <c r="QS7" i="3"/>
  <c r="QT7" i="3"/>
  <c r="QU7" i="3"/>
  <c r="QV7" i="3"/>
  <c r="QW7" i="3"/>
  <c r="QX7" i="3"/>
  <c r="QY7" i="3"/>
  <c r="QZ7" i="3"/>
  <c r="RA7" i="3"/>
  <c r="RB7" i="3"/>
  <c r="RC7" i="3"/>
  <c r="RD7" i="3"/>
  <c r="RE7" i="3"/>
  <c r="RF7" i="3"/>
  <c r="RG7" i="3"/>
  <c r="RH7" i="3"/>
  <c r="RI7" i="3"/>
  <c r="RJ7" i="3"/>
  <c r="RK7" i="3"/>
  <c r="RL7" i="3"/>
  <c r="RM7" i="3"/>
  <c r="RN7" i="3"/>
  <c r="RO7" i="3"/>
  <c r="RP7" i="3"/>
  <c r="RQ7" i="3"/>
  <c r="RR7" i="3"/>
  <c r="RS7" i="3"/>
  <c r="RT7" i="3"/>
  <c r="RU7" i="3"/>
  <c r="RV7" i="3"/>
  <c r="RW7" i="3"/>
  <c r="RX7" i="3"/>
  <c r="RY7" i="3"/>
  <c r="RZ7" i="3"/>
  <c r="SA7" i="3"/>
  <c r="SB7" i="3"/>
  <c r="SC7" i="3"/>
  <c r="SD7" i="3"/>
  <c r="SE7" i="3"/>
  <c r="SF7" i="3"/>
  <c r="SG7" i="3"/>
  <c r="SH7" i="3"/>
  <c r="SI7" i="3"/>
  <c r="SJ7" i="3"/>
  <c r="SK7" i="3"/>
  <c r="SL7" i="3"/>
  <c r="SM7" i="3"/>
  <c r="SN7" i="3"/>
  <c r="SO7" i="3"/>
  <c r="SP7" i="3"/>
  <c r="SQ7" i="3"/>
  <c r="SR7" i="3"/>
  <c r="SS7" i="3"/>
  <c r="ST7" i="3"/>
  <c r="SU7" i="3"/>
  <c r="SV7" i="3"/>
  <c r="SW7" i="3"/>
  <c r="SX7" i="3"/>
  <c r="SY7" i="3"/>
  <c r="SZ7" i="3"/>
  <c r="TA7" i="3"/>
  <c r="TB7" i="3"/>
  <c r="TC7" i="3"/>
  <c r="TD7" i="3"/>
  <c r="TE7" i="3"/>
  <c r="TF7" i="3"/>
  <c r="TG7" i="3"/>
  <c r="TH7" i="3"/>
  <c r="TI7" i="3"/>
  <c r="TJ7" i="3"/>
  <c r="TK7" i="3"/>
  <c r="TL7" i="3"/>
  <c r="TM7" i="3"/>
  <c r="TN7" i="3"/>
  <c r="TO7" i="3"/>
  <c r="TP7" i="3"/>
  <c r="TQ7" i="3"/>
  <c r="TR7" i="3"/>
  <c r="TS7" i="3"/>
  <c r="TT7" i="3"/>
  <c r="TU7" i="3"/>
  <c r="TV7" i="3"/>
  <c r="TW7" i="3"/>
  <c r="TX7" i="3"/>
  <c r="TY7" i="3"/>
  <c r="TZ7" i="3"/>
  <c r="UA7" i="3"/>
  <c r="UB7" i="3"/>
  <c r="UC7" i="3"/>
  <c r="UD7" i="3"/>
  <c r="UE7" i="3"/>
  <c r="UF7" i="3"/>
  <c r="UG7" i="3"/>
  <c r="UH7" i="3"/>
  <c r="UI7" i="3"/>
  <c r="UJ7" i="3"/>
  <c r="UK7" i="3"/>
  <c r="UL7" i="3"/>
  <c r="UM7" i="3"/>
  <c r="UN7" i="3"/>
  <c r="UO7" i="3"/>
  <c r="UP7" i="3"/>
  <c r="UQ7" i="3"/>
  <c r="UR7" i="3"/>
  <c r="US7" i="3"/>
  <c r="UT7" i="3"/>
  <c r="UU7" i="3"/>
  <c r="UV7" i="3"/>
  <c r="UW7" i="3"/>
  <c r="UX7" i="3"/>
  <c r="UY7" i="3"/>
  <c r="UZ7" i="3"/>
  <c r="VA7" i="3"/>
  <c r="VB7" i="3"/>
  <c r="VC7" i="3"/>
  <c r="VD7" i="3"/>
  <c r="VE7" i="3"/>
  <c r="VF7" i="3"/>
  <c r="VG7" i="3"/>
  <c r="VH7" i="3"/>
  <c r="VI7" i="3"/>
  <c r="VJ7" i="3"/>
  <c r="VK7" i="3"/>
  <c r="VL7" i="3"/>
  <c r="VM7" i="3"/>
  <c r="VN7" i="3"/>
  <c r="VO7" i="3"/>
  <c r="VP7" i="3"/>
  <c r="VQ7" i="3"/>
  <c r="VR7" i="3"/>
  <c r="VS7" i="3"/>
  <c r="VT7" i="3"/>
  <c r="VU7" i="3"/>
  <c r="VV7" i="3"/>
  <c r="VW7" i="3"/>
  <c r="VX7" i="3"/>
  <c r="VY7" i="3"/>
  <c r="VZ7" i="3"/>
  <c r="WA7" i="3"/>
  <c r="WB7" i="3"/>
  <c r="WC7" i="3"/>
  <c r="WD7" i="3"/>
  <c r="WE7" i="3"/>
  <c r="WF7" i="3"/>
  <c r="WG7" i="3"/>
  <c r="WH7" i="3"/>
  <c r="WI7" i="3"/>
  <c r="WJ7" i="3"/>
  <c r="WK7" i="3"/>
  <c r="WL7" i="3"/>
  <c r="WM7" i="3"/>
  <c r="WN7" i="3"/>
  <c r="WO7" i="3"/>
  <c r="WP7" i="3"/>
  <c r="WQ7" i="3"/>
  <c r="WR7" i="3"/>
  <c r="WS7" i="3"/>
  <c r="WT7" i="3"/>
  <c r="WU7" i="3"/>
  <c r="WV7" i="3"/>
  <c r="WW7" i="3"/>
  <c r="WX7" i="3"/>
  <c r="WY7" i="3"/>
  <c r="WZ7" i="3"/>
  <c r="XA7" i="3"/>
  <c r="XB7" i="3"/>
  <c r="XC7" i="3"/>
  <c r="XD7" i="3"/>
  <c r="XE7" i="3"/>
  <c r="XF7" i="3"/>
  <c r="XG7" i="3"/>
  <c r="XH7" i="3"/>
  <c r="XI7" i="3"/>
  <c r="XJ7" i="3"/>
  <c r="XK7" i="3"/>
  <c r="XL7" i="3"/>
  <c r="XM7" i="3"/>
  <c r="XN7" i="3"/>
  <c r="XO7" i="3"/>
  <c r="XP7" i="3"/>
  <c r="XQ7" i="3"/>
  <c r="XR7" i="3"/>
  <c r="XS7" i="3"/>
  <c r="XT7" i="3"/>
  <c r="XU7" i="3"/>
  <c r="XV7" i="3"/>
  <c r="XW7" i="3"/>
  <c r="XX7" i="3"/>
  <c r="XY7" i="3"/>
  <c r="XZ7" i="3"/>
  <c r="YA7" i="3"/>
  <c r="YB7" i="3"/>
  <c r="YC7" i="3"/>
  <c r="YD7" i="3"/>
  <c r="YE7" i="3"/>
  <c r="YF7" i="3"/>
  <c r="YG7" i="3"/>
  <c r="YH7" i="3"/>
  <c r="YI7" i="3"/>
  <c r="YJ7" i="3"/>
  <c r="YK7" i="3"/>
  <c r="YL7" i="3"/>
  <c r="YM7" i="3"/>
  <c r="YN7" i="3"/>
  <c r="YO7" i="3"/>
  <c r="YP7" i="3"/>
  <c r="YQ7" i="3"/>
  <c r="YR7" i="3"/>
  <c r="YS7" i="3"/>
  <c r="YT7" i="3"/>
  <c r="YU7" i="3"/>
  <c r="YV7" i="3"/>
  <c r="YW7" i="3"/>
  <c r="YX7" i="3"/>
  <c r="YY7" i="3"/>
  <c r="YZ7" i="3"/>
  <c r="ZA7" i="3"/>
  <c r="ZB7" i="3"/>
  <c r="ZC7" i="3"/>
  <c r="ZD7" i="3"/>
  <c r="ZE7" i="3"/>
  <c r="ZF7" i="3"/>
  <c r="ZG7" i="3"/>
  <c r="ZH7" i="3"/>
  <c r="ZI7" i="3"/>
  <c r="ZJ7" i="3"/>
  <c r="ZK7" i="3"/>
  <c r="ZL7" i="3"/>
  <c r="ZM7" i="3"/>
  <c r="ZN7" i="3"/>
  <c r="ZO7" i="3"/>
  <c r="ZP7" i="3"/>
  <c r="ZQ7" i="3"/>
  <c r="ZR7" i="3"/>
  <c r="ZS7" i="3"/>
  <c r="ZT7" i="3"/>
  <c r="ZU7" i="3"/>
  <c r="ZV7" i="3"/>
  <c r="ZW7" i="3"/>
  <c r="ZX7" i="3"/>
  <c r="ZY7" i="3"/>
  <c r="ZZ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L8" i="3"/>
  <c r="GM8" i="3"/>
  <c r="GN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D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P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D8" i="3"/>
  <c r="LE8" i="3"/>
  <c r="LF8" i="3"/>
  <c r="LG8" i="3"/>
  <c r="LH8" i="3"/>
  <c r="LI8" i="3"/>
  <c r="LJ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NJ8" i="3"/>
  <c r="NK8" i="3"/>
  <c r="NL8" i="3"/>
  <c r="NM8" i="3"/>
  <c r="NN8" i="3"/>
  <c r="NO8" i="3"/>
  <c r="NP8" i="3"/>
  <c r="NQ8" i="3"/>
  <c r="NR8" i="3"/>
  <c r="NS8" i="3"/>
  <c r="NT8" i="3"/>
  <c r="NU8" i="3"/>
  <c r="NV8" i="3"/>
  <c r="NW8" i="3"/>
  <c r="NX8" i="3"/>
  <c r="NY8" i="3"/>
  <c r="NZ8" i="3"/>
  <c r="OA8" i="3"/>
  <c r="OB8" i="3"/>
  <c r="OC8" i="3"/>
  <c r="OD8" i="3"/>
  <c r="OE8" i="3"/>
  <c r="OF8" i="3"/>
  <c r="OG8" i="3"/>
  <c r="OH8" i="3"/>
  <c r="OI8" i="3"/>
  <c r="OJ8" i="3"/>
  <c r="OK8" i="3"/>
  <c r="OL8" i="3"/>
  <c r="OM8" i="3"/>
  <c r="ON8" i="3"/>
  <c r="OO8" i="3"/>
  <c r="OP8" i="3"/>
  <c r="OQ8" i="3"/>
  <c r="OR8" i="3"/>
  <c r="OS8" i="3"/>
  <c r="OT8" i="3"/>
  <c r="OU8" i="3"/>
  <c r="OV8" i="3"/>
  <c r="OW8" i="3"/>
  <c r="OX8" i="3"/>
  <c r="OY8" i="3"/>
  <c r="OZ8" i="3"/>
  <c r="PA8" i="3"/>
  <c r="PB8" i="3"/>
  <c r="PC8" i="3"/>
  <c r="PD8" i="3"/>
  <c r="PE8" i="3"/>
  <c r="PF8" i="3"/>
  <c r="PG8" i="3"/>
  <c r="PH8" i="3"/>
  <c r="PI8" i="3"/>
  <c r="PJ8" i="3"/>
  <c r="PK8" i="3"/>
  <c r="PL8" i="3"/>
  <c r="PM8" i="3"/>
  <c r="PN8" i="3"/>
  <c r="PO8" i="3"/>
  <c r="PP8" i="3"/>
  <c r="PQ8" i="3"/>
  <c r="PR8" i="3"/>
  <c r="PS8" i="3"/>
  <c r="PT8" i="3"/>
  <c r="PU8" i="3"/>
  <c r="PV8" i="3"/>
  <c r="PW8" i="3"/>
  <c r="PX8" i="3"/>
  <c r="PY8" i="3"/>
  <c r="PZ8" i="3"/>
  <c r="QA8" i="3"/>
  <c r="QB8" i="3"/>
  <c r="QC8" i="3"/>
  <c r="QD8" i="3"/>
  <c r="QE8" i="3"/>
  <c r="QF8" i="3"/>
  <c r="QG8" i="3"/>
  <c r="QH8" i="3"/>
  <c r="QI8" i="3"/>
  <c r="QJ8" i="3"/>
  <c r="QK8" i="3"/>
  <c r="QL8" i="3"/>
  <c r="QM8" i="3"/>
  <c r="QN8" i="3"/>
  <c r="QO8" i="3"/>
  <c r="QP8" i="3"/>
  <c r="QQ8" i="3"/>
  <c r="QR8" i="3"/>
  <c r="QS8" i="3"/>
  <c r="QT8" i="3"/>
  <c r="QU8" i="3"/>
  <c r="QV8" i="3"/>
  <c r="QW8" i="3"/>
  <c r="QX8" i="3"/>
  <c r="QY8" i="3"/>
  <c r="QZ8" i="3"/>
  <c r="RA8" i="3"/>
  <c r="RB8" i="3"/>
  <c r="RC8" i="3"/>
  <c r="RD8" i="3"/>
  <c r="RE8" i="3"/>
  <c r="RF8" i="3"/>
  <c r="RG8" i="3"/>
  <c r="RH8" i="3"/>
  <c r="RI8" i="3"/>
  <c r="RJ8" i="3"/>
  <c r="RK8" i="3"/>
  <c r="RL8" i="3"/>
  <c r="RM8" i="3"/>
  <c r="RN8" i="3"/>
  <c r="RO8" i="3"/>
  <c r="RP8" i="3"/>
  <c r="RQ8" i="3"/>
  <c r="RR8" i="3"/>
  <c r="RS8" i="3"/>
  <c r="RT8" i="3"/>
  <c r="RU8" i="3"/>
  <c r="RV8" i="3"/>
  <c r="RW8" i="3"/>
  <c r="RX8" i="3"/>
  <c r="RY8" i="3"/>
  <c r="RZ8" i="3"/>
  <c r="SA8" i="3"/>
  <c r="SB8" i="3"/>
  <c r="SC8" i="3"/>
  <c r="SD8" i="3"/>
  <c r="SE8" i="3"/>
  <c r="SF8" i="3"/>
  <c r="SG8" i="3"/>
  <c r="SH8" i="3"/>
  <c r="SI8" i="3"/>
  <c r="SJ8" i="3"/>
  <c r="SK8" i="3"/>
  <c r="SL8" i="3"/>
  <c r="SM8" i="3"/>
  <c r="SN8" i="3"/>
  <c r="SO8" i="3"/>
  <c r="SP8" i="3"/>
  <c r="SQ8" i="3"/>
  <c r="SR8" i="3"/>
  <c r="SS8" i="3"/>
  <c r="ST8" i="3"/>
  <c r="SU8" i="3"/>
  <c r="SV8" i="3"/>
  <c r="SW8" i="3"/>
  <c r="SX8" i="3"/>
  <c r="SY8" i="3"/>
  <c r="SZ8" i="3"/>
  <c r="TA8" i="3"/>
  <c r="TB8" i="3"/>
  <c r="TC8" i="3"/>
  <c r="TD8" i="3"/>
  <c r="TE8" i="3"/>
  <c r="TF8" i="3"/>
  <c r="TG8" i="3"/>
  <c r="TH8" i="3"/>
  <c r="TI8" i="3"/>
  <c r="TJ8" i="3"/>
  <c r="TK8" i="3"/>
  <c r="TL8" i="3"/>
  <c r="TM8" i="3"/>
  <c r="TN8" i="3"/>
  <c r="TO8" i="3"/>
  <c r="TP8" i="3"/>
  <c r="TQ8" i="3"/>
  <c r="TR8" i="3"/>
  <c r="TS8" i="3"/>
  <c r="TT8" i="3"/>
  <c r="TU8" i="3"/>
  <c r="TV8" i="3"/>
  <c r="TW8" i="3"/>
  <c r="TX8" i="3"/>
  <c r="TY8" i="3"/>
  <c r="TZ8" i="3"/>
  <c r="UA8" i="3"/>
  <c r="UB8" i="3"/>
  <c r="UC8" i="3"/>
  <c r="UD8" i="3"/>
  <c r="UE8" i="3"/>
  <c r="UF8" i="3"/>
  <c r="UG8" i="3"/>
  <c r="UH8" i="3"/>
  <c r="UI8" i="3"/>
  <c r="UJ8" i="3"/>
  <c r="UK8" i="3"/>
  <c r="UL8" i="3"/>
  <c r="UM8" i="3"/>
  <c r="UN8" i="3"/>
  <c r="UO8" i="3"/>
  <c r="UP8" i="3"/>
  <c r="UQ8" i="3"/>
  <c r="UR8" i="3"/>
  <c r="US8" i="3"/>
  <c r="UT8" i="3"/>
  <c r="UU8" i="3"/>
  <c r="UV8" i="3"/>
  <c r="UW8" i="3"/>
  <c r="UX8" i="3"/>
  <c r="UY8" i="3"/>
  <c r="UZ8" i="3"/>
  <c r="VA8" i="3"/>
  <c r="VB8" i="3"/>
  <c r="VC8" i="3"/>
  <c r="VD8" i="3"/>
  <c r="VE8" i="3"/>
  <c r="VF8" i="3"/>
  <c r="VG8" i="3"/>
  <c r="VH8" i="3"/>
  <c r="VI8" i="3"/>
  <c r="VJ8" i="3"/>
  <c r="VK8" i="3"/>
  <c r="VL8" i="3"/>
  <c r="VM8" i="3"/>
  <c r="VN8" i="3"/>
  <c r="VO8" i="3"/>
  <c r="VP8" i="3"/>
  <c r="VQ8" i="3"/>
  <c r="VR8" i="3"/>
  <c r="VS8" i="3"/>
  <c r="VT8" i="3"/>
  <c r="VU8" i="3"/>
  <c r="VV8" i="3"/>
  <c r="VW8" i="3"/>
  <c r="VX8" i="3"/>
  <c r="VY8" i="3"/>
  <c r="VZ8" i="3"/>
  <c r="WA8" i="3"/>
  <c r="WB8" i="3"/>
  <c r="WC8" i="3"/>
  <c r="WD8" i="3"/>
  <c r="WE8" i="3"/>
  <c r="WF8" i="3"/>
  <c r="WG8" i="3"/>
  <c r="WH8" i="3"/>
  <c r="WI8" i="3"/>
  <c r="WJ8" i="3"/>
  <c r="WK8" i="3"/>
  <c r="WL8" i="3"/>
  <c r="WM8" i="3"/>
  <c r="WN8" i="3"/>
  <c r="WO8" i="3"/>
  <c r="WP8" i="3"/>
  <c r="WQ8" i="3"/>
  <c r="WR8" i="3"/>
  <c r="WS8" i="3"/>
  <c r="WT8" i="3"/>
  <c r="WU8" i="3"/>
  <c r="WV8" i="3"/>
  <c r="WW8" i="3"/>
  <c r="WX8" i="3"/>
  <c r="WY8" i="3"/>
  <c r="WZ8" i="3"/>
  <c r="XA8" i="3"/>
  <c r="XB8" i="3"/>
  <c r="XC8" i="3"/>
  <c r="XD8" i="3"/>
  <c r="XE8" i="3"/>
  <c r="XF8" i="3"/>
  <c r="XG8" i="3"/>
  <c r="XH8" i="3"/>
  <c r="XI8" i="3"/>
  <c r="XJ8" i="3"/>
  <c r="XK8" i="3"/>
  <c r="XL8" i="3"/>
  <c r="XM8" i="3"/>
  <c r="XN8" i="3"/>
  <c r="XO8" i="3"/>
  <c r="XP8" i="3"/>
  <c r="XQ8" i="3"/>
  <c r="XR8" i="3"/>
  <c r="XS8" i="3"/>
  <c r="XT8" i="3"/>
  <c r="XU8" i="3"/>
  <c r="XV8" i="3"/>
  <c r="XW8" i="3"/>
  <c r="XX8" i="3"/>
  <c r="XY8" i="3"/>
  <c r="XZ8" i="3"/>
  <c r="YA8" i="3"/>
  <c r="YB8" i="3"/>
  <c r="YC8" i="3"/>
  <c r="YD8" i="3"/>
  <c r="YE8" i="3"/>
  <c r="YF8" i="3"/>
  <c r="YG8" i="3"/>
  <c r="YH8" i="3"/>
  <c r="YI8" i="3"/>
  <c r="YJ8" i="3"/>
  <c r="YK8" i="3"/>
  <c r="YL8" i="3"/>
  <c r="YM8" i="3"/>
  <c r="YN8" i="3"/>
  <c r="YO8" i="3"/>
  <c r="YP8" i="3"/>
  <c r="YQ8" i="3"/>
  <c r="YR8" i="3"/>
  <c r="YS8" i="3"/>
  <c r="YT8" i="3"/>
  <c r="YU8" i="3"/>
  <c r="YV8" i="3"/>
  <c r="YW8" i="3"/>
  <c r="YX8" i="3"/>
  <c r="YY8" i="3"/>
  <c r="YZ8" i="3"/>
  <c r="ZA8" i="3"/>
  <c r="ZB8" i="3"/>
  <c r="ZC8" i="3"/>
  <c r="ZD8" i="3"/>
  <c r="ZE8" i="3"/>
  <c r="ZF8" i="3"/>
  <c r="ZG8" i="3"/>
  <c r="ZH8" i="3"/>
  <c r="ZI8" i="3"/>
  <c r="ZJ8" i="3"/>
  <c r="ZK8" i="3"/>
  <c r="ZL8" i="3"/>
  <c r="ZM8" i="3"/>
  <c r="ZN8" i="3"/>
  <c r="ZO8" i="3"/>
  <c r="ZP8" i="3"/>
  <c r="ZQ8" i="3"/>
  <c r="ZR8" i="3"/>
  <c r="ZS8" i="3"/>
  <c r="ZT8" i="3"/>
  <c r="ZU8" i="3"/>
  <c r="ZV8" i="3"/>
  <c r="ZW8" i="3"/>
  <c r="ZX8" i="3"/>
  <c r="ZY8" i="3"/>
  <c r="ZZ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B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B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IZ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P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KQ9" i="3"/>
  <c r="KR9" i="3"/>
  <c r="KS9" i="3"/>
  <c r="KT9" i="3"/>
  <c r="KU9" i="3"/>
  <c r="KV9" i="3"/>
  <c r="KW9" i="3"/>
  <c r="KX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MR9" i="3"/>
  <c r="MS9" i="3"/>
  <c r="MT9" i="3"/>
  <c r="MU9" i="3"/>
  <c r="MV9" i="3"/>
  <c r="MW9" i="3"/>
  <c r="MX9" i="3"/>
  <c r="MY9" i="3"/>
  <c r="MZ9" i="3"/>
  <c r="NA9" i="3"/>
  <c r="NB9" i="3"/>
  <c r="NC9" i="3"/>
  <c r="ND9" i="3"/>
  <c r="NE9" i="3"/>
  <c r="NF9" i="3"/>
  <c r="NG9" i="3"/>
  <c r="NH9" i="3"/>
  <c r="NI9" i="3"/>
  <c r="NJ9" i="3"/>
  <c r="NK9" i="3"/>
  <c r="NL9" i="3"/>
  <c r="NM9" i="3"/>
  <c r="NN9" i="3"/>
  <c r="NO9" i="3"/>
  <c r="NP9" i="3"/>
  <c r="NQ9" i="3"/>
  <c r="NR9" i="3"/>
  <c r="NS9" i="3"/>
  <c r="NT9" i="3"/>
  <c r="NU9" i="3"/>
  <c r="NV9" i="3"/>
  <c r="NW9" i="3"/>
  <c r="NX9" i="3"/>
  <c r="NY9" i="3"/>
  <c r="NZ9" i="3"/>
  <c r="OA9" i="3"/>
  <c r="OB9" i="3"/>
  <c r="OC9" i="3"/>
  <c r="OD9" i="3"/>
  <c r="OE9" i="3"/>
  <c r="OF9" i="3"/>
  <c r="OG9" i="3"/>
  <c r="OH9" i="3"/>
  <c r="OI9" i="3"/>
  <c r="OJ9" i="3"/>
  <c r="OK9" i="3"/>
  <c r="OL9" i="3"/>
  <c r="OM9" i="3"/>
  <c r="ON9" i="3"/>
  <c r="OO9" i="3"/>
  <c r="OP9" i="3"/>
  <c r="OQ9" i="3"/>
  <c r="OR9" i="3"/>
  <c r="OS9" i="3"/>
  <c r="OT9" i="3"/>
  <c r="OU9" i="3"/>
  <c r="OV9" i="3"/>
  <c r="OW9" i="3"/>
  <c r="OX9" i="3"/>
  <c r="OY9" i="3"/>
  <c r="OZ9" i="3"/>
  <c r="PA9" i="3"/>
  <c r="PB9" i="3"/>
  <c r="PC9" i="3"/>
  <c r="PD9" i="3"/>
  <c r="PE9" i="3"/>
  <c r="PF9" i="3"/>
  <c r="PG9" i="3"/>
  <c r="PH9" i="3"/>
  <c r="PI9" i="3"/>
  <c r="PJ9" i="3"/>
  <c r="PK9" i="3"/>
  <c r="PL9" i="3"/>
  <c r="PM9" i="3"/>
  <c r="PN9" i="3"/>
  <c r="PO9" i="3"/>
  <c r="PP9" i="3"/>
  <c r="PQ9" i="3"/>
  <c r="PR9" i="3"/>
  <c r="PS9" i="3"/>
  <c r="PT9" i="3"/>
  <c r="PU9" i="3"/>
  <c r="PV9" i="3"/>
  <c r="PW9" i="3"/>
  <c r="PX9" i="3"/>
  <c r="PY9" i="3"/>
  <c r="PZ9" i="3"/>
  <c r="QA9" i="3"/>
  <c r="QB9" i="3"/>
  <c r="QC9" i="3"/>
  <c r="QD9" i="3"/>
  <c r="QE9" i="3"/>
  <c r="QF9" i="3"/>
  <c r="QG9" i="3"/>
  <c r="QH9" i="3"/>
  <c r="QI9" i="3"/>
  <c r="QJ9" i="3"/>
  <c r="QK9" i="3"/>
  <c r="QL9" i="3"/>
  <c r="QM9" i="3"/>
  <c r="QN9" i="3"/>
  <c r="QO9" i="3"/>
  <c r="QP9" i="3"/>
  <c r="QQ9" i="3"/>
  <c r="QR9" i="3"/>
  <c r="QS9" i="3"/>
  <c r="QT9" i="3"/>
  <c r="QU9" i="3"/>
  <c r="QV9" i="3"/>
  <c r="QW9" i="3"/>
  <c r="QX9" i="3"/>
  <c r="QY9" i="3"/>
  <c r="QZ9" i="3"/>
  <c r="RA9" i="3"/>
  <c r="RB9" i="3"/>
  <c r="RC9" i="3"/>
  <c r="RD9" i="3"/>
  <c r="RE9" i="3"/>
  <c r="RF9" i="3"/>
  <c r="RG9" i="3"/>
  <c r="RH9" i="3"/>
  <c r="RI9" i="3"/>
  <c r="RJ9" i="3"/>
  <c r="RK9" i="3"/>
  <c r="RL9" i="3"/>
  <c r="RM9" i="3"/>
  <c r="RN9" i="3"/>
  <c r="RO9" i="3"/>
  <c r="RP9" i="3"/>
  <c r="RQ9" i="3"/>
  <c r="RR9" i="3"/>
  <c r="RS9" i="3"/>
  <c r="RT9" i="3"/>
  <c r="RU9" i="3"/>
  <c r="RV9" i="3"/>
  <c r="RW9" i="3"/>
  <c r="RX9" i="3"/>
  <c r="RY9" i="3"/>
  <c r="RZ9" i="3"/>
  <c r="SA9" i="3"/>
  <c r="SB9" i="3"/>
  <c r="SC9" i="3"/>
  <c r="SD9" i="3"/>
  <c r="SE9" i="3"/>
  <c r="SF9" i="3"/>
  <c r="SG9" i="3"/>
  <c r="SH9" i="3"/>
  <c r="SI9" i="3"/>
  <c r="SJ9" i="3"/>
  <c r="SK9" i="3"/>
  <c r="SL9" i="3"/>
  <c r="SM9" i="3"/>
  <c r="SN9" i="3"/>
  <c r="SO9" i="3"/>
  <c r="SP9" i="3"/>
  <c r="SQ9" i="3"/>
  <c r="SR9" i="3"/>
  <c r="SS9" i="3"/>
  <c r="ST9" i="3"/>
  <c r="SU9" i="3"/>
  <c r="SV9" i="3"/>
  <c r="SW9" i="3"/>
  <c r="SX9" i="3"/>
  <c r="SY9" i="3"/>
  <c r="SZ9" i="3"/>
  <c r="TA9" i="3"/>
  <c r="TB9" i="3"/>
  <c r="TC9" i="3"/>
  <c r="TD9" i="3"/>
  <c r="TE9" i="3"/>
  <c r="TF9" i="3"/>
  <c r="TG9" i="3"/>
  <c r="TH9" i="3"/>
  <c r="TI9" i="3"/>
  <c r="TJ9" i="3"/>
  <c r="TK9" i="3"/>
  <c r="TL9" i="3"/>
  <c r="TM9" i="3"/>
  <c r="TN9" i="3"/>
  <c r="TO9" i="3"/>
  <c r="TP9" i="3"/>
  <c r="TQ9" i="3"/>
  <c r="TR9" i="3"/>
  <c r="TS9" i="3"/>
  <c r="TT9" i="3"/>
  <c r="TU9" i="3"/>
  <c r="TV9" i="3"/>
  <c r="TW9" i="3"/>
  <c r="TX9" i="3"/>
  <c r="TY9" i="3"/>
  <c r="TZ9" i="3"/>
  <c r="UA9" i="3"/>
  <c r="UB9" i="3"/>
  <c r="UC9" i="3"/>
  <c r="UD9" i="3"/>
  <c r="UE9" i="3"/>
  <c r="UF9" i="3"/>
  <c r="UG9" i="3"/>
  <c r="UH9" i="3"/>
  <c r="UI9" i="3"/>
  <c r="UJ9" i="3"/>
  <c r="UK9" i="3"/>
  <c r="UL9" i="3"/>
  <c r="UM9" i="3"/>
  <c r="UN9" i="3"/>
  <c r="UO9" i="3"/>
  <c r="UP9" i="3"/>
  <c r="UQ9" i="3"/>
  <c r="UR9" i="3"/>
  <c r="US9" i="3"/>
  <c r="UT9" i="3"/>
  <c r="UU9" i="3"/>
  <c r="UV9" i="3"/>
  <c r="UW9" i="3"/>
  <c r="UX9" i="3"/>
  <c r="UY9" i="3"/>
  <c r="UZ9" i="3"/>
  <c r="VA9" i="3"/>
  <c r="VB9" i="3"/>
  <c r="VC9" i="3"/>
  <c r="VD9" i="3"/>
  <c r="VE9" i="3"/>
  <c r="VF9" i="3"/>
  <c r="VG9" i="3"/>
  <c r="VH9" i="3"/>
  <c r="VI9" i="3"/>
  <c r="VJ9" i="3"/>
  <c r="VK9" i="3"/>
  <c r="VL9" i="3"/>
  <c r="VM9" i="3"/>
  <c r="VN9" i="3"/>
  <c r="VO9" i="3"/>
  <c r="VP9" i="3"/>
  <c r="VQ9" i="3"/>
  <c r="VR9" i="3"/>
  <c r="VS9" i="3"/>
  <c r="VT9" i="3"/>
  <c r="VU9" i="3"/>
  <c r="VV9" i="3"/>
  <c r="VW9" i="3"/>
  <c r="VX9" i="3"/>
  <c r="VY9" i="3"/>
  <c r="VZ9" i="3"/>
  <c r="WA9" i="3"/>
  <c r="WB9" i="3"/>
  <c r="WC9" i="3"/>
  <c r="WD9" i="3"/>
  <c r="WE9" i="3"/>
  <c r="WF9" i="3"/>
  <c r="WG9" i="3"/>
  <c r="WH9" i="3"/>
  <c r="WI9" i="3"/>
  <c r="WJ9" i="3"/>
  <c r="WK9" i="3"/>
  <c r="WL9" i="3"/>
  <c r="WM9" i="3"/>
  <c r="WN9" i="3"/>
  <c r="WO9" i="3"/>
  <c r="WP9" i="3"/>
  <c r="WQ9" i="3"/>
  <c r="WR9" i="3"/>
  <c r="WS9" i="3"/>
  <c r="WT9" i="3"/>
  <c r="WU9" i="3"/>
  <c r="WV9" i="3"/>
  <c r="WW9" i="3"/>
  <c r="WX9" i="3"/>
  <c r="WY9" i="3"/>
  <c r="WZ9" i="3"/>
  <c r="XA9" i="3"/>
  <c r="XB9" i="3"/>
  <c r="XC9" i="3"/>
  <c r="XD9" i="3"/>
  <c r="XE9" i="3"/>
  <c r="XF9" i="3"/>
  <c r="XG9" i="3"/>
  <c r="XH9" i="3"/>
  <c r="XI9" i="3"/>
  <c r="XJ9" i="3"/>
  <c r="XK9" i="3"/>
  <c r="XL9" i="3"/>
  <c r="XM9" i="3"/>
  <c r="XN9" i="3"/>
  <c r="XO9" i="3"/>
  <c r="XP9" i="3"/>
  <c r="XQ9" i="3"/>
  <c r="XR9" i="3"/>
  <c r="XS9" i="3"/>
  <c r="XT9" i="3"/>
  <c r="XU9" i="3"/>
  <c r="XV9" i="3"/>
  <c r="XW9" i="3"/>
  <c r="XX9" i="3"/>
  <c r="XY9" i="3"/>
  <c r="XZ9" i="3"/>
  <c r="YA9" i="3"/>
  <c r="YB9" i="3"/>
  <c r="YC9" i="3"/>
  <c r="YD9" i="3"/>
  <c r="YE9" i="3"/>
  <c r="YF9" i="3"/>
  <c r="YG9" i="3"/>
  <c r="YH9" i="3"/>
  <c r="YI9" i="3"/>
  <c r="YJ9" i="3"/>
  <c r="YK9" i="3"/>
  <c r="YL9" i="3"/>
  <c r="YM9" i="3"/>
  <c r="YN9" i="3"/>
  <c r="YO9" i="3"/>
  <c r="YP9" i="3"/>
  <c r="YQ9" i="3"/>
  <c r="YR9" i="3"/>
  <c r="YS9" i="3"/>
  <c r="YT9" i="3"/>
  <c r="YU9" i="3"/>
  <c r="YV9" i="3"/>
  <c r="YW9" i="3"/>
  <c r="YX9" i="3"/>
  <c r="YY9" i="3"/>
  <c r="YZ9" i="3"/>
  <c r="ZA9" i="3"/>
  <c r="ZB9" i="3"/>
  <c r="ZC9" i="3"/>
  <c r="ZD9" i="3"/>
  <c r="ZE9" i="3"/>
  <c r="ZF9" i="3"/>
  <c r="ZG9" i="3"/>
  <c r="ZH9" i="3"/>
  <c r="ZI9" i="3"/>
  <c r="ZJ9" i="3"/>
  <c r="ZK9" i="3"/>
  <c r="ZL9" i="3"/>
  <c r="ZM9" i="3"/>
  <c r="ZN9" i="3"/>
  <c r="ZO9" i="3"/>
  <c r="ZP9" i="3"/>
  <c r="ZQ9" i="3"/>
  <c r="ZR9" i="3"/>
  <c r="ZS9" i="3"/>
  <c r="ZT9" i="3"/>
  <c r="ZU9" i="3"/>
  <c r="ZV9" i="3"/>
  <c r="ZW9" i="3"/>
  <c r="ZX9" i="3"/>
  <c r="ZY9" i="3"/>
  <c r="ZZ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F10" i="3"/>
  <c r="GG10" i="3"/>
  <c r="GH10" i="3"/>
  <c r="GI10" i="3"/>
  <c r="GJ10" i="3"/>
  <c r="GK10" i="3"/>
  <c r="GL10" i="3"/>
  <c r="GM10" i="3"/>
  <c r="GN10" i="3"/>
  <c r="GO10" i="3"/>
  <c r="GP10" i="3"/>
  <c r="GQ10" i="3"/>
  <c r="GR10" i="3"/>
  <c r="GS10" i="3"/>
  <c r="GT10" i="3"/>
  <c r="GU10" i="3"/>
  <c r="GV10" i="3"/>
  <c r="GW10" i="3"/>
  <c r="GX10" i="3"/>
  <c r="GY10" i="3"/>
  <c r="GZ10" i="3"/>
  <c r="HA10" i="3"/>
  <c r="HB10" i="3"/>
  <c r="HC10" i="3"/>
  <c r="HD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T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V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NJ10" i="3"/>
  <c r="NK10" i="3"/>
  <c r="NL10" i="3"/>
  <c r="NM10" i="3"/>
  <c r="NN10" i="3"/>
  <c r="NO10" i="3"/>
  <c r="NP10" i="3"/>
  <c r="NQ10" i="3"/>
  <c r="NR10" i="3"/>
  <c r="NS10" i="3"/>
  <c r="NT10" i="3"/>
  <c r="NU10" i="3"/>
  <c r="NV10" i="3"/>
  <c r="NW10" i="3"/>
  <c r="NX10" i="3"/>
  <c r="NY10" i="3"/>
  <c r="NZ10" i="3"/>
  <c r="OA10" i="3"/>
  <c r="OB10" i="3"/>
  <c r="OC10" i="3"/>
  <c r="OD10" i="3"/>
  <c r="OE10" i="3"/>
  <c r="OF10" i="3"/>
  <c r="OG10" i="3"/>
  <c r="OH10" i="3"/>
  <c r="OI10" i="3"/>
  <c r="OJ10" i="3"/>
  <c r="OK10" i="3"/>
  <c r="OL10" i="3"/>
  <c r="OM10" i="3"/>
  <c r="ON10" i="3"/>
  <c r="OO10" i="3"/>
  <c r="OP10" i="3"/>
  <c r="OQ10" i="3"/>
  <c r="OR10" i="3"/>
  <c r="OS10" i="3"/>
  <c r="OT10" i="3"/>
  <c r="OU10" i="3"/>
  <c r="OV10" i="3"/>
  <c r="OW10" i="3"/>
  <c r="OX10" i="3"/>
  <c r="OY10" i="3"/>
  <c r="OZ10" i="3"/>
  <c r="PA10" i="3"/>
  <c r="PB10" i="3"/>
  <c r="PC10" i="3"/>
  <c r="PD10" i="3"/>
  <c r="PE10" i="3"/>
  <c r="PF10" i="3"/>
  <c r="PG10" i="3"/>
  <c r="PH10" i="3"/>
  <c r="PI10" i="3"/>
  <c r="PJ10" i="3"/>
  <c r="PK10" i="3"/>
  <c r="PL10" i="3"/>
  <c r="PM10" i="3"/>
  <c r="PN10" i="3"/>
  <c r="PO10" i="3"/>
  <c r="PP10" i="3"/>
  <c r="PQ10" i="3"/>
  <c r="PR10" i="3"/>
  <c r="PS10" i="3"/>
  <c r="PT10" i="3"/>
  <c r="PU10" i="3"/>
  <c r="PV10" i="3"/>
  <c r="PW10" i="3"/>
  <c r="PX10" i="3"/>
  <c r="PY10" i="3"/>
  <c r="PZ10" i="3"/>
  <c r="QA10" i="3"/>
  <c r="QB10" i="3"/>
  <c r="QC10" i="3"/>
  <c r="QD10" i="3"/>
  <c r="QE10" i="3"/>
  <c r="QF10" i="3"/>
  <c r="QG10" i="3"/>
  <c r="QH10" i="3"/>
  <c r="QI10" i="3"/>
  <c r="QJ10" i="3"/>
  <c r="QK10" i="3"/>
  <c r="QL10" i="3"/>
  <c r="QM10" i="3"/>
  <c r="QN10" i="3"/>
  <c r="QO10" i="3"/>
  <c r="QP10" i="3"/>
  <c r="QQ10" i="3"/>
  <c r="QR10" i="3"/>
  <c r="QS10" i="3"/>
  <c r="QT10" i="3"/>
  <c r="QU10" i="3"/>
  <c r="QV10" i="3"/>
  <c r="QW10" i="3"/>
  <c r="QX10" i="3"/>
  <c r="QY10" i="3"/>
  <c r="QZ10" i="3"/>
  <c r="RA10" i="3"/>
  <c r="RB10" i="3"/>
  <c r="RC10" i="3"/>
  <c r="RD10" i="3"/>
  <c r="RE10" i="3"/>
  <c r="RF10" i="3"/>
  <c r="RG10" i="3"/>
  <c r="RH10" i="3"/>
  <c r="RI10" i="3"/>
  <c r="RJ10" i="3"/>
  <c r="RK10" i="3"/>
  <c r="RL10" i="3"/>
  <c r="RM10" i="3"/>
  <c r="RN10" i="3"/>
  <c r="RO10" i="3"/>
  <c r="RP10" i="3"/>
  <c r="RQ10" i="3"/>
  <c r="RR10" i="3"/>
  <c r="RS10" i="3"/>
  <c r="RT10" i="3"/>
  <c r="RU10" i="3"/>
  <c r="RV10" i="3"/>
  <c r="RW10" i="3"/>
  <c r="RX10" i="3"/>
  <c r="RY10" i="3"/>
  <c r="RZ10" i="3"/>
  <c r="SA10" i="3"/>
  <c r="SB10" i="3"/>
  <c r="SC10" i="3"/>
  <c r="SD10" i="3"/>
  <c r="SE10" i="3"/>
  <c r="SF10" i="3"/>
  <c r="SG10" i="3"/>
  <c r="SH10" i="3"/>
  <c r="SI10" i="3"/>
  <c r="SJ10" i="3"/>
  <c r="SK10" i="3"/>
  <c r="SL10" i="3"/>
  <c r="SM10" i="3"/>
  <c r="SN10" i="3"/>
  <c r="SO10" i="3"/>
  <c r="SP10" i="3"/>
  <c r="SQ10" i="3"/>
  <c r="SR10" i="3"/>
  <c r="SS10" i="3"/>
  <c r="ST10" i="3"/>
  <c r="SU10" i="3"/>
  <c r="SV10" i="3"/>
  <c r="SW10" i="3"/>
  <c r="SX10" i="3"/>
  <c r="SY10" i="3"/>
  <c r="SZ10" i="3"/>
  <c r="TA10" i="3"/>
  <c r="TB10" i="3"/>
  <c r="TC10" i="3"/>
  <c r="TD10" i="3"/>
  <c r="TE10" i="3"/>
  <c r="TF10" i="3"/>
  <c r="TG10" i="3"/>
  <c r="TH10" i="3"/>
  <c r="TI10" i="3"/>
  <c r="TJ10" i="3"/>
  <c r="TK10" i="3"/>
  <c r="TL10" i="3"/>
  <c r="TM10" i="3"/>
  <c r="TN10" i="3"/>
  <c r="TO10" i="3"/>
  <c r="TP10" i="3"/>
  <c r="TQ10" i="3"/>
  <c r="TR10" i="3"/>
  <c r="TS10" i="3"/>
  <c r="TT10" i="3"/>
  <c r="TU10" i="3"/>
  <c r="TV10" i="3"/>
  <c r="TW10" i="3"/>
  <c r="TX10" i="3"/>
  <c r="TY10" i="3"/>
  <c r="TZ10" i="3"/>
  <c r="UA10" i="3"/>
  <c r="UB10" i="3"/>
  <c r="UC10" i="3"/>
  <c r="UD10" i="3"/>
  <c r="UE10" i="3"/>
  <c r="UF10" i="3"/>
  <c r="UG10" i="3"/>
  <c r="UH10" i="3"/>
  <c r="UI10" i="3"/>
  <c r="UJ10" i="3"/>
  <c r="UK10" i="3"/>
  <c r="UL10" i="3"/>
  <c r="UM10" i="3"/>
  <c r="UN10" i="3"/>
  <c r="UO10" i="3"/>
  <c r="UP10" i="3"/>
  <c r="UQ10" i="3"/>
  <c r="UR10" i="3"/>
  <c r="US10" i="3"/>
  <c r="UT10" i="3"/>
  <c r="UU10" i="3"/>
  <c r="UV10" i="3"/>
  <c r="UW10" i="3"/>
  <c r="UX10" i="3"/>
  <c r="UY10" i="3"/>
  <c r="UZ10" i="3"/>
  <c r="VA10" i="3"/>
  <c r="VB10" i="3"/>
  <c r="VC10" i="3"/>
  <c r="VD10" i="3"/>
  <c r="VE10" i="3"/>
  <c r="VF10" i="3"/>
  <c r="VG10" i="3"/>
  <c r="VH10" i="3"/>
  <c r="VI10" i="3"/>
  <c r="VJ10" i="3"/>
  <c r="VK10" i="3"/>
  <c r="VL10" i="3"/>
  <c r="VM10" i="3"/>
  <c r="VN10" i="3"/>
  <c r="VO10" i="3"/>
  <c r="VP10" i="3"/>
  <c r="VQ10" i="3"/>
  <c r="VR10" i="3"/>
  <c r="VS10" i="3"/>
  <c r="VT10" i="3"/>
  <c r="VU10" i="3"/>
  <c r="VV10" i="3"/>
  <c r="VW10" i="3"/>
  <c r="VX10" i="3"/>
  <c r="VY10" i="3"/>
  <c r="VZ10" i="3"/>
  <c r="WA10" i="3"/>
  <c r="WB10" i="3"/>
  <c r="WC10" i="3"/>
  <c r="WD10" i="3"/>
  <c r="WE10" i="3"/>
  <c r="WF10" i="3"/>
  <c r="WG10" i="3"/>
  <c r="WH10" i="3"/>
  <c r="WI10" i="3"/>
  <c r="WJ10" i="3"/>
  <c r="WK10" i="3"/>
  <c r="WL10" i="3"/>
  <c r="WM10" i="3"/>
  <c r="WN10" i="3"/>
  <c r="WO10" i="3"/>
  <c r="WP10" i="3"/>
  <c r="WQ10" i="3"/>
  <c r="WR10" i="3"/>
  <c r="WS10" i="3"/>
  <c r="WT10" i="3"/>
  <c r="WU10" i="3"/>
  <c r="WV10" i="3"/>
  <c r="WW10" i="3"/>
  <c r="WX10" i="3"/>
  <c r="WY10" i="3"/>
  <c r="WZ10" i="3"/>
  <c r="XA10" i="3"/>
  <c r="XB10" i="3"/>
  <c r="XC10" i="3"/>
  <c r="XD10" i="3"/>
  <c r="XE10" i="3"/>
  <c r="XF10" i="3"/>
  <c r="XG10" i="3"/>
  <c r="XH10" i="3"/>
  <c r="XI10" i="3"/>
  <c r="XJ10" i="3"/>
  <c r="XK10" i="3"/>
  <c r="XL10" i="3"/>
  <c r="XM10" i="3"/>
  <c r="XN10" i="3"/>
  <c r="XO10" i="3"/>
  <c r="XP10" i="3"/>
  <c r="XQ10" i="3"/>
  <c r="XR10" i="3"/>
  <c r="XS10" i="3"/>
  <c r="XT10" i="3"/>
  <c r="XU10" i="3"/>
  <c r="XV10" i="3"/>
  <c r="XW10" i="3"/>
  <c r="XX10" i="3"/>
  <c r="XY10" i="3"/>
  <c r="XZ10" i="3"/>
  <c r="YA10" i="3"/>
  <c r="YB10" i="3"/>
  <c r="YC10" i="3"/>
  <c r="YD10" i="3"/>
  <c r="YE10" i="3"/>
  <c r="YF10" i="3"/>
  <c r="YG10" i="3"/>
  <c r="YH10" i="3"/>
  <c r="YI10" i="3"/>
  <c r="YJ10" i="3"/>
  <c r="YK10" i="3"/>
  <c r="YL10" i="3"/>
  <c r="YM10" i="3"/>
  <c r="YN10" i="3"/>
  <c r="YO10" i="3"/>
  <c r="YP10" i="3"/>
  <c r="YQ10" i="3"/>
  <c r="YR10" i="3"/>
  <c r="YS10" i="3"/>
  <c r="YT10" i="3"/>
  <c r="YU10" i="3"/>
  <c r="YV10" i="3"/>
  <c r="YW10" i="3"/>
  <c r="YX10" i="3"/>
  <c r="YY10" i="3"/>
  <c r="YZ10" i="3"/>
  <c r="ZA10" i="3"/>
  <c r="ZB10" i="3"/>
  <c r="ZC10" i="3"/>
  <c r="ZD10" i="3"/>
  <c r="ZE10" i="3"/>
  <c r="ZF10" i="3"/>
  <c r="ZG10" i="3"/>
  <c r="ZH10" i="3"/>
  <c r="ZI10" i="3"/>
  <c r="ZJ10" i="3"/>
  <c r="ZK10" i="3"/>
  <c r="ZL10" i="3"/>
  <c r="ZM10" i="3"/>
  <c r="ZN10" i="3"/>
  <c r="ZO10" i="3"/>
  <c r="ZP10" i="3"/>
  <c r="ZQ10" i="3"/>
  <c r="ZR10" i="3"/>
  <c r="ZS10" i="3"/>
  <c r="ZT10" i="3"/>
  <c r="ZU10" i="3"/>
  <c r="ZV10" i="3"/>
  <c r="ZW10" i="3"/>
  <c r="ZX10" i="3"/>
  <c r="ZY10" i="3"/>
  <c r="ZZ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F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T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J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L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NJ11" i="3"/>
  <c r="NK11" i="3"/>
  <c r="NL11" i="3"/>
  <c r="NM11" i="3"/>
  <c r="NN11" i="3"/>
  <c r="NO11" i="3"/>
  <c r="NP11" i="3"/>
  <c r="NQ11" i="3"/>
  <c r="NR11" i="3"/>
  <c r="NS11" i="3"/>
  <c r="NT11" i="3"/>
  <c r="NU11" i="3"/>
  <c r="NV11" i="3"/>
  <c r="NW11" i="3"/>
  <c r="NX11" i="3"/>
  <c r="NY11" i="3"/>
  <c r="NZ11" i="3"/>
  <c r="OA11" i="3"/>
  <c r="OB11" i="3"/>
  <c r="OC11" i="3"/>
  <c r="OD11" i="3"/>
  <c r="OE11" i="3"/>
  <c r="OF11" i="3"/>
  <c r="OG11" i="3"/>
  <c r="OH11" i="3"/>
  <c r="OI11" i="3"/>
  <c r="OJ11" i="3"/>
  <c r="OK11" i="3"/>
  <c r="OL11" i="3"/>
  <c r="OM11" i="3"/>
  <c r="ON11" i="3"/>
  <c r="OO11" i="3"/>
  <c r="OP11" i="3"/>
  <c r="OQ11" i="3"/>
  <c r="OR11" i="3"/>
  <c r="OS11" i="3"/>
  <c r="OT11" i="3"/>
  <c r="OU11" i="3"/>
  <c r="OV11" i="3"/>
  <c r="OW11" i="3"/>
  <c r="OX11" i="3"/>
  <c r="OY11" i="3"/>
  <c r="OZ11" i="3"/>
  <c r="PA11" i="3"/>
  <c r="PB11" i="3"/>
  <c r="PC11" i="3"/>
  <c r="PD11" i="3"/>
  <c r="PE11" i="3"/>
  <c r="PF11" i="3"/>
  <c r="PG11" i="3"/>
  <c r="PH11" i="3"/>
  <c r="PI11" i="3"/>
  <c r="PJ11" i="3"/>
  <c r="PK11" i="3"/>
  <c r="PL11" i="3"/>
  <c r="PM11" i="3"/>
  <c r="PN11" i="3"/>
  <c r="PO11" i="3"/>
  <c r="PP11" i="3"/>
  <c r="PQ11" i="3"/>
  <c r="PR11" i="3"/>
  <c r="PS11" i="3"/>
  <c r="PT11" i="3"/>
  <c r="PU11" i="3"/>
  <c r="PV11" i="3"/>
  <c r="PW11" i="3"/>
  <c r="PX11" i="3"/>
  <c r="PY11" i="3"/>
  <c r="PZ11" i="3"/>
  <c r="QA11" i="3"/>
  <c r="QB11" i="3"/>
  <c r="QC11" i="3"/>
  <c r="QD11" i="3"/>
  <c r="QE11" i="3"/>
  <c r="QF11" i="3"/>
  <c r="QG11" i="3"/>
  <c r="QH11" i="3"/>
  <c r="QI11" i="3"/>
  <c r="QJ11" i="3"/>
  <c r="QK11" i="3"/>
  <c r="QL11" i="3"/>
  <c r="QM11" i="3"/>
  <c r="QN11" i="3"/>
  <c r="QO11" i="3"/>
  <c r="QP11" i="3"/>
  <c r="QQ11" i="3"/>
  <c r="QR11" i="3"/>
  <c r="QS11" i="3"/>
  <c r="QT11" i="3"/>
  <c r="QU11" i="3"/>
  <c r="QV11" i="3"/>
  <c r="QW11" i="3"/>
  <c r="QX11" i="3"/>
  <c r="QY11" i="3"/>
  <c r="QZ11" i="3"/>
  <c r="RA11" i="3"/>
  <c r="RB11" i="3"/>
  <c r="RC11" i="3"/>
  <c r="RD11" i="3"/>
  <c r="RE11" i="3"/>
  <c r="RF11" i="3"/>
  <c r="RG11" i="3"/>
  <c r="RH11" i="3"/>
  <c r="RI11" i="3"/>
  <c r="RJ11" i="3"/>
  <c r="RK11" i="3"/>
  <c r="RL11" i="3"/>
  <c r="RM11" i="3"/>
  <c r="RN11" i="3"/>
  <c r="RO11" i="3"/>
  <c r="RP11" i="3"/>
  <c r="RQ11" i="3"/>
  <c r="RR11" i="3"/>
  <c r="RS11" i="3"/>
  <c r="RT11" i="3"/>
  <c r="RU11" i="3"/>
  <c r="RV11" i="3"/>
  <c r="RW11" i="3"/>
  <c r="RX11" i="3"/>
  <c r="RY11" i="3"/>
  <c r="RZ11" i="3"/>
  <c r="SA11" i="3"/>
  <c r="SB11" i="3"/>
  <c r="SC11" i="3"/>
  <c r="SD11" i="3"/>
  <c r="SE11" i="3"/>
  <c r="SF11" i="3"/>
  <c r="SG11" i="3"/>
  <c r="SH11" i="3"/>
  <c r="SI11" i="3"/>
  <c r="SJ11" i="3"/>
  <c r="SK11" i="3"/>
  <c r="SL11" i="3"/>
  <c r="SM11" i="3"/>
  <c r="SN11" i="3"/>
  <c r="SO11" i="3"/>
  <c r="SP11" i="3"/>
  <c r="SQ11" i="3"/>
  <c r="SR11" i="3"/>
  <c r="SS11" i="3"/>
  <c r="ST11" i="3"/>
  <c r="SU11" i="3"/>
  <c r="SV11" i="3"/>
  <c r="SW11" i="3"/>
  <c r="SX11" i="3"/>
  <c r="SY11" i="3"/>
  <c r="SZ11" i="3"/>
  <c r="TA11" i="3"/>
  <c r="TB11" i="3"/>
  <c r="TC11" i="3"/>
  <c r="TD11" i="3"/>
  <c r="TE11" i="3"/>
  <c r="TF11" i="3"/>
  <c r="TG11" i="3"/>
  <c r="TH11" i="3"/>
  <c r="TI11" i="3"/>
  <c r="TJ11" i="3"/>
  <c r="TK11" i="3"/>
  <c r="TL11" i="3"/>
  <c r="TM11" i="3"/>
  <c r="TN11" i="3"/>
  <c r="TO11" i="3"/>
  <c r="TP11" i="3"/>
  <c r="TQ11" i="3"/>
  <c r="TR11" i="3"/>
  <c r="TS11" i="3"/>
  <c r="TT11" i="3"/>
  <c r="TU11" i="3"/>
  <c r="TV11" i="3"/>
  <c r="TW11" i="3"/>
  <c r="TX11" i="3"/>
  <c r="TY11" i="3"/>
  <c r="TZ11" i="3"/>
  <c r="UA11" i="3"/>
  <c r="UB11" i="3"/>
  <c r="UC11" i="3"/>
  <c r="UD11" i="3"/>
  <c r="UE11" i="3"/>
  <c r="UF11" i="3"/>
  <c r="UG11" i="3"/>
  <c r="UH11" i="3"/>
  <c r="UI11" i="3"/>
  <c r="UJ11" i="3"/>
  <c r="UK11" i="3"/>
  <c r="UL11" i="3"/>
  <c r="UM11" i="3"/>
  <c r="UN11" i="3"/>
  <c r="UO11" i="3"/>
  <c r="UP11" i="3"/>
  <c r="UQ11" i="3"/>
  <c r="UR11" i="3"/>
  <c r="US11" i="3"/>
  <c r="UT11" i="3"/>
  <c r="UU11" i="3"/>
  <c r="UV11" i="3"/>
  <c r="UW11" i="3"/>
  <c r="UX11" i="3"/>
  <c r="UY11" i="3"/>
  <c r="UZ11" i="3"/>
  <c r="VA11" i="3"/>
  <c r="VB11" i="3"/>
  <c r="VC11" i="3"/>
  <c r="VD11" i="3"/>
  <c r="VE11" i="3"/>
  <c r="VF11" i="3"/>
  <c r="VG11" i="3"/>
  <c r="VH11" i="3"/>
  <c r="VI11" i="3"/>
  <c r="VJ11" i="3"/>
  <c r="VK11" i="3"/>
  <c r="VL11" i="3"/>
  <c r="VM11" i="3"/>
  <c r="VN11" i="3"/>
  <c r="VO11" i="3"/>
  <c r="VP11" i="3"/>
  <c r="VQ11" i="3"/>
  <c r="VR11" i="3"/>
  <c r="VS11" i="3"/>
  <c r="VT11" i="3"/>
  <c r="VU11" i="3"/>
  <c r="VV11" i="3"/>
  <c r="VW11" i="3"/>
  <c r="VX11" i="3"/>
  <c r="VY11" i="3"/>
  <c r="VZ11" i="3"/>
  <c r="WA11" i="3"/>
  <c r="WB11" i="3"/>
  <c r="WC11" i="3"/>
  <c r="WD11" i="3"/>
  <c r="WE11" i="3"/>
  <c r="WF11" i="3"/>
  <c r="WG11" i="3"/>
  <c r="WH11" i="3"/>
  <c r="WI11" i="3"/>
  <c r="WJ11" i="3"/>
  <c r="WK11" i="3"/>
  <c r="WL11" i="3"/>
  <c r="WM11" i="3"/>
  <c r="WN11" i="3"/>
  <c r="WO11" i="3"/>
  <c r="WP11" i="3"/>
  <c r="WQ11" i="3"/>
  <c r="WR11" i="3"/>
  <c r="WS11" i="3"/>
  <c r="WT11" i="3"/>
  <c r="WU11" i="3"/>
  <c r="WV11" i="3"/>
  <c r="WW11" i="3"/>
  <c r="WX11" i="3"/>
  <c r="WY11" i="3"/>
  <c r="WZ11" i="3"/>
  <c r="XA11" i="3"/>
  <c r="XB11" i="3"/>
  <c r="XC11" i="3"/>
  <c r="XD11" i="3"/>
  <c r="XE11" i="3"/>
  <c r="XF11" i="3"/>
  <c r="XG11" i="3"/>
  <c r="XH11" i="3"/>
  <c r="XI11" i="3"/>
  <c r="XJ11" i="3"/>
  <c r="XK11" i="3"/>
  <c r="XL11" i="3"/>
  <c r="XM11" i="3"/>
  <c r="XN11" i="3"/>
  <c r="XO11" i="3"/>
  <c r="XP11" i="3"/>
  <c r="XQ11" i="3"/>
  <c r="XR11" i="3"/>
  <c r="XS11" i="3"/>
  <c r="XT11" i="3"/>
  <c r="XU11" i="3"/>
  <c r="XV11" i="3"/>
  <c r="XW11" i="3"/>
  <c r="XX11" i="3"/>
  <c r="XY11" i="3"/>
  <c r="XZ11" i="3"/>
  <c r="YA11" i="3"/>
  <c r="YB11" i="3"/>
  <c r="YC11" i="3"/>
  <c r="YD11" i="3"/>
  <c r="YE11" i="3"/>
  <c r="YF11" i="3"/>
  <c r="YG11" i="3"/>
  <c r="YH11" i="3"/>
  <c r="YI11" i="3"/>
  <c r="YJ11" i="3"/>
  <c r="YK11" i="3"/>
  <c r="YL11" i="3"/>
  <c r="YM11" i="3"/>
  <c r="YN11" i="3"/>
  <c r="YO11" i="3"/>
  <c r="YP11" i="3"/>
  <c r="YQ11" i="3"/>
  <c r="YR11" i="3"/>
  <c r="YS11" i="3"/>
  <c r="YT11" i="3"/>
  <c r="YU11" i="3"/>
  <c r="YV11" i="3"/>
  <c r="YW11" i="3"/>
  <c r="YX11" i="3"/>
  <c r="YY11" i="3"/>
  <c r="YZ11" i="3"/>
  <c r="ZA11" i="3"/>
  <c r="ZB11" i="3"/>
  <c r="ZC11" i="3"/>
  <c r="ZD11" i="3"/>
  <c r="ZE11" i="3"/>
  <c r="ZF11" i="3"/>
  <c r="ZG11" i="3"/>
  <c r="ZH11" i="3"/>
  <c r="ZI11" i="3"/>
  <c r="ZJ11" i="3"/>
  <c r="ZK11" i="3"/>
  <c r="ZL11" i="3"/>
  <c r="ZM11" i="3"/>
  <c r="ZN11" i="3"/>
  <c r="ZO11" i="3"/>
  <c r="ZP11" i="3"/>
  <c r="ZQ11" i="3"/>
  <c r="ZR11" i="3"/>
  <c r="ZS11" i="3"/>
  <c r="ZT11" i="3"/>
  <c r="ZU11" i="3"/>
  <c r="ZV11" i="3"/>
  <c r="ZW11" i="3"/>
  <c r="ZX11" i="3"/>
  <c r="ZY11" i="3"/>
  <c r="ZZ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X12" i="3"/>
  <c r="LY12" i="3"/>
  <c r="LZ12" i="3"/>
  <c r="MA12" i="3"/>
  <c r="MB12" i="3"/>
  <c r="MC12" i="3"/>
  <c r="MD12" i="3"/>
  <c r="ME12" i="3"/>
  <c r="MF12" i="3"/>
  <c r="MG12" i="3"/>
  <c r="MH12" i="3"/>
  <c r="MI12" i="3"/>
  <c r="MJ12" i="3"/>
  <c r="MK12" i="3"/>
  <c r="ML12" i="3"/>
  <c r="MM12" i="3"/>
  <c r="MN12" i="3"/>
  <c r="MO12" i="3"/>
  <c r="MP12" i="3"/>
  <c r="MQ12" i="3"/>
  <c r="MR12" i="3"/>
  <c r="MS12" i="3"/>
  <c r="MT12" i="3"/>
  <c r="MU12" i="3"/>
  <c r="MV12" i="3"/>
  <c r="MW12" i="3"/>
  <c r="MX12" i="3"/>
  <c r="MY12" i="3"/>
  <c r="MZ12" i="3"/>
  <c r="NA12" i="3"/>
  <c r="NB12" i="3"/>
  <c r="NC12" i="3"/>
  <c r="ND12" i="3"/>
  <c r="NE12" i="3"/>
  <c r="NF12" i="3"/>
  <c r="NG12" i="3"/>
  <c r="NH12" i="3"/>
  <c r="NI12" i="3"/>
  <c r="NJ12" i="3"/>
  <c r="NK12" i="3"/>
  <c r="NL12" i="3"/>
  <c r="NM12" i="3"/>
  <c r="NN12" i="3"/>
  <c r="NO12" i="3"/>
  <c r="NP12" i="3"/>
  <c r="NQ12" i="3"/>
  <c r="NR12" i="3"/>
  <c r="NS12" i="3"/>
  <c r="NT12" i="3"/>
  <c r="NU12" i="3"/>
  <c r="NV12" i="3"/>
  <c r="NW12" i="3"/>
  <c r="NX12" i="3"/>
  <c r="NY12" i="3"/>
  <c r="NZ12" i="3"/>
  <c r="OA12" i="3"/>
  <c r="OB12" i="3"/>
  <c r="OC12" i="3"/>
  <c r="OD12" i="3"/>
  <c r="OE12" i="3"/>
  <c r="OF12" i="3"/>
  <c r="OG12" i="3"/>
  <c r="OH12" i="3"/>
  <c r="OI12" i="3"/>
  <c r="OJ12" i="3"/>
  <c r="OK12" i="3"/>
  <c r="OL12" i="3"/>
  <c r="OM12" i="3"/>
  <c r="ON12" i="3"/>
  <c r="OO12" i="3"/>
  <c r="OP12" i="3"/>
  <c r="OQ12" i="3"/>
  <c r="OR12" i="3"/>
  <c r="OS12" i="3"/>
  <c r="OT12" i="3"/>
  <c r="OU12" i="3"/>
  <c r="OV12" i="3"/>
  <c r="OW12" i="3"/>
  <c r="OX12" i="3"/>
  <c r="OY12" i="3"/>
  <c r="OZ12" i="3"/>
  <c r="PA12" i="3"/>
  <c r="PB12" i="3"/>
  <c r="PC12" i="3"/>
  <c r="PD12" i="3"/>
  <c r="PE12" i="3"/>
  <c r="PF12" i="3"/>
  <c r="PG12" i="3"/>
  <c r="PH12" i="3"/>
  <c r="PI12" i="3"/>
  <c r="PJ12" i="3"/>
  <c r="PK12" i="3"/>
  <c r="PL12" i="3"/>
  <c r="PM12" i="3"/>
  <c r="PN12" i="3"/>
  <c r="PO12" i="3"/>
  <c r="PP12" i="3"/>
  <c r="PQ12" i="3"/>
  <c r="PR12" i="3"/>
  <c r="PS12" i="3"/>
  <c r="PT12" i="3"/>
  <c r="PU12" i="3"/>
  <c r="PV12" i="3"/>
  <c r="PW12" i="3"/>
  <c r="PX12" i="3"/>
  <c r="PY12" i="3"/>
  <c r="PZ12" i="3"/>
  <c r="QA12" i="3"/>
  <c r="QB12" i="3"/>
  <c r="QC12" i="3"/>
  <c r="QD12" i="3"/>
  <c r="QE12" i="3"/>
  <c r="QF12" i="3"/>
  <c r="QG12" i="3"/>
  <c r="QH12" i="3"/>
  <c r="QI12" i="3"/>
  <c r="QJ12" i="3"/>
  <c r="QK12" i="3"/>
  <c r="QL12" i="3"/>
  <c r="QM12" i="3"/>
  <c r="QN12" i="3"/>
  <c r="QO12" i="3"/>
  <c r="QP12" i="3"/>
  <c r="QQ12" i="3"/>
  <c r="QR12" i="3"/>
  <c r="QS12" i="3"/>
  <c r="QT12" i="3"/>
  <c r="QU12" i="3"/>
  <c r="QV12" i="3"/>
  <c r="QW12" i="3"/>
  <c r="QX12" i="3"/>
  <c r="QY12" i="3"/>
  <c r="QZ12" i="3"/>
  <c r="RA12" i="3"/>
  <c r="RB12" i="3"/>
  <c r="RC12" i="3"/>
  <c r="RD12" i="3"/>
  <c r="RE12" i="3"/>
  <c r="RF12" i="3"/>
  <c r="RG12" i="3"/>
  <c r="RH12" i="3"/>
  <c r="RI12" i="3"/>
  <c r="RJ12" i="3"/>
  <c r="RK12" i="3"/>
  <c r="RL12" i="3"/>
  <c r="RM12" i="3"/>
  <c r="RN12" i="3"/>
  <c r="RO12" i="3"/>
  <c r="RP12" i="3"/>
  <c r="RQ12" i="3"/>
  <c r="RR12" i="3"/>
  <c r="RS12" i="3"/>
  <c r="RT12" i="3"/>
  <c r="RU12" i="3"/>
  <c r="RV12" i="3"/>
  <c r="RW12" i="3"/>
  <c r="RX12" i="3"/>
  <c r="RY12" i="3"/>
  <c r="RZ12" i="3"/>
  <c r="SA12" i="3"/>
  <c r="SB12" i="3"/>
  <c r="SC12" i="3"/>
  <c r="SD12" i="3"/>
  <c r="SE12" i="3"/>
  <c r="SF12" i="3"/>
  <c r="SG12" i="3"/>
  <c r="SH12" i="3"/>
  <c r="SI12" i="3"/>
  <c r="SJ12" i="3"/>
  <c r="SK12" i="3"/>
  <c r="SL12" i="3"/>
  <c r="SM12" i="3"/>
  <c r="SN12" i="3"/>
  <c r="SO12" i="3"/>
  <c r="SP12" i="3"/>
  <c r="SQ12" i="3"/>
  <c r="SR12" i="3"/>
  <c r="SS12" i="3"/>
  <c r="ST12" i="3"/>
  <c r="SU12" i="3"/>
  <c r="SV12" i="3"/>
  <c r="SW12" i="3"/>
  <c r="SX12" i="3"/>
  <c r="SY12" i="3"/>
  <c r="SZ12" i="3"/>
  <c r="TA12" i="3"/>
  <c r="TB12" i="3"/>
  <c r="TC12" i="3"/>
  <c r="TD12" i="3"/>
  <c r="TE12" i="3"/>
  <c r="TF12" i="3"/>
  <c r="TG12" i="3"/>
  <c r="TH12" i="3"/>
  <c r="TI12" i="3"/>
  <c r="TJ12" i="3"/>
  <c r="TK12" i="3"/>
  <c r="TL12" i="3"/>
  <c r="TM12" i="3"/>
  <c r="TN12" i="3"/>
  <c r="TO12" i="3"/>
  <c r="TP12" i="3"/>
  <c r="TQ12" i="3"/>
  <c r="TR12" i="3"/>
  <c r="TS12" i="3"/>
  <c r="TT12" i="3"/>
  <c r="TU12" i="3"/>
  <c r="TV12" i="3"/>
  <c r="TW12" i="3"/>
  <c r="TX12" i="3"/>
  <c r="TY12" i="3"/>
  <c r="TZ12" i="3"/>
  <c r="UA12" i="3"/>
  <c r="UB12" i="3"/>
  <c r="UC12" i="3"/>
  <c r="UD12" i="3"/>
  <c r="UE12" i="3"/>
  <c r="UF12" i="3"/>
  <c r="UG12" i="3"/>
  <c r="UH12" i="3"/>
  <c r="UI12" i="3"/>
  <c r="UJ12" i="3"/>
  <c r="UK12" i="3"/>
  <c r="UL12" i="3"/>
  <c r="UM12" i="3"/>
  <c r="UN12" i="3"/>
  <c r="UO12" i="3"/>
  <c r="UP12" i="3"/>
  <c r="UQ12" i="3"/>
  <c r="UR12" i="3"/>
  <c r="US12" i="3"/>
  <c r="UT12" i="3"/>
  <c r="UU12" i="3"/>
  <c r="UV12" i="3"/>
  <c r="UW12" i="3"/>
  <c r="UX12" i="3"/>
  <c r="UY12" i="3"/>
  <c r="UZ12" i="3"/>
  <c r="VA12" i="3"/>
  <c r="VB12" i="3"/>
  <c r="VC12" i="3"/>
  <c r="VD12" i="3"/>
  <c r="VE12" i="3"/>
  <c r="VF12" i="3"/>
  <c r="VG12" i="3"/>
  <c r="VH12" i="3"/>
  <c r="VI12" i="3"/>
  <c r="VJ12" i="3"/>
  <c r="VK12" i="3"/>
  <c r="VL12" i="3"/>
  <c r="VM12" i="3"/>
  <c r="VN12" i="3"/>
  <c r="VO12" i="3"/>
  <c r="VP12" i="3"/>
  <c r="VQ12" i="3"/>
  <c r="VR12" i="3"/>
  <c r="VS12" i="3"/>
  <c r="VT12" i="3"/>
  <c r="VU12" i="3"/>
  <c r="VV12" i="3"/>
  <c r="VW12" i="3"/>
  <c r="VX12" i="3"/>
  <c r="VY12" i="3"/>
  <c r="VZ12" i="3"/>
  <c r="WA12" i="3"/>
  <c r="WB12" i="3"/>
  <c r="WC12" i="3"/>
  <c r="WD12" i="3"/>
  <c r="WE12" i="3"/>
  <c r="WF12" i="3"/>
  <c r="WG12" i="3"/>
  <c r="WH12" i="3"/>
  <c r="WI12" i="3"/>
  <c r="WJ12" i="3"/>
  <c r="WK12" i="3"/>
  <c r="WL12" i="3"/>
  <c r="WM12" i="3"/>
  <c r="WN12" i="3"/>
  <c r="WO12" i="3"/>
  <c r="WP12" i="3"/>
  <c r="WQ12" i="3"/>
  <c r="WR12" i="3"/>
  <c r="WS12" i="3"/>
  <c r="WT12" i="3"/>
  <c r="WU12" i="3"/>
  <c r="WV12" i="3"/>
  <c r="WW12" i="3"/>
  <c r="WX12" i="3"/>
  <c r="WY12" i="3"/>
  <c r="WZ12" i="3"/>
  <c r="XA12" i="3"/>
  <c r="XB12" i="3"/>
  <c r="XC12" i="3"/>
  <c r="XD12" i="3"/>
  <c r="XE12" i="3"/>
  <c r="XF12" i="3"/>
  <c r="XG12" i="3"/>
  <c r="XH12" i="3"/>
  <c r="XI12" i="3"/>
  <c r="XJ12" i="3"/>
  <c r="XK12" i="3"/>
  <c r="XL12" i="3"/>
  <c r="XM12" i="3"/>
  <c r="XN12" i="3"/>
  <c r="XO12" i="3"/>
  <c r="XP12" i="3"/>
  <c r="XQ12" i="3"/>
  <c r="XR12" i="3"/>
  <c r="XS12" i="3"/>
  <c r="XT12" i="3"/>
  <c r="XU12" i="3"/>
  <c r="XV12" i="3"/>
  <c r="XW12" i="3"/>
  <c r="XX12" i="3"/>
  <c r="XY12" i="3"/>
  <c r="XZ12" i="3"/>
  <c r="YA12" i="3"/>
  <c r="YB12" i="3"/>
  <c r="YC12" i="3"/>
  <c r="YD12" i="3"/>
  <c r="YE12" i="3"/>
  <c r="YF12" i="3"/>
  <c r="YG12" i="3"/>
  <c r="YH12" i="3"/>
  <c r="YI12" i="3"/>
  <c r="YJ12" i="3"/>
  <c r="YK12" i="3"/>
  <c r="YL12" i="3"/>
  <c r="YM12" i="3"/>
  <c r="YN12" i="3"/>
  <c r="YO12" i="3"/>
  <c r="YP12" i="3"/>
  <c r="YQ12" i="3"/>
  <c r="YR12" i="3"/>
  <c r="YS12" i="3"/>
  <c r="YT12" i="3"/>
  <c r="YU12" i="3"/>
  <c r="YV12" i="3"/>
  <c r="YW12" i="3"/>
  <c r="YX12" i="3"/>
  <c r="YY12" i="3"/>
  <c r="YZ12" i="3"/>
  <c r="ZA12" i="3"/>
  <c r="ZB12" i="3"/>
  <c r="ZC12" i="3"/>
  <c r="ZD12" i="3"/>
  <c r="ZE12" i="3"/>
  <c r="ZF12" i="3"/>
  <c r="ZG12" i="3"/>
  <c r="ZH12" i="3"/>
  <c r="ZI12" i="3"/>
  <c r="ZJ12" i="3"/>
  <c r="ZK12" i="3"/>
  <c r="ZL12" i="3"/>
  <c r="ZM12" i="3"/>
  <c r="ZN12" i="3"/>
  <c r="ZO12" i="3"/>
  <c r="ZP12" i="3"/>
  <c r="ZQ12" i="3"/>
  <c r="ZR12" i="3"/>
  <c r="ZS12" i="3"/>
  <c r="ZT12" i="3"/>
  <c r="ZU12" i="3"/>
  <c r="ZV12" i="3"/>
  <c r="ZW12" i="3"/>
  <c r="ZX12" i="3"/>
  <c r="ZY12" i="3"/>
  <c r="ZZ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FG13" i="3"/>
  <c r="FH13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GA13" i="3"/>
  <c r="GB13" i="3"/>
  <c r="GC13" i="3"/>
  <c r="GD13" i="3"/>
  <c r="GE13" i="3"/>
  <c r="GF13" i="3"/>
  <c r="GG13" i="3"/>
  <c r="GH13" i="3"/>
  <c r="GI13" i="3"/>
  <c r="GJ13" i="3"/>
  <c r="GK13" i="3"/>
  <c r="GL13" i="3"/>
  <c r="GM13" i="3"/>
  <c r="GN13" i="3"/>
  <c r="GO13" i="3"/>
  <c r="GP13" i="3"/>
  <c r="GQ13" i="3"/>
  <c r="GR13" i="3"/>
  <c r="GS13" i="3"/>
  <c r="GT13" i="3"/>
  <c r="GU13" i="3"/>
  <c r="GV13" i="3"/>
  <c r="GW13" i="3"/>
  <c r="GX13" i="3"/>
  <c r="GY13" i="3"/>
  <c r="GZ13" i="3"/>
  <c r="HA13" i="3"/>
  <c r="HB13" i="3"/>
  <c r="HC13" i="3"/>
  <c r="HD13" i="3"/>
  <c r="HE13" i="3"/>
  <c r="HF13" i="3"/>
  <c r="HG13" i="3"/>
  <c r="HH13" i="3"/>
  <c r="HI13" i="3"/>
  <c r="HJ13" i="3"/>
  <c r="HK13" i="3"/>
  <c r="HL13" i="3"/>
  <c r="HM13" i="3"/>
  <c r="HN13" i="3"/>
  <c r="HO13" i="3"/>
  <c r="HP13" i="3"/>
  <c r="HQ13" i="3"/>
  <c r="HR13" i="3"/>
  <c r="HS13" i="3"/>
  <c r="HT13" i="3"/>
  <c r="HU13" i="3"/>
  <c r="HV13" i="3"/>
  <c r="HW13" i="3"/>
  <c r="HX13" i="3"/>
  <c r="HY13" i="3"/>
  <c r="HZ13" i="3"/>
  <c r="IA13" i="3"/>
  <c r="IB13" i="3"/>
  <c r="IC13" i="3"/>
  <c r="ID13" i="3"/>
  <c r="IE13" i="3"/>
  <c r="IF13" i="3"/>
  <c r="IG13" i="3"/>
  <c r="IH13" i="3"/>
  <c r="II13" i="3"/>
  <c r="IJ13" i="3"/>
  <c r="IK13" i="3"/>
  <c r="IL13" i="3"/>
  <c r="IM13" i="3"/>
  <c r="IN13" i="3"/>
  <c r="IO13" i="3"/>
  <c r="IP13" i="3"/>
  <c r="IQ13" i="3"/>
  <c r="IR13" i="3"/>
  <c r="IS13" i="3"/>
  <c r="IT13" i="3"/>
  <c r="IU13" i="3"/>
  <c r="IV13" i="3"/>
  <c r="IW13" i="3"/>
  <c r="IX13" i="3"/>
  <c r="IY13" i="3"/>
  <c r="IZ13" i="3"/>
  <c r="JA13" i="3"/>
  <c r="JB13" i="3"/>
  <c r="JC13" i="3"/>
  <c r="JD13" i="3"/>
  <c r="JE13" i="3"/>
  <c r="JF13" i="3"/>
  <c r="JG13" i="3"/>
  <c r="JH13" i="3"/>
  <c r="JI13" i="3"/>
  <c r="JJ13" i="3"/>
  <c r="JK13" i="3"/>
  <c r="JL13" i="3"/>
  <c r="JM13" i="3"/>
  <c r="JN13" i="3"/>
  <c r="JO13" i="3"/>
  <c r="JP13" i="3"/>
  <c r="JQ13" i="3"/>
  <c r="JR13" i="3"/>
  <c r="JS13" i="3"/>
  <c r="JT13" i="3"/>
  <c r="JU13" i="3"/>
  <c r="JV13" i="3"/>
  <c r="JW13" i="3"/>
  <c r="JX13" i="3"/>
  <c r="JY13" i="3"/>
  <c r="JZ13" i="3"/>
  <c r="KA13" i="3"/>
  <c r="KB13" i="3"/>
  <c r="KC13" i="3"/>
  <c r="KD13" i="3"/>
  <c r="KE13" i="3"/>
  <c r="KF13" i="3"/>
  <c r="KG13" i="3"/>
  <c r="KH13" i="3"/>
  <c r="KI13" i="3"/>
  <c r="KJ13" i="3"/>
  <c r="KK13" i="3"/>
  <c r="KL13" i="3"/>
  <c r="KM13" i="3"/>
  <c r="KN13" i="3"/>
  <c r="KO13" i="3"/>
  <c r="KP13" i="3"/>
  <c r="KQ13" i="3"/>
  <c r="KR13" i="3"/>
  <c r="KS13" i="3"/>
  <c r="KT13" i="3"/>
  <c r="KU13" i="3"/>
  <c r="KV13" i="3"/>
  <c r="KW13" i="3"/>
  <c r="KX13" i="3"/>
  <c r="KY13" i="3"/>
  <c r="KZ13" i="3"/>
  <c r="LA13" i="3"/>
  <c r="LB13" i="3"/>
  <c r="LC13" i="3"/>
  <c r="LD13" i="3"/>
  <c r="LE13" i="3"/>
  <c r="LF13" i="3"/>
  <c r="LG13" i="3"/>
  <c r="LH13" i="3"/>
  <c r="LI13" i="3"/>
  <c r="LJ13" i="3"/>
  <c r="LK13" i="3"/>
  <c r="LL13" i="3"/>
  <c r="LM13" i="3"/>
  <c r="LN13" i="3"/>
  <c r="LO13" i="3"/>
  <c r="LP13" i="3"/>
  <c r="LQ13" i="3"/>
  <c r="LR13" i="3"/>
  <c r="LS13" i="3"/>
  <c r="LT13" i="3"/>
  <c r="LU13" i="3"/>
  <c r="LV13" i="3"/>
  <c r="LW13" i="3"/>
  <c r="LX13" i="3"/>
  <c r="LY13" i="3"/>
  <c r="LZ13" i="3"/>
  <c r="MA13" i="3"/>
  <c r="MB13" i="3"/>
  <c r="MC13" i="3"/>
  <c r="MD13" i="3"/>
  <c r="ME13" i="3"/>
  <c r="MF13" i="3"/>
  <c r="MG13" i="3"/>
  <c r="MH13" i="3"/>
  <c r="MI13" i="3"/>
  <c r="MJ13" i="3"/>
  <c r="MK13" i="3"/>
  <c r="ML13" i="3"/>
  <c r="MM13" i="3"/>
  <c r="MN13" i="3"/>
  <c r="MO13" i="3"/>
  <c r="MP13" i="3"/>
  <c r="MQ13" i="3"/>
  <c r="MR13" i="3"/>
  <c r="MS13" i="3"/>
  <c r="MT13" i="3"/>
  <c r="MU13" i="3"/>
  <c r="MV13" i="3"/>
  <c r="MW13" i="3"/>
  <c r="MX13" i="3"/>
  <c r="MY13" i="3"/>
  <c r="MZ13" i="3"/>
  <c r="NA13" i="3"/>
  <c r="NB13" i="3"/>
  <c r="NC13" i="3"/>
  <c r="ND13" i="3"/>
  <c r="NE13" i="3"/>
  <c r="NF13" i="3"/>
  <c r="NG13" i="3"/>
  <c r="NH13" i="3"/>
  <c r="NI13" i="3"/>
  <c r="NJ13" i="3"/>
  <c r="NK13" i="3"/>
  <c r="NL13" i="3"/>
  <c r="NM13" i="3"/>
  <c r="NN13" i="3"/>
  <c r="NO13" i="3"/>
  <c r="NP13" i="3"/>
  <c r="NQ13" i="3"/>
  <c r="NR13" i="3"/>
  <c r="NS13" i="3"/>
  <c r="NT13" i="3"/>
  <c r="NU13" i="3"/>
  <c r="NV13" i="3"/>
  <c r="NW13" i="3"/>
  <c r="NX13" i="3"/>
  <c r="NY13" i="3"/>
  <c r="NZ13" i="3"/>
  <c r="OA13" i="3"/>
  <c r="OB13" i="3"/>
  <c r="OC13" i="3"/>
  <c r="OD13" i="3"/>
  <c r="OE13" i="3"/>
  <c r="OF13" i="3"/>
  <c r="OG13" i="3"/>
  <c r="OH13" i="3"/>
  <c r="OI13" i="3"/>
  <c r="OJ13" i="3"/>
  <c r="OK13" i="3"/>
  <c r="OL13" i="3"/>
  <c r="OM13" i="3"/>
  <c r="ON13" i="3"/>
  <c r="OO13" i="3"/>
  <c r="OP13" i="3"/>
  <c r="OQ13" i="3"/>
  <c r="OR13" i="3"/>
  <c r="OS13" i="3"/>
  <c r="OT13" i="3"/>
  <c r="OU13" i="3"/>
  <c r="OV13" i="3"/>
  <c r="OW13" i="3"/>
  <c r="OX13" i="3"/>
  <c r="OY13" i="3"/>
  <c r="OZ13" i="3"/>
  <c r="PA13" i="3"/>
  <c r="PB13" i="3"/>
  <c r="PC13" i="3"/>
  <c r="PD13" i="3"/>
  <c r="PE13" i="3"/>
  <c r="PF13" i="3"/>
  <c r="PG13" i="3"/>
  <c r="PH13" i="3"/>
  <c r="PI13" i="3"/>
  <c r="PJ13" i="3"/>
  <c r="PK13" i="3"/>
  <c r="PL13" i="3"/>
  <c r="PM13" i="3"/>
  <c r="PN13" i="3"/>
  <c r="PO13" i="3"/>
  <c r="PP13" i="3"/>
  <c r="PQ13" i="3"/>
  <c r="PR13" i="3"/>
  <c r="PS13" i="3"/>
  <c r="PT13" i="3"/>
  <c r="PU13" i="3"/>
  <c r="PV13" i="3"/>
  <c r="PW13" i="3"/>
  <c r="PX13" i="3"/>
  <c r="PY13" i="3"/>
  <c r="PZ13" i="3"/>
  <c r="QA13" i="3"/>
  <c r="QB13" i="3"/>
  <c r="QC13" i="3"/>
  <c r="QD13" i="3"/>
  <c r="QE13" i="3"/>
  <c r="QF13" i="3"/>
  <c r="QG13" i="3"/>
  <c r="QH13" i="3"/>
  <c r="QI13" i="3"/>
  <c r="QJ13" i="3"/>
  <c r="QK13" i="3"/>
  <c r="QL13" i="3"/>
  <c r="QM13" i="3"/>
  <c r="QN13" i="3"/>
  <c r="QO13" i="3"/>
  <c r="QP13" i="3"/>
  <c r="QQ13" i="3"/>
  <c r="QR13" i="3"/>
  <c r="QS13" i="3"/>
  <c r="QT13" i="3"/>
  <c r="QU13" i="3"/>
  <c r="QV13" i="3"/>
  <c r="QW13" i="3"/>
  <c r="QX13" i="3"/>
  <c r="QY13" i="3"/>
  <c r="QZ13" i="3"/>
  <c r="RA13" i="3"/>
  <c r="RB13" i="3"/>
  <c r="RC13" i="3"/>
  <c r="RD13" i="3"/>
  <c r="RE13" i="3"/>
  <c r="RF13" i="3"/>
  <c r="RG13" i="3"/>
  <c r="RH13" i="3"/>
  <c r="RI13" i="3"/>
  <c r="RJ13" i="3"/>
  <c r="RK13" i="3"/>
  <c r="RL13" i="3"/>
  <c r="RM13" i="3"/>
  <c r="RN13" i="3"/>
  <c r="RO13" i="3"/>
  <c r="RP13" i="3"/>
  <c r="RQ13" i="3"/>
  <c r="RR13" i="3"/>
  <c r="RS13" i="3"/>
  <c r="RT13" i="3"/>
  <c r="RU13" i="3"/>
  <c r="RV13" i="3"/>
  <c r="RW13" i="3"/>
  <c r="RX13" i="3"/>
  <c r="RY13" i="3"/>
  <c r="RZ13" i="3"/>
  <c r="SA13" i="3"/>
  <c r="SB13" i="3"/>
  <c r="SC13" i="3"/>
  <c r="SD13" i="3"/>
  <c r="SE13" i="3"/>
  <c r="SF13" i="3"/>
  <c r="SG13" i="3"/>
  <c r="SH13" i="3"/>
  <c r="SI13" i="3"/>
  <c r="SJ13" i="3"/>
  <c r="SK13" i="3"/>
  <c r="SL13" i="3"/>
  <c r="SM13" i="3"/>
  <c r="SN13" i="3"/>
  <c r="SO13" i="3"/>
  <c r="SP13" i="3"/>
  <c r="SQ13" i="3"/>
  <c r="SR13" i="3"/>
  <c r="SS13" i="3"/>
  <c r="ST13" i="3"/>
  <c r="SU13" i="3"/>
  <c r="SV13" i="3"/>
  <c r="SW13" i="3"/>
  <c r="SX13" i="3"/>
  <c r="SY13" i="3"/>
  <c r="SZ13" i="3"/>
  <c r="TA13" i="3"/>
  <c r="TB13" i="3"/>
  <c r="TC13" i="3"/>
  <c r="TD13" i="3"/>
  <c r="TE13" i="3"/>
  <c r="TF13" i="3"/>
  <c r="TG13" i="3"/>
  <c r="TH13" i="3"/>
  <c r="TI13" i="3"/>
  <c r="TJ13" i="3"/>
  <c r="TK13" i="3"/>
  <c r="TL13" i="3"/>
  <c r="TM13" i="3"/>
  <c r="TN13" i="3"/>
  <c r="TO13" i="3"/>
  <c r="TP13" i="3"/>
  <c r="TQ13" i="3"/>
  <c r="TR13" i="3"/>
  <c r="TS13" i="3"/>
  <c r="TT13" i="3"/>
  <c r="TU13" i="3"/>
  <c r="TV13" i="3"/>
  <c r="TW13" i="3"/>
  <c r="TX13" i="3"/>
  <c r="TY13" i="3"/>
  <c r="TZ13" i="3"/>
  <c r="UA13" i="3"/>
  <c r="UB13" i="3"/>
  <c r="UC13" i="3"/>
  <c r="UD13" i="3"/>
  <c r="UE13" i="3"/>
  <c r="UF13" i="3"/>
  <c r="UG13" i="3"/>
  <c r="UH13" i="3"/>
  <c r="UI13" i="3"/>
  <c r="UJ13" i="3"/>
  <c r="UK13" i="3"/>
  <c r="UL13" i="3"/>
  <c r="UM13" i="3"/>
  <c r="UN13" i="3"/>
  <c r="UO13" i="3"/>
  <c r="UP13" i="3"/>
  <c r="UQ13" i="3"/>
  <c r="UR13" i="3"/>
  <c r="US13" i="3"/>
  <c r="UT13" i="3"/>
  <c r="UU13" i="3"/>
  <c r="UV13" i="3"/>
  <c r="UW13" i="3"/>
  <c r="UX13" i="3"/>
  <c r="UY13" i="3"/>
  <c r="UZ13" i="3"/>
  <c r="VA13" i="3"/>
  <c r="VB13" i="3"/>
  <c r="VC13" i="3"/>
  <c r="VD13" i="3"/>
  <c r="VE13" i="3"/>
  <c r="VF13" i="3"/>
  <c r="VG13" i="3"/>
  <c r="VH13" i="3"/>
  <c r="VI13" i="3"/>
  <c r="VJ13" i="3"/>
  <c r="VK13" i="3"/>
  <c r="VL13" i="3"/>
  <c r="VM13" i="3"/>
  <c r="VN13" i="3"/>
  <c r="VO13" i="3"/>
  <c r="VP13" i="3"/>
  <c r="VQ13" i="3"/>
  <c r="VR13" i="3"/>
  <c r="VS13" i="3"/>
  <c r="VT13" i="3"/>
  <c r="VU13" i="3"/>
  <c r="VV13" i="3"/>
  <c r="VW13" i="3"/>
  <c r="VX13" i="3"/>
  <c r="VY13" i="3"/>
  <c r="VZ13" i="3"/>
  <c r="WA13" i="3"/>
  <c r="WB13" i="3"/>
  <c r="WC13" i="3"/>
  <c r="WD13" i="3"/>
  <c r="WE13" i="3"/>
  <c r="WF13" i="3"/>
  <c r="WG13" i="3"/>
  <c r="WH13" i="3"/>
  <c r="WI13" i="3"/>
  <c r="WJ13" i="3"/>
  <c r="WK13" i="3"/>
  <c r="WL13" i="3"/>
  <c r="WM13" i="3"/>
  <c r="WN13" i="3"/>
  <c r="WO13" i="3"/>
  <c r="WP13" i="3"/>
  <c r="WQ13" i="3"/>
  <c r="WR13" i="3"/>
  <c r="WS13" i="3"/>
  <c r="WT13" i="3"/>
  <c r="WU13" i="3"/>
  <c r="WV13" i="3"/>
  <c r="WW13" i="3"/>
  <c r="WX13" i="3"/>
  <c r="WY13" i="3"/>
  <c r="WZ13" i="3"/>
  <c r="XA13" i="3"/>
  <c r="XB13" i="3"/>
  <c r="XC13" i="3"/>
  <c r="XD13" i="3"/>
  <c r="XE13" i="3"/>
  <c r="XF13" i="3"/>
  <c r="XG13" i="3"/>
  <c r="XH13" i="3"/>
  <c r="XI13" i="3"/>
  <c r="XJ13" i="3"/>
  <c r="XK13" i="3"/>
  <c r="XL13" i="3"/>
  <c r="XM13" i="3"/>
  <c r="XN13" i="3"/>
  <c r="XO13" i="3"/>
  <c r="XP13" i="3"/>
  <c r="XQ13" i="3"/>
  <c r="XR13" i="3"/>
  <c r="XS13" i="3"/>
  <c r="XT13" i="3"/>
  <c r="XU13" i="3"/>
  <c r="XV13" i="3"/>
  <c r="XW13" i="3"/>
  <c r="XX13" i="3"/>
  <c r="XY13" i="3"/>
  <c r="XZ13" i="3"/>
  <c r="YA13" i="3"/>
  <c r="YB13" i="3"/>
  <c r="YC13" i="3"/>
  <c r="YD13" i="3"/>
  <c r="YE13" i="3"/>
  <c r="YF13" i="3"/>
  <c r="YG13" i="3"/>
  <c r="YH13" i="3"/>
  <c r="YI13" i="3"/>
  <c r="YJ13" i="3"/>
  <c r="YK13" i="3"/>
  <c r="YL13" i="3"/>
  <c r="YM13" i="3"/>
  <c r="YN13" i="3"/>
  <c r="YO13" i="3"/>
  <c r="YP13" i="3"/>
  <c r="YQ13" i="3"/>
  <c r="YR13" i="3"/>
  <c r="YS13" i="3"/>
  <c r="YT13" i="3"/>
  <c r="YU13" i="3"/>
  <c r="YV13" i="3"/>
  <c r="YW13" i="3"/>
  <c r="YX13" i="3"/>
  <c r="YY13" i="3"/>
  <c r="YZ13" i="3"/>
  <c r="ZA13" i="3"/>
  <c r="ZB13" i="3"/>
  <c r="ZC13" i="3"/>
  <c r="ZD13" i="3"/>
  <c r="ZE13" i="3"/>
  <c r="ZF13" i="3"/>
  <c r="ZG13" i="3"/>
  <c r="ZH13" i="3"/>
  <c r="ZI13" i="3"/>
  <c r="ZJ13" i="3"/>
  <c r="ZK13" i="3"/>
  <c r="ZL13" i="3"/>
  <c r="ZM13" i="3"/>
  <c r="ZN13" i="3"/>
  <c r="ZO13" i="3"/>
  <c r="ZP13" i="3"/>
  <c r="ZQ13" i="3"/>
  <c r="ZR13" i="3"/>
  <c r="ZS13" i="3"/>
  <c r="ZT13" i="3"/>
  <c r="ZU13" i="3"/>
  <c r="ZV13" i="3"/>
  <c r="ZW13" i="3"/>
  <c r="ZX13" i="3"/>
  <c r="ZY13" i="3"/>
  <c r="ZZ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HC14" i="3"/>
  <c r="HD14" i="3"/>
  <c r="HE14" i="3"/>
  <c r="HF14" i="3"/>
  <c r="HG14" i="3"/>
  <c r="HH14" i="3"/>
  <c r="HI14" i="3"/>
  <c r="HJ14" i="3"/>
  <c r="HK14" i="3"/>
  <c r="HL14" i="3"/>
  <c r="HM14" i="3"/>
  <c r="HN14" i="3"/>
  <c r="HO14" i="3"/>
  <c r="HP14" i="3"/>
  <c r="HQ14" i="3"/>
  <c r="HR14" i="3"/>
  <c r="HS14" i="3"/>
  <c r="HT14" i="3"/>
  <c r="HU14" i="3"/>
  <c r="HV14" i="3"/>
  <c r="HW14" i="3"/>
  <c r="HX14" i="3"/>
  <c r="HY14" i="3"/>
  <c r="HZ14" i="3"/>
  <c r="IA14" i="3"/>
  <c r="IB14" i="3"/>
  <c r="IC14" i="3"/>
  <c r="ID14" i="3"/>
  <c r="IE14" i="3"/>
  <c r="IF14" i="3"/>
  <c r="IG14" i="3"/>
  <c r="IH14" i="3"/>
  <c r="II14" i="3"/>
  <c r="IJ14" i="3"/>
  <c r="IK14" i="3"/>
  <c r="IL14" i="3"/>
  <c r="IM14" i="3"/>
  <c r="IN14" i="3"/>
  <c r="IO14" i="3"/>
  <c r="IP14" i="3"/>
  <c r="IQ14" i="3"/>
  <c r="IR14" i="3"/>
  <c r="IS14" i="3"/>
  <c r="IT14" i="3"/>
  <c r="IU14" i="3"/>
  <c r="IV14" i="3"/>
  <c r="IW14" i="3"/>
  <c r="IX14" i="3"/>
  <c r="IY14" i="3"/>
  <c r="IZ14" i="3"/>
  <c r="JA14" i="3"/>
  <c r="JB14" i="3"/>
  <c r="JC14" i="3"/>
  <c r="JD14" i="3"/>
  <c r="JE14" i="3"/>
  <c r="JF14" i="3"/>
  <c r="JG14" i="3"/>
  <c r="JH14" i="3"/>
  <c r="JI14" i="3"/>
  <c r="JJ14" i="3"/>
  <c r="JK14" i="3"/>
  <c r="JL14" i="3"/>
  <c r="JM14" i="3"/>
  <c r="JN14" i="3"/>
  <c r="JO14" i="3"/>
  <c r="JP14" i="3"/>
  <c r="JQ14" i="3"/>
  <c r="JR14" i="3"/>
  <c r="JS14" i="3"/>
  <c r="JT14" i="3"/>
  <c r="JU14" i="3"/>
  <c r="JV14" i="3"/>
  <c r="JW14" i="3"/>
  <c r="JX14" i="3"/>
  <c r="JY14" i="3"/>
  <c r="JZ14" i="3"/>
  <c r="KA14" i="3"/>
  <c r="KB14" i="3"/>
  <c r="KC14" i="3"/>
  <c r="KD14" i="3"/>
  <c r="KE14" i="3"/>
  <c r="KF14" i="3"/>
  <c r="KG14" i="3"/>
  <c r="KH14" i="3"/>
  <c r="KI14" i="3"/>
  <c r="KJ14" i="3"/>
  <c r="KK14" i="3"/>
  <c r="KL14" i="3"/>
  <c r="KM14" i="3"/>
  <c r="KN14" i="3"/>
  <c r="KO14" i="3"/>
  <c r="KP14" i="3"/>
  <c r="KQ14" i="3"/>
  <c r="KR14" i="3"/>
  <c r="KS14" i="3"/>
  <c r="KT14" i="3"/>
  <c r="KU14" i="3"/>
  <c r="KV14" i="3"/>
  <c r="KW14" i="3"/>
  <c r="KX14" i="3"/>
  <c r="KY14" i="3"/>
  <c r="KZ14" i="3"/>
  <c r="LA14" i="3"/>
  <c r="LB14" i="3"/>
  <c r="LC14" i="3"/>
  <c r="LD14" i="3"/>
  <c r="LE14" i="3"/>
  <c r="LF14" i="3"/>
  <c r="LG14" i="3"/>
  <c r="LH14" i="3"/>
  <c r="LI14" i="3"/>
  <c r="LJ14" i="3"/>
  <c r="LK14" i="3"/>
  <c r="LL14" i="3"/>
  <c r="LM14" i="3"/>
  <c r="LN14" i="3"/>
  <c r="LO14" i="3"/>
  <c r="LP14" i="3"/>
  <c r="LQ14" i="3"/>
  <c r="LR14" i="3"/>
  <c r="LS14" i="3"/>
  <c r="LT14" i="3"/>
  <c r="LU14" i="3"/>
  <c r="LV14" i="3"/>
  <c r="LW14" i="3"/>
  <c r="LX14" i="3"/>
  <c r="LY14" i="3"/>
  <c r="LZ14" i="3"/>
  <c r="MA14" i="3"/>
  <c r="MB14" i="3"/>
  <c r="MC14" i="3"/>
  <c r="MD14" i="3"/>
  <c r="ME14" i="3"/>
  <c r="MF14" i="3"/>
  <c r="MG14" i="3"/>
  <c r="MH14" i="3"/>
  <c r="MI14" i="3"/>
  <c r="MJ14" i="3"/>
  <c r="MK14" i="3"/>
  <c r="ML14" i="3"/>
  <c r="MM14" i="3"/>
  <c r="MN14" i="3"/>
  <c r="MO14" i="3"/>
  <c r="MP14" i="3"/>
  <c r="MQ14" i="3"/>
  <c r="MR14" i="3"/>
  <c r="MS14" i="3"/>
  <c r="MT14" i="3"/>
  <c r="MU14" i="3"/>
  <c r="MV14" i="3"/>
  <c r="MW14" i="3"/>
  <c r="MX14" i="3"/>
  <c r="MY14" i="3"/>
  <c r="MZ14" i="3"/>
  <c r="NA14" i="3"/>
  <c r="NB14" i="3"/>
  <c r="NC14" i="3"/>
  <c r="ND14" i="3"/>
  <c r="NE14" i="3"/>
  <c r="NF14" i="3"/>
  <c r="NG14" i="3"/>
  <c r="NH14" i="3"/>
  <c r="NI14" i="3"/>
  <c r="NJ14" i="3"/>
  <c r="NK14" i="3"/>
  <c r="NL14" i="3"/>
  <c r="NM14" i="3"/>
  <c r="NN14" i="3"/>
  <c r="NO14" i="3"/>
  <c r="NP14" i="3"/>
  <c r="NQ14" i="3"/>
  <c r="NR14" i="3"/>
  <c r="NS14" i="3"/>
  <c r="NT14" i="3"/>
  <c r="NU14" i="3"/>
  <c r="NV14" i="3"/>
  <c r="NW14" i="3"/>
  <c r="NX14" i="3"/>
  <c r="NY14" i="3"/>
  <c r="NZ14" i="3"/>
  <c r="OA14" i="3"/>
  <c r="OB14" i="3"/>
  <c r="OC14" i="3"/>
  <c r="OD14" i="3"/>
  <c r="OE14" i="3"/>
  <c r="OF14" i="3"/>
  <c r="OG14" i="3"/>
  <c r="OH14" i="3"/>
  <c r="OI14" i="3"/>
  <c r="OJ14" i="3"/>
  <c r="OK14" i="3"/>
  <c r="OL14" i="3"/>
  <c r="OM14" i="3"/>
  <c r="ON14" i="3"/>
  <c r="OO14" i="3"/>
  <c r="OP14" i="3"/>
  <c r="OQ14" i="3"/>
  <c r="OR14" i="3"/>
  <c r="OS14" i="3"/>
  <c r="OT14" i="3"/>
  <c r="OU14" i="3"/>
  <c r="OV14" i="3"/>
  <c r="OW14" i="3"/>
  <c r="OX14" i="3"/>
  <c r="OY14" i="3"/>
  <c r="OZ14" i="3"/>
  <c r="PA14" i="3"/>
  <c r="PB14" i="3"/>
  <c r="PC14" i="3"/>
  <c r="PD14" i="3"/>
  <c r="PE14" i="3"/>
  <c r="PF14" i="3"/>
  <c r="PG14" i="3"/>
  <c r="PH14" i="3"/>
  <c r="PI14" i="3"/>
  <c r="PJ14" i="3"/>
  <c r="PK14" i="3"/>
  <c r="PL14" i="3"/>
  <c r="PM14" i="3"/>
  <c r="PN14" i="3"/>
  <c r="PO14" i="3"/>
  <c r="PP14" i="3"/>
  <c r="PQ14" i="3"/>
  <c r="PR14" i="3"/>
  <c r="PS14" i="3"/>
  <c r="PT14" i="3"/>
  <c r="PU14" i="3"/>
  <c r="PV14" i="3"/>
  <c r="PW14" i="3"/>
  <c r="PX14" i="3"/>
  <c r="PY14" i="3"/>
  <c r="PZ14" i="3"/>
  <c r="QA14" i="3"/>
  <c r="QB14" i="3"/>
  <c r="QC14" i="3"/>
  <c r="QD14" i="3"/>
  <c r="QE14" i="3"/>
  <c r="QF14" i="3"/>
  <c r="QG14" i="3"/>
  <c r="QH14" i="3"/>
  <c r="QI14" i="3"/>
  <c r="QJ14" i="3"/>
  <c r="QK14" i="3"/>
  <c r="QL14" i="3"/>
  <c r="QM14" i="3"/>
  <c r="QN14" i="3"/>
  <c r="QO14" i="3"/>
  <c r="QP14" i="3"/>
  <c r="QQ14" i="3"/>
  <c r="QR14" i="3"/>
  <c r="QS14" i="3"/>
  <c r="QT14" i="3"/>
  <c r="QU14" i="3"/>
  <c r="QV14" i="3"/>
  <c r="QW14" i="3"/>
  <c r="QX14" i="3"/>
  <c r="QY14" i="3"/>
  <c r="QZ14" i="3"/>
  <c r="RA14" i="3"/>
  <c r="RB14" i="3"/>
  <c r="RC14" i="3"/>
  <c r="RD14" i="3"/>
  <c r="RE14" i="3"/>
  <c r="RF14" i="3"/>
  <c r="RG14" i="3"/>
  <c r="RH14" i="3"/>
  <c r="RI14" i="3"/>
  <c r="RJ14" i="3"/>
  <c r="RK14" i="3"/>
  <c r="RL14" i="3"/>
  <c r="RM14" i="3"/>
  <c r="RN14" i="3"/>
  <c r="RO14" i="3"/>
  <c r="RP14" i="3"/>
  <c r="RQ14" i="3"/>
  <c r="RR14" i="3"/>
  <c r="RS14" i="3"/>
  <c r="RT14" i="3"/>
  <c r="RU14" i="3"/>
  <c r="RV14" i="3"/>
  <c r="RW14" i="3"/>
  <c r="RX14" i="3"/>
  <c r="RY14" i="3"/>
  <c r="RZ14" i="3"/>
  <c r="SA14" i="3"/>
  <c r="SB14" i="3"/>
  <c r="SC14" i="3"/>
  <c r="SD14" i="3"/>
  <c r="SE14" i="3"/>
  <c r="SF14" i="3"/>
  <c r="SG14" i="3"/>
  <c r="SH14" i="3"/>
  <c r="SI14" i="3"/>
  <c r="SJ14" i="3"/>
  <c r="SK14" i="3"/>
  <c r="SL14" i="3"/>
  <c r="SM14" i="3"/>
  <c r="SN14" i="3"/>
  <c r="SO14" i="3"/>
  <c r="SP14" i="3"/>
  <c r="SQ14" i="3"/>
  <c r="SR14" i="3"/>
  <c r="SS14" i="3"/>
  <c r="ST14" i="3"/>
  <c r="SU14" i="3"/>
  <c r="SV14" i="3"/>
  <c r="SW14" i="3"/>
  <c r="SX14" i="3"/>
  <c r="SY14" i="3"/>
  <c r="SZ14" i="3"/>
  <c r="TA14" i="3"/>
  <c r="TB14" i="3"/>
  <c r="TC14" i="3"/>
  <c r="TD14" i="3"/>
  <c r="TE14" i="3"/>
  <c r="TF14" i="3"/>
  <c r="TG14" i="3"/>
  <c r="TH14" i="3"/>
  <c r="TI14" i="3"/>
  <c r="TJ14" i="3"/>
  <c r="TK14" i="3"/>
  <c r="TL14" i="3"/>
  <c r="TM14" i="3"/>
  <c r="TN14" i="3"/>
  <c r="TO14" i="3"/>
  <c r="TP14" i="3"/>
  <c r="TQ14" i="3"/>
  <c r="TR14" i="3"/>
  <c r="TS14" i="3"/>
  <c r="TT14" i="3"/>
  <c r="TU14" i="3"/>
  <c r="TV14" i="3"/>
  <c r="TW14" i="3"/>
  <c r="TX14" i="3"/>
  <c r="TY14" i="3"/>
  <c r="TZ14" i="3"/>
  <c r="UA14" i="3"/>
  <c r="UB14" i="3"/>
  <c r="UC14" i="3"/>
  <c r="UD14" i="3"/>
  <c r="UE14" i="3"/>
  <c r="UF14" i="3"/>
  <c r="UG14" i="3"/>
  <c r="UH14" i="3"/>
  <c r="UI14" i="3"/>
  <c r="UJ14" i="3"/>
  <c r="UK14" i="3"/>
  <c r="UL14" i="3"/>
  <c r="UM14" i="3"/>
  <c r="UN14" i="3"/>
  <c r="UO14" i="3"/>
  <c r="UP14" i="3"/>
  <c r="UQ14" i="3"/>
  <c r="UR14" i="3"/>
  <c r="US14" i="3"/>
  <c r="UT14" i="3"/>
  <c r="UU14" i="3"/>
  <c r="UV14" i="3"/>
  <c r="UW14" i="3"/>
  <c r="UX14" i="3"/>
  <c r="UY14" i="3"/>
  <c r="UZ14" i="3"/>
  <c r="VA14" i="3"/>
  <c r="VB14" i="3"/>
  <c r="VC14" i="3"/>
  <c r="VD14" i="3"/>
  <c r="VE14" i="3"/>
  <c r="VF14" i="3"/>
  <c r="VG14" i="3"/>
  <c r="VH14" i="3"/>
  <c r="VI14" i="3"/>
  <c r="VJ14" i="3"/>
  <c r="VK14" i="3"/>
  <c r="VL14" i="3"/>
  <c r="VM14" i="3"/>
  <c r="VN14" i="3"/>
  <c r="VO14" i="3"/>
  <c r="VP14" i="3"/>
  <c r="VQ14" i="3"/>
  <c r="VR14" i="3"/>
  <c r="VS14" i="3"/>
  <c r="VT14" i="3"/>
  <c r="VU14" i="3"/>
  <c r="VV14" i="3"/>
  <c r="VW14" i="3"/>
  <c r="VX14" i="3"/>
  <c r="VY14" i="3"/>
  <c r="VZ14" i="3"/>
  <c r="WA14" i="3"/>
  <c r="WB14" i="3"/>
  <c r="WC14" i="3"/>
  <c r="WD14" i="3"/>
  <c r="WE14" i="3"/>
  <c r="WF14" i="3"/>
  <c r="WG14" i="3"/>
  <c r="WH14" i="3"/>
  <c r="WI14" i="3"/>
  <c r="WJ14" i="3"/>
  <c r="WK14" i="3"/>
  <c r="WL14" i="3"/>
  <c r="WM14" i="3"/>
  <c r="WN14" i="3"/>
  <c r="WO14" i="3"/>
  <c r="WP14" i="3"/>
  <c r="WQ14" i="3"/>
  <c r="WR14" i="3"/>
  <c r="WS14" i="3"/>
  <c r="WT14" i="3"/>
  <c r="WU14" i="3"/>
  <c r="WV14" i="3"/>
  <c r="WW14" i="3"/>
  <c r="WX14" i="3"/>
  <c r="WY14" i="3"/>
  <c r="WZ14" i="3"/>
  <c r="XA14" i="3"/>
  <c r="XB14" i="3"/>
  <c r="XC14" i="3"/>
  <c r="XD14" i="3"/>
  <c r="XE14" i="3"/>
  <c r="XF14" i="3"/>
  <c r="XG14" i="3"/>
  <c r="XH14" i="3"/>
  <c r="XI14" i="3"/>
  <c r="XJ14" i="3"/>
  <c r="XK14" i="3"/>
  <c r="XL14" i="3"/>
  <c r="XM14" i="3"/>
  <c r="XN14" i="3"/>
  <c r="XO14" i="3"/>
  <c r="XP14" i="3"/>
  <c r="XQ14" i="3"/>
  <c r="XR14" i="3"/>
  <c r="XS14" i="3"/>
  <c r="XT14" i="3"/>
  <c r="XU14" i="3"/>
  <c r="XV14" i="3"/>
  <c r="XW14" i="3"/>
  <c r="XX14" i="3"/>
  <c r="XY14" i="3"/>
  <c r="XZ14" i="3"/>
  <c r="YA14" i="3"/>
  <c r="YB14" i="3"/>
  <c r="YC14" i="3"/>
  <c r="YD14" i="3"/>
  <c r="YE14" i="3"/>
  <c r="YF14" i="3"/>
  <c r="YG14" i="3"/>
  <c r="YH14" i="3"/>
  <c r="YI14" i="3"/>
  <c r="YJ14" i="3"/>
  <c r="YK14" i="3"/>
  <c r="YL14" i="3"/>
  <c r="YM14" i="3"/>
  <c r="YN14" i="3"/>
  <c r="YO14" i="3"/>
  <c r="YP14" i="3"/>
  <c r="YQ14" i="3"/>
  <c r="YR14" i="3"/>
  <c r="YS14" i="3"/>
  <c r="YT14" i="3"/>
  <c r="YU14" i="3"/>
  <c r="YV14" i="3"/>
  <c r="YW14" i="3"/>
  <c r="YX14" i="3"/>
  <c r="YY14" i="3"/>
  <c r="YZ14" i="3"/>
  <c r="ZA14" i="3"/>
  <c r="ZB14" i="3"/>
  <c r="ZC14" i="3"/>
  <c r="ZD14" i="3"/>
  <c r="ZE14" i="3"/>
  <c r="ZF14" i="3"/>
  <c r="ZG14" i="3"/>
  <c r="ZH14" i="3"/>
  <c r="ZI14" i="3"/>
  <c r="ZJ14" i="3"/>
  <c r="ZK14" i="3"/>
  <c r="ZL14" i="3"/>
  <c r="ZM14" i="3"/>
  <c r="ZN14" i="3"/>
  <c r="ZO14" i="3"/>
  <c r="ZP14" i="3"/>
  <c r="ZQ14" i="3"/>
  <c r="ZR14" i="3"/>
  <c r="ZS14" i="3"/>
  <c r="ZT14" i="3"/>
  <c r="ZU14" i="3"/>
  <c r="ZV14" i="3"/>
  <c r="ZW14" i="3"/>
  <c r="ZX14" i="3"/>
  <c r="ZY14" i="3"/>
  <c r="ZZ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HC15" i="3"/>
  <c r="HD15" i="3"/>
  <c r="HE15" i="3"/>
  <c r="HF15" i="3"/>
  <c r="HG15" i="3"/>
  <c r="HH15" i="3"/>
  <c r="HI15" i="3"/>
  <c r="HJ15" i="3"/>
  <c r="HK15" i="3"/>
  <c r="HL15" i="3"/>
  <c r="HM15" i="3"/>
  <c r="HN15" i="3"/>
  <c r="HO15" i="3"/>
  <c r="HP15" i="3"/>
  <c r="HQ15" i="3"/>
  <c r="HR15" i="3"/>
  <c r="HS15" i="3"/>
  <c r="HT15" i="3"/>
  <c r="HU15" i="3"/>
  <c r="HV15" i="3"/>
  <c r="HW15" i="3"/>
  <c r="HX15" i="3"/>
  <c r="HY15" i="3"/>
  <c r="HZ15" i="3"/>
  <c r="IA15" i="3"/>
  <c r="IB15" i="3"/>
  <c r="IC15" i="3"/>
  <c r="ID15" i="3"/>
  <c r="IE15" i="3"/>
  <c r="IF15" i="3"/>
  <c r="IG15" i="3"/>
  <c r="IH15" i="3"/>
  <c r="II15" i="3"/>
  <c r="IJ15" i="3"/>
  <c r="IK15" i="3"/>
  <c r="IL15" i="3"/>
  <c r="IM15" i="3"/>
  <c r="IN15" i="3"/>
  <c r="IO15" i="3"/>
  <c r="IP15" i="3"/>
  <c r="IQ15" i="3"/>
  <c r="IR15" i="3"/>
  <c r="IS15" i="3"/>
  <c r="IT15" i="3"/>
  <c r="IU15" i="3"/>
  <c r="IV15" i="3"/>
  <c r="IW15" i="3"/>
  <c r="IX15" i="3"/>
  <c r="IY15" i="3"/>
  <c r="IZ15" i="3"/>
  <c r="JA15" i="3"/>
  <c r="JB15" i="3"/>
  <c r="JC15" i="3"/>
  <c r="JD15" i="3"/>
  <c r="JE15" i="3"/>
  <c r="JF15" i="3"/>
  <c r="JG15" i="3"/>
  <c r="JH15" i="3"/>
  <c r="JI15" i="3"/>
  <c r="JJ15" i="3"/>
  <c r="JK15" i="3"/>
  <c r="JL15" i="3"/>
  <c r="JM15" i="3"/>
  <c r="JN15" i="3"/>
  <c r="JO15" i="3"/>
  <c r="JP15" i="3"/>
  <c r="JQ15" i="3"/>
  <c r="JR15" i="3"/>
  <c r="JS15" i="3"/>
  <c r="JT15" i="3"/>
  <c r="JU15" i="3"/>
  <c r="JV15" i="3"/>
  <c r="JW15" i="3"/>
  <c r="JX15" i="3"/>
  <c r="JY15" i="3"/>
  <c r="JZ15" i="3"/>
  <c r="KA15" i="3"/>
  <c r="KB15" i="3"/>
  <c r="KC15" i="3"/>
  <c r="KD15" i="3"/>
  <c r="KE15" i="3"/>
  <c r="KF15" i="3"/>
  <c r="KG15" i="3"/>
  <c r="KH15" i="3"/>
  <c r="KI15" i="3"/>
  <c r="KJ15" i="3"/>
  <c r="KK15" i="3"/>
  <c r="KL15" i="3"/>
  <c r="KM15" i="3"/>
  <c r="KN15" i="3"/>
  <c r="KO15" i="3"/>
  <c r="KP15" i="3"/>
  <c r="KQ15" i="3"/>
  <c r="KR15" i="3"/>
  <c r="KS15" i="3"/>
  <c r="KT15" i="3"/>
  <c r="KU15" i="3"/>
  <c r="KV15" i="3"/>
  <c r="KW15" i="3"/>
  <c r="KX15" i="3"/>
  <c r="KY15" i="3"/>
  <c r="KZ15" i="3"/>
  <c r="LA15" i="3"/>
  <c r="LB15" i="3"/>
  <c r="LC15" i="3"/>
  <c r="LD15" i="3"/>
  <c r="LE15" i="3"/>
  <c r="LF15" i="3"/>
  <c r="LG15" i="3"/>
  <c r="LH15" i="3"/>
  <c r="LI15" i="3"/>
  <c r="LJ15" i="3"/>
  <c r="LK15" i="3"/>
  <c r="LL15" i="3"/>
  <c r="LM15" i="3"/>
  <c r="LN15" i="3"/>
  <c r="LO15" i="3"/>
  <c r="LP15" i="3"/>
  <c r="LQ15" i="3"/>
  <c r="LR15" i="3"/>
  <c r="LS15" i="3"/>
  <c r="LT15" i="3"/>
  <c r="LU15" i="3"/>
  <c r="LV15" i="3"/>
  <c r="LW15" i="3"/>
  <c r="LX15" i="3"/>
  <c r="LY15" i="3"/>
  <c r="LZ15" i="3"/>
  <c r="MA15" i="3"/>
  <c r="MB15" i="3"/>
  <c r="MC15" i="3"/>
  <c r="MD15" i="3"/>
  <c r="ME15" i="3"/>
  <c r="MF15" i="3"/>
  <c r="MG15" i="3"/>
  <c r="MH15" i="3"/>
  <c r="MI15" i="3"/>
  <c r="MJ15" i="3"/>
  <c r="MK15" i="3"/>
  <c r="ML15" i="3"/>
  <c r="MM15" i="3"/>
  <c r="MN15" i="3"/>
  <c r="MO15" i="3"/>
  <c r="MP15" i="3"/>
  <c r="MQ15" i="3"/>
  <c r="MR15" i="3"/>
  <c r="MS15" i="3"/>
  <c r="MT15" i="3"/>
  <c r="MU15" i="3"/>
  <c r="MV15" i="3"/>
  <c r="MW15" i="3"/>
  <c r="MX15" i="3"/>
  <c r="MY15" i="3"/>
  <c r="MZ15" i="3"/>
  <c r="NA15" i="3"/>
  <c r="NB15" i="3"/>
  <c r="NC15" i="3"/>
  <c r="ND15" i="3"/>
  <c r="NE15" i="3"/>
  <c r="NF15" i="3"/>
  <c r="NG15" i="3"/>
  <c r="NH15" i="3"/>
  <c r="NI15" i="3"/>
  <c r="NJ15" i="3"/>
  <c r="NK15" i="3"/>
  <c r="NL15" i="3"/>
  <c r="NM15" i="3"/>
  <c r="NN15" i="3"/>
  <c r="NO15" i="3"/>
  <c r="NP15" i="3"/>
  <c r="NQ15" i="3"/>
  <c r="NR15" i="3"/>
  <c r="NS15" i="3"/>
  <c r="NT15" i="3"/>
  <c r="NU15" i="3"/>
  <c r="NV15" i="3"/>
  <c r="NW15" i="3"/>
  <c r="NX15" i="3"/>
  <c r="NY15" i="3"/>
  <c r="NZ15" i="3"/>
  <c r="OA15" i="3"/>
  <c r="OB15" i="3"/>
  <c r="OC15" i="3"/>
  <c r="OD15" i="3"/>
  <c r="OE15" i="3"/>
  <c r="OF15" i="3"/>
  <c r="OG15" i="3"/>
  <c r="OH15" i="3"/>
  <c r="OI15" i="3"/>
  <c r="OJ15" i="3"/>
  <c r="OK15" i="3"/>
  <c r="OL15" i="3"/>
  <c r="OM15" i="3"/>
  <c r="ON15" i="3"/>
  <c r="OO15" i="3"/>
  <c r="OP15" i="3"/>
  <c r="OQ15" i="3"/>
  <c r="OR15" i="3"/>
  <c r="OS15" i="3"/>
  <c r="OT15" i="3"/>
  <c r="OU15" i="3"/>
  <c r="OV15" i="3"/>
  <c r="OW15" i="3"/>
  <c r="OX15" i="3"/>
  <c r="OY15" i="3"/>
  <c r="OZ15" i="3"/>
  <c r="PA15" i="3"/>
  <c r="PB15" i="3"/>
  <c r="PC15" i="3"/>
  <c r="PD15" i="3"/>
  <c r="PE15" i="3"/>
  <c r="PF15" i="3"/>
  <c r="PG15" i="3"/>
  <c r="PH15" i="3"/>
  <c r="PI15" i="3"/>
  <c r="PJ15" i="3"/>
  <c r="PK15" i="3"/>
  <c r="PL15" i="3"/>
  <c r="PM15" i="3"/>
  <c r="PN15" i="3"/>
  <c r="PO15" i="3"/>
  <c r="PP15" i="3"/>
  <c r="PQ15" i="3"/>
  <c r="PR15" i="3"/>
  <c r="PS15" i="3"/>
  <c r="PT15" i="3"/>
  <c r="PU15" i="3"/>
  <c r="PV15" i="3"/>
  <c r="PW15" i="3"/>
  <c r="PX15" i="3"/>
  <c r="PY15" i="3"/>
  <c r="PZ15" i="3"/>
  <c r="QA15" i="3"/>
  <c r="QB15" i="3"/>
  <c r="QC15" i="3"/>
  <c r="QD15" i="3"/>
  <c r="QE15" i="3"/>
  <c r="QF15" i="3"/>
  <c r="QG15" i="3"/>
  <c r="QH15" i="3"/>
  <c r="QI15" i="3"/>
  <c r="QJ15" i="3"/>
  <c r="QK15" i="3"/>
  <c r="QL15" i="3"/>
  <c r="QM15" i="3"/>
  <c r="QN15" i="3"/>
  <c r="QO15" i="3"/>
  <c r="QP15" i="3"/>
  <c r="QQ15" i="3"/>
  <c r="QR15" i="3"/>
  <c r="QS15" i="3"/>
  <c r="QT15" i="3"/>
  <c r="QU15" i="3"/>
  <c r="QV15" i="3"/>
  <c r="QW15" i="3"/>
  <c r="QX15" i="3"/>
  <c r="QY15" i="3"/>
  <c r="QZ15" i="3"/>
  <c r="RA15" i="3"/>
  <c r="RB15" i="3"/>
  <c r="RC15" i="3"/>
  <c r="RD15" i="3"/>
  <c r="RE15" i="3"/>
  <c r="RF15" i="3"/>
  <c r="RG15" i="3"/>
  <c r="RH15" i="3"/>
  <c r="RI15" i="3"/>
  <c r="RJ15" i="3"/>
  <c r="RK15" i="3"/>
  <c r="RL15" i="3"/>
  <c r="RM15" i="3"/>
  <c r="RN15" i="3"/>
  <c r="RO15" i="3"/>
  <c r="RP15" i="3"/>
  <c r="RQ15" i="3"/>
  <c r="RR15" i="3"/>
  <c r="RS15" i="3"/>
  <c r="RT15" i="3"/>
  <c r="RU15" i="3"/>
  <c r="RV15" i="3"/>
  <c r="RW15" i="3"/>
  <c r="RX15" i="3"/>
  <c r="RY15" i="3"/>
  <c r="RZ15" i="3"/>
  <c r="SA15" i="3"/>
  <c r="SB15" i="3"/>
  <c r="SC15" i="3"/>
  <c r="SD15" i="3"/>
  <c r="SE15" i="3"/>
  <c r="SF15" i="3"/>
  <c r="SG15" i="3"/>
  <c r="SH15" i="3"/>
  <c r="SI15" i="3"/>
  <c r="SJ15" i="3"/>
  <c r="SK15" i="3"/>
  <c r="SL15" i="3"/>
  <c r="SM15" i="3"/>
  <c r="SN15" i="3"/>
  <c r="SO15" i="3"/>
  <c r="SP15" i="3"/>
  <c r="SQ15" i="3"/>
  <c r="SR15" i="3"/>
  <c r="SS15" i="3"/>
  <c r="ST15" i="3"/>
  <c r="SU15" i="3"/>
  <c r="SV15" i="3"/>
  <c r="SW15" i="3"/>
  <c r="SX15" i="3"/>
  <c r="SY15" i="3"/>
  <c r="SZ15" i="3"/>
  <c r="TA15" i="3"/>
  <c r="TB15" i="3"/>
  <c r="TC15" i="3"/>
  <c r="TD15" i="3"/>
  <c r="TE15" i="3"/>
  <c r="TF15" i="3"/>
  <c r="TG15" i="3"/>
  <c r="TH15" i="3"/>
  <c r="TI15" i="3"/>
  <c r="TJ15" i="3"/>
  <c r="TK15" i="3"/>
  <c r="TL15" i="3"/>
  <c r="TM15" i="3"/>
  <c r="TN15" i="3"/>
  <c r="TO15" i="3"/>
  <c r="TP15" i="3"/>
  <c r="TQ15" i="3"/>
  <c r="TR15" i="3"/>
  <c r="TS15" i="3"/>
  <c r="TT15" i="3"/>
  <c r="TU15" i="3"/>
  <c r="TV15" i="3"/>
  <c r="TW15" i="3"/>
  <c r="TX15" i="3"/>
  <c r="TY15" i="3"/>
  <c r="TZ15" i="3"/>
  <c r="UA15" i="3"/>
  <c r="UB15" i="3"/>
  <c r="UC15" i="3"/>
  <c r="UD15" i="3"/>
  <c r="UE15" i="3"/>
  <c r="UF15" i="3"/>
  <c r="UG15" i="3"/>
  <c r="UH15" i="3"/>
  <c r="UI15" i="3"/>
  <c r="UJ15" i="3"/>
  <c r="UK15" i="3"/>
  <c r="UL15" i="3"/>
  <c r="UM15" i="3"/>
  <c r="UN15" i="3"/>
  <c r="UO15" i="3"/>
  <c r="UP15" i="3"/>
  <c r="UQ15" i="3"/>
  <c r="UR15" i="3"/>
  <c r="US15" i="3"/>
  <c r="UT15" i="3"/>
  <c r="UU15" i="3"/>
  <c r="UV15" i="3"/>
  <c r="UW15" i="3"/>
  <c r="UX15" i="3"/>
  <c r="UY15" i="3"/>
  <c r="UZ15" i="3"/>
  <c r="VA15" i="3"/>
  <c r="VB15" i="3"/>
  <c r="VC15" i="3"/>
  <c r="VD15" i="3"/>
  <c r="VE15" i="3"/>
  <c r="VF15" i="3"/>
  <c r="VG15" i="3"/>
  <c r="VH15" i="3"/>
  <c r="VI15" i="3"/>
  <c r="VJ15" i="3"/>
  <c r="VK15" i="3"/>
  <c r="VL15" i="3"/>
  <c r="VM15" i="3"/>
  <c r="VN15" i="3"/>
  <c r="VO15" i="3"/>
  <c r="VP15" i="3"/>
  <c r="VQ15" i="3"/>
  <c r="VR15" i="3"/>
  <c r="VS15" i="3"/>
  <c r="VT15" i="3"/>
  <c r="VU15" i="3"/>
  <c r="VV15" i="3"/>
  <c r="VW15" i="3"/>
  <c r="VX15" i="3"/>
  <c r="VY15" i="3"/>
  <c r="VZ15" i="3"/>
  <c r="WA15" i="3"/>
  <c r="WB15" i="3"/>
  <c r="WC15" i="3"/>
  <c r="WD15" i="3"/>
  <c r="WE15" i="3"/>
  <c r="WF15" i="3"/>
  <c r="WG15" i="3"/>
  <c r="WH15" i="3"/>
  <c r="WI15" i="3"/>
  <c r="WJ15" i="3"/>
  <c r="WK15" i="3"/>
  <c r="WL15" i="3"/>
  <c r="WM15" i="3"/>
  <c r="WN15" i="3"/>
  <c r="WO15" i="3"/>
  <c r="WP15" i="3"/>
  <c r="WQ15" i="3"/>
  <c r="WR15" i="3"/>
  <c r="WS15" i="3"/>
  <c r="WT15" i="3"/>
  <c r="WU15" i="3"/>
  <c r="WV15" i="3"/>
  <c r="WW15" i="3"/>
  <c r="WX15" i="3"/>
  <c r="WY15" i="3"/>
  <c r="WZ15" i="3"/>
  <c r="XA15" i="3"/>
  <c r="XB15" i="3"/>
  <c r="XC15" i="3"/>
  <c r="XD15" i="3"/>
  <c r="XE15" i="3"/>
  <c r="XF15" i="3"/>
  <c r="XG15" i="3"/>
  <c r="XH15" i="3"/>
  <c r="XI15" i="3"/>
  <c r="XJ15" i="3"/>
  <c r="XK15" i="3"/>
  <c r="XL15" i="3"/>
  <c r="XM15" i="3"/>
  <c r="XN15" i="3"/>
  <c r="XO15" i="3"/>
  <c r="XP15" i="3"/>
  <c r="XQ15" i="3"/>
  <c r="XR15" i="3"/>
  <c r="XS15" i="3"/>
  <c r="XT15" i="3"/>
  <c r="XU15" i="3"/>
  <c r="XV15" i="3"/>
  <c r="XW15" i="3"/>
  <c r="XX15" i="3"/>
  <c r="XY15" i="3"/>
  <c r="XZ15" i="3"/>
  <c r="YA15" i="3"/>
  <c r="YB15" i="3"/>
  <c r="YC15" i="3"/>
  <c r="YD15" i="3"/>
  <c r="YE15" i="3"/>
  <c r="YF15" i="3"/>
  <c r="YG15" i="3"/>
  <c r="YH15" i="3"/>
  <c r="YI15" i="3"/>
  <c r="YJ15" i="3"/>
  <c r="YK15" i="3"/>
  <c r="YL15" i="3"/>
  <c r="YM15" i="3"/>
  <c r="YN15" i="3"/>
  <c r="YO15" i="3"/>
  <c r="YP15" i="3"/>
  <c r="YQ15" i="3"/>
  <c r="YR15" i="3"/>
  <c r="YS15" i="3"/>
  <c r="YT15" i="3"/>
  <c r="YU15" i="3"/>
  <c r="YV15" i="3"/>
  <c r="YW15" i="3"/>
  <c r="YX15" i="3"/>
  <c r="YY15" i="3"/>
  <c r="YZ15" i="3"/>
  <c r="ZA15" i="3"/>
  <c r="ZB15" i="3"/>
  <c r="ZC15" i="3"/>
  <c r="ZD15" i="3"/>
  <c r="ZE15" i="3"/>
  <c r="ZF15" i="3"/>
  <c r="ZG15" i="3"/>
  <c r="ZH15" i="3"/>
  <c r="ZI15" i="3"/>
  <c r="ZJ15" i="3"/>
  <c r="ZK15" i="3"/>
  <c r="ZL15" i="3"/>
  <c r="ZM15" i="3"/>
  <c r="ZN15" i="3"/>
  <c r="ZO15" i="3"/>
  <c r="ZP15" i="3"/>
  <c r="ZQ15" i="3"/>
  <c r="ZR15" i="3"/>
  <c r="ZS15" i="3"/>
  <c r="ZT15" i="3"/>
  <c r="ZU15" i="3"/>
  <c r="ZV15" i="3"/>
  <c r="ZW15" i="3"/>
  <c r="ZX15" i="3"/>
  <c r="ZY15" i="3"/>
  <c r="ZZ15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L1" i="3"/>
  <c r="AM1" i="3"/>
  <c r="AN1" i="3"/>
  <c r="AO1" i="3"/>
  <c r="AP1" i="3"/>
  <c r="AQ1" i="3"/>
  <c r="AR1" i="3"/>
  <c r="AS1" i="3"/>
  <c r="AT1" i="3"/>
  <c r="AU1" i="3"/>
  <c r="AV1" i="3"/>
  <c r="AW1" i="3"/>
  <c r="AX1" i="3"/>
  <c r="AY1" i="3"/>
  <c r="AZ1" i="3"/>
  <c r="BA1" i="3"/>
  <c r="BB1" i="3"/>
  <c r="BC1" i="3"/>
  <c r="BD1" i="3"/>
  <c r="BE1" i="3"/>
  <c r="BF1" i="3"/>
  <c r="BG1" i="3"/>
  <c r="BH1" i="3"/>
  <c r="BI1" i="3"/>
  <c r="BJ1" i="3"/>
  <c r="BK1" i="3"/>
  <c r="BL1" i="3"/>
  <c r="BM1" i="3"/>
  <c r="BN1" i="3"/>
  <c r="BO1" i="3"/>
  <c r="BP1" i="3"/>
  <c r="BQ1" i="3"/>
  <c r="BR1" i="3"/>
  <c r="BS1" i="3"/>
  <c r="BT1" i="3"/>
  <c r="BU1" i="3"/>
  <c r="BV1" i="3"/>
  <c r="BW1" i="3"/>
  <c r="BX1" i="3"/>
  <c r="BY1" i="3"/>
  <c r="BZ1" i="3"/>
  <c r="CA1" i="3"/>
  <c r="CB1" i="3"/>
  <c r="CC1" i="3"/>
  <c r="CD1" i="3"/>
  <c r="CE1" i="3"/>
  <c r="CF1" i="3"/>
  <c r="CG1" i="3"/>
  <c r="CH1" i="3"/>
  <c r="CI1" i="3"/>
  <c r="CJ1" i="3"/>
  <c r="CK1" i="3"/>
  <c r="CL1" i="3"/>
  <c r="CM1" i="3"/>
  <c r="CN1" i="3"/>
  <c r="CO1" i="3"/>
  <c r="CP1" i="3"/>
  <c r="CQ1" i="3"/>
  <c r="CR1" i="3"/>
  <c r="CS1" i="3"/>
  <c r="CT1" i="3"/>
  <c r="CU1" i="3"/>
  <c r="CV1" i="3"/>
  <c r="CW1" i="3"/>
  <c r="CX1" i="3"/>
  <c r="CY1" i="3"/>
  <c r="CZ1" i="3"/>
  <c r="DA1" i="3"/>
  <c r="DB1" i="3"/>
  <c r="DC1" i="3"/>
  <c r="DD1" i="3"/>
  <c r="DE1" i="3"/>
  <c r="DF1" i="3"/>
  <c r="DG1" i="3"/>
  <c r="DH1" i="3"/>
  <c r="DI1" i="3"/>
  <c r="DJ1" i="3"/>
  <c r="DK1" i="3"/>
  <c r="DL1" i="3"/>
  <c r="DM1" i="3"/>
  <c r="DN1" i="3"/>
  <c r="DO1" i="3"/>
  <c r="DP1" i="3"/>
  <c r="DQ1" i="3"/>
  <c r="DR1" i="3"/>
  <c r="DS1" i="3"/>
  <c r="DT1" i="3"/>
  <c r="DU1" i="3"/>
  <c r="DV1" i="3"/>
  <c r="DW1" i="3"/>
  <c r="DX1" i="3"/>
  <c r="DY1" i="3"/>
  <c r="DZ1" i="3"/>
  <c r="EA1" i="3"/>
  <c r="EB1" i="3"/>
  <c r="EC1" i="3"/>
  <c r="ED1" i="3"/>
  <c r="EE1" i="3"/>
  <c r="EF1" i="3"/>
  <c r="EG1" i="3"/>
  <c r="EH1" i="3"/>
  <c r="EI1" i="3"/>
  <c r="EJ1" i="3"/>
  <c r="EK1" i="3"/>
  <c r="EL1" i="3"/>
  <c r="EM1" i="3"/>
  <c r="EN1" i="3"/>
  <c r="EO1" i="3"/>
  <c r="EP1" i="3"/>
  <c r="EQ1" i="3"/>
  <c r="ER1" i="3"/>
  <c r="ES1" i="3"/>
  <c r="ET1" i="3"/>
  <c r="EU1" i="3"/>
  <c r="EV1" i="3"/>
  <c r="EW1" i="3"/>
  <c r="EX1" i="3"/>
  <c r="EY1" i="3"/>
  <c r="EZ1" i="3"/>
  <c r="FA1" i="3"/>
  <c r="FB1" i="3"/>
  <c r="FC1" i="3"/>
  <c r="FD1" i="3"/>
  <c r="FE1" i="3"/>
  <c r="FF1" i="3"/>
  <c r="FG1" i="3"/>
  <c r="FH1" i="3"/>
  <c r="FI1" i="3"/>
  <c r="FJ1" i="3"/>
  <c r="FK1" i="3"/>
  <c r="FL1" i="3"/>
  <c r="FM1" i="3"/>
  <c r="FN1" i="3"/>
  <c r="FO1" i="3"/>
  <c r="FP1" i="3"/>
  <c r="FQ1" i="3"/>
  <c r="FR1" i="3"/>
  <c r="FS1" i="3"/>
  <c r="FT1" i="3"/>
  <c r="FU1" i="3"/>
  <c r="FV1" i="3"/>
  <c r="FW1" i="3"/>
  <c r="FX1" i="3"/>
  <c r="FY1" i="3"/>
  <c r="FZ1" i="3"/>
  <c r="GA1" i="3"/>
  <c r="GB1" i="3"/>
  <c r="GC1" i="3"/>
  <c r="GD1" i="3"/>
  <c r="GE1" i="3"/>
  <c r="GF1" i="3"/>
  <c r="GG1" i="3"/>
  <c r="GH1" i="3"/>
  <c r="GI1" i="3"/>
  <c r="GJ1" i="3"/>
  <c r="GK1" i="3"/>
  <c r="GL1" i="3"/>
  <c r="GM1" i="3"/>
  <c r="GN1" i="3"/>
  <c r="GO1" i="3"/>
  <c r="GP1" i="3"/>
  <c r="GQ1" i="3"/>
  <c r="GR1" i="3"/>
  <c r="GS1" i="3"/>
  <c r="GT1" i="3"/>
  <c r="GU1" i="3"/>
  <c r="GV1" i="3"/>
  <c r="GW1" i="3"/>
  <c r="GX1" i="3"/>
  <c r="GY1" i="3"/>
  <c r="GZ1" i="3"/>
  <c r="HA1" i="3"/>
  <c r="HB1" i="3"/>
  <c r="HC1" i="3"/>
  <c r="HD1" i="3"/>
  <c r="HE1" i="3"/>
  <c r="HF1" i="3"/>
  <c r="HG1" i="3"/>
  <c r="HH1" i="3"/>
  <c r="HI1" i="3"/>
  <c r="HJ1" i="3"/>
  <c r="HK1" i="3"/>
  <c r="HL1" i="3"/>
  <c r="HM1" i="3"/>
  <c r="HN1" i="3"/>
  <c r="HO1" i="3"/>
  <c r="HP1" i="3"/>
  <c r="HQ1" i="3"/>
  <c r="HR1" i="3"/>
  <c r="HS1" i="3"/>
  <c r="HT1" i="3"/>
  <c r="HU1" i="3"/>
  <c r="HV1" i="3"/>
  <c r="HW1" i="3"/>
  <c r="HX1" i="3"/>
  <c r="HY1" i="3"/>
  <c r="HZ1" i="3"/>
  <c r="IA1" i="3"/>
  <c r="IB1" i="3"/>
  <c r="IC1" i="3"/>
  <c r="ID1" i="3"/>
  <c r="IE1" i="3"/>
  <c r="IF1" i="3"/>
  <c r="IG1" i="3"/>
  <c r="IH1" i="3"/>
  <c r="II1" i="3"/>
  <c r="IJ1" i="3"/>
  <c r="IK1" i="3"/>
  <c r="IL1" i="3"/>
  <c r="IM1" i="3"/>
  <c r="IN1" i="3"/>
  <c r="IO1" i="3"/>
  <c r="IP1" i="3"/>
  <c r="IQ1" i="3"/>
  <c r="IR1" i="3"/>
  <c r="IS1" i="3"/>
  <c r="IT1" i="3"/>
  <c r="IU1" i="3"/>
  <c r="IV1" i="3"/>
  <c r="IW1" i="3"/>
  <c r="IX1" i="3"/>
  <c r="IY1" i="3"/>
  <c r="IZ1" i="3"/>
  <c r="JA1" i="3"/>
  <c r="JB1" i="3"/>
  <c r="JC1" i="3"/>
  <c r="JD1" i="3"/>
  <c r="JE1" i="3"/>
  <c r="JF1" i="3"/>
  <c r="JG1" i="3"/>
  <c r="JH1" i="3"/>
  <c r="JI1" i="3"/>
  <c r="JJ1" i="3"/>
  <c r="JK1" i="3"/>
  <c r="JL1" i="3"/>
  <c r="JM1" i="3"/>
  <c r="JN1" i="3"/>
  <c r="JO1" i="3"/>
  <c r="JP1" i="3"/>
  <c r="JQ1" i="3"/>
  <c r="JR1" i="3"/>
  <c r="JS1" i="3"/>
  <c r="JT1" i="3"/>
  <c r="JU1" i="3"/>
  <c r="JV1" i="3"/>
  <c r="JW1" i="3"/>
  <c r="JX1" i="3"/>
  <c r="JY1" i="3"/>
  <c r="JZ1" i="3"/>
  <c r="KA1" i="3"/>
  <c r="KB1" i="3"/>
  <c r="KC1" i="3"/>
  <c r="KD1" i="3"/>
  <c r="KE1" i="3"/>
  <c r="KF1" i="3"/>
  <c r="KG1" i="3"/>
  <c r="KH1" i="3"/>
  <c r="KI1" i="3"/>
  <c r="KJ1" i="3"/>
  <c r="KK1" i="3"/>
  <c r="KL1" i="3"/>
  <c r="KM1" i="3"/>
  <c r="KN1" i="3"/>
  <c r="KO1" i="3"/>
  <c r="KP1" i="3"/>
  <c r="KQ1" i="3"/>
  <c r="KR1" i="3"/>
  <c r="KS1" i="3"/>
  <c r="KT1" i="3"/>
  <c r="KU1" i="3"/>
  <c r="KV1" i="3"/>
  <c r="KW1" i="3"/>
  <c r="KX1" i="3"/>
  <c r="KY1" i="3"/>
  <c r="KZ1" i="3"/>
  <c r="LA1" i="3"/>
  <c r="LB1" i="3"/>
  <c r="LC1" i="3"/>
  <c r="LD1" i="3"/>
  <c r="LE1" i="3"/>
  <c r="LF1" i="3"/>
  <c r="LG1" i="3"/>
  <c r="LH1" i="3"/>
  <c r="LI1" i="3"/>
  <c r="LJ1" i="3"/>
  <c r="LK1" i="3"/>
  <c r="LL1" i="3"/>
  <c r="LM1" i="3"/>
  <c r="LN1" i="3"/>
  <c r="LO1" i="3"/>
  <c r="LP1" i="3"/>
  <c r="LQ1" i="3"/>
  <c r="LR1" i="3"/>
  <c r="LS1" i="3"/>
  <c r="LT1" i="3"/>
  <c r="LU1" i="3"/>
  <c r="LV1" i="3"/>
  <c r="LW1" i="3"/>
  <c r="LX1" i="3"/>
  <c r="LY1" i="3"/>
  <c r="LZ1" i="3"/>
  <c r="MA1" i="3"/>
  <c r="MB1" i="3"/>
  <c r="MC1" i="3"/>
  <c r="MD1" i="3"/>
  <c r="ME1" i="3"/>
  <c r="MF1" i="3"/>
  <c r="MG1" i="3"/>
  <c r="MH1" i="3"/>
  <c r="MI1" i="3"/>
  <c r="MJ1" i="3"/>
  <c r="MK1" i="3"/>
  <c r="ML1" i="3"/>
  <c r="MM1" i="3"/>
  <c r="MN1" i="3"/>
  <c r="MO1" i="3"/>
  <c r="MP1" i="3"/>
  <c r="MQ1" i="3"/>
  <c r="MR1" i="3"/>
  <c r="MS1" i="3"/>
  <c r="MT1" i="3"/>
  <c r="MU1" i="3"/>
  <c r="MV1" i="3"/>
  <c r="MW1" i="3"/>
  <c r="MX1" i="3"/>
  <c r="MY1" i="3"/>
  <c r="MZ1" i="3"/>
  <c r="NA1" i="3"/>
  <c r="NB1" i="3"/>
  <c r="NC1" i="3"/>
  <c r="ND1" i="3"/>
  <c r="NE1" i="3"/>
  <c r="NF1" i="3"/>
  <c r="NG1" i="3"/>
  <c r="NH1" i="3"/>
  <c r="NI1" i="3"/>
  <c r="NJ1" i="3"/>
  <c r="NK1" i="3"/>
  <c r="NL1" i="3"/>
  <c r="NM1" i="3"/>
  <c r="NN1" i="3"/>
  <c r="NO1" i="3"/>
  <c r="NP1" i="3"/>
  <c r="NQ1" i="3"/>
  <c r="NR1" i="3"/>
  <c r="NS1" i="3"/>
  <c r="NT1" i="3"/>
  <c r="NU1" i="3"/>
  <c r="NV1" i="3"/>
  <c r="NW1" i="3"/>
  <c r="NX1" i="3"/>
  <c r="NY1" i="3"/>
  <c r="NZ1" i="3"/>
  <c r="OA1" i="3"/>
  <c r="OB1" i="3"/>
  <c r="OC1" i="3"/>
  <c r="OD1" i="3"/>
  <c r="OE1" i="3"/>
  <c r="OF1" i="3"/>
  <c r="OG1" i="3"/>
  <c r="OH1" i="3"/>
  <c r="OI1" i="3"/>
  <c r="OJ1" i="3"/>
  <c r="OK1" i="3"/>
  <c r="OL1" i="3"/>
  <c r="OM1" i="3"/>
  <c r="ON1" i="3"/>
  <c r="OO1" i="3"/>
  <c r="OP1" i="3"/>
  <c r="OQ1" i="3"/>
  <c r="OR1" i="3"/>
  <c r="OS1" i="3"/>
  <c r="OT1" i="3"/>
  <c r="OU1" i="3"/>
  <c r="OV1" i="3"/>
  <c r="OW1" i="3"/>
  <c r="OX1" i="3"/>
  <c r="OY1" i="3"/>
  <c r="OZ1" i="3"/>
  <c r="PA1" i="3"/>
  <c r="PB1" i="3"/>
  <c r="PC1" i="3"/>
  <c r="PD1" i="3"/>
  <c r="PE1" i="3"/>
  <c r="PF1" i="3"/>
  <c r="PG1" i="3"/>
  <c r="PH1" i="3"/>
  <c r="PI1" i="3"/>
  <c r="PJ1" i="3"/>
  <c r="PK1" i="3"/>
  <c r="PL1" i="3"/>
  <c r="PM1" i="3"/>
  <c r="PN1" i="3"/>
  <c r="PO1" i="3"/>
  <c r="PP1" i="3"/>
  <c r="PQ1" i="3"/>
  <c r="PR1" i="3"/>
  <c r="PS1" i="3"/>
  <c r="PT1" i="3"/>
  <c r="PU1" i="3"/>
  <c r="PV1" i="3"/>
  <c r="PW1" i="3"/>
  <c r="PX1" i="3"/>
  <c r="PY1" i="3"/>
  <c r="PZ1" i="3"/>
  <c r="QA1" i="3"/>
  <c r="QB1" i="3"/>
  <c r="QC1" i="3"/>
  <c r="QD1" i="3"/>
  <c r="QE1" i="3"/>
  <c r="QF1" i="3"/>
  <c r="QG1" i="3"/>
  <c r="QH1" i="3"/>
  <c r="QI1" i="3"/>
  <c r="QJ1" i="3"/>
  <c r="QK1" i="3"/>
  <c r="QL1" i="3"/>
  <c r="QM1" i="3"/>
  <c r="QN1" i="3"/>
  <c r="QO1" i="3"/>
  <c r="QP1" i="3"/>
  <c r="QQ1" i="3"/>
  <c r="QR1" i="3"/>
  <c r="QS1" i="3"/>
  <c r="QT1" i="3"/>
  <c r="QU1" i="3"/>
  <c r="QV1" i="3"/>
  <c r="QW1" i="3"/>
  <c r="QX1" i="3"/>
  <c r="QY1" i="3"/>
  <c r="QZ1" i="3"/>
  <c r="RA1" i="3"/>
  <c r="RB1" i="3"/>
  <c r="RC1" i="3"/>
  <c r="RD1" i="3"/>
  <c r="RE1" i="3"/>
  <c r="RF1" i="3"/>
  <c r="RG1" i="3"/>
  <c r="RH1" i="3"/>
  <c r="RI1" i="3"/>
  <c r="RJ1" i="3"/>
  <c r="RK1" i="3"/>
  <c r="RL1" i="3"/>
  <c r="RM1" i="3"/>
  <c r="RN1" i="3"/>
  <c r="RO1" i="3"/>
  <c r="RP1" i="3"/>
  <c r="RQ1" i="3"/>
  <c r="RR1" i="3"/>
  <c r="RS1" i="3"/>
  <c r="RT1" i="3"/>
  <c r="RU1" i="3"/>
  <c r="RV1" i="3"/>
  <c r="RW1" i="3"/>
  <c r="RX1" i="3"/>
  <c r="RY1" i="3"/>
  <c r="RZ1" i="3"/>
  <c r="SA1" i="3"/>
  <c r="SB1" i="3"/>
  <c r="SC1" i="3"/>
  <c r="SD1" i="3"/>
  <c r="SE1" i="3"/>
  <c r="SF1" i="3"/>
  <c r="SG1" i="3"/>
  <c r="SH1" i="3"/>
  <c r="SI1" i="3"/>
  <c r="SJ1" i="3"/>
  <c r="SK1" i="3"/>
  <c r="SL1" i="3"/>
  <c r="SM1" i="3"/>
  <c r="SN1" i="3"/>
  <c r="SO1" i="3"/>
  <c r="SP1" i="3"/>
  <c r="SQ1" i="3"/>
  <c r="SR1" i="3"/>
  <c r="SS1" i="3"/>
  <c r="ST1" i="3"/>
  <c r="SU1" i="3"/>
  <c r="SV1" i="3"/>
  <c r="SW1" i="3"/>
  <c r="SX1" i="3"/>
  <c r="SY1" i="3"/>
  <c r="SZ1" i="3"/>
  <c r="TA1" i="3"/>
  <c r="TB1" i="3"/>
  <c r="TC1" i="3"/>
  <c r="TD1" i="3"/>
  <c r="TE1" i="3"/>
  <c r="TF1" i="3"/>
  <c r="TG1" i="3"/>
  <c r="TH1" i="3"/>
  <c r="TI1" i="3"/>
  <c r="TJ1" i="3"/>
  <c r="TK1" i="3"/>
  <c r="TL1" i="3"/>
  <c r="TM1" i="3"/>
  <c r="TN1" i="3"/>
  <c r="TO1" i="3"/>
  <c r="TP1" i="3"/>
  <c r="TQ1" i="3"/>
  <c r="TR1" i="3"/>
  <c r="TS1" i="3"/>
  <c r="TT1" i="3"/>
  <c r="TU1" i="3"/>
  <c r="TV1" i="3"/>
  <c r="TW1" i="3"/>
  <c r="TX1" i="3"/>
  <c r="TY1" i="3"/>
  <c r="TZ1" i="3"/>
  <c r="UA1" i="3"/>
  <c r="UB1" i="3"/>
  <c r="UC1" i="3"/>
  <c r="UD1" i="3"/>
  <c r="UE1" i="3"/>
  <c r="UF1" i="3"/>
  <c r="UG1" i="3"/>
  <c r="UH1" i="3"/>
  <c r="UI1" i="3"/>
  <c r="UJ1" i="3"/>
  <c r="UK1" i="3"/>
  <c r="UL1" i="3"/>
  <c r="UM1" i="3"/>
  <c r="UN1" i="3"/>
  <c r="UO1" i="3"/>
  <c r="UP1" i="3"/>
  <c r="UQ1" i="3"/>
  <c r="UR1" i="3"/>
  <c r="US1" i="3"/>
  <c r="UT1" i="3"/>
  <c r="UU1" i="3"/>
  <c r="UV1" i="3"/>
  <c r="UW1" i="3"/>
  <c r="UX1" i="3"/>
  <c r="UY1" i="3"/>
  <c r="UZ1" i="3"/>
  <c r="VA1" i="3"/>
  <c r="VB1" i="3"/>
  <c r="VC1" i="3"/>
  <c r="VD1" i="3"/>
  <c r="VE1" i="3"/>
  <c r="VF1" i="3"/>
  <c r="VG1" i="3"/>
  <c r="VH1" i="3"/>
  <c r="VI1" i="3"/>
  <c r="VJ1" i="3"/>
  <c r="VK1" i="3"/>
  <c r="VL1" i="3"/>
  <c r="VM1" i="3"/>
  <c r="VN1" i="3"/>
  <c r="VO1" i="3"/>
  <c r="VP1" i="3"/>
  <c r="VQ1" i="3"/>
  <c r="VR1" i="3"/>
  <c r="VS1" i="3"/>
  <c r="VT1" i="3"/>
  <c r="VU1" i="3"/>
  <c r="VV1" i="3"/>
  <c r="VW1" i="3"/>
  <c r="VX1" i="3"/>
  <c r="VY1" i="3"/>
  <c r="VZ1" i="3"/>
  <c r="WA1" i="3"/>
  <c r="WB1" i="3"/>
  <c r="WC1" i="3"/>
  <c r="WD1" i="3"/>
  <c r="WE1" i="3"/>
  <c r="WF1" i="3"/>
  <c r="WG1" i="3"/>
  <c r="WH1" i="3"/>
  <c r="WI1" i="3"/>
  <c r="WJ1" i="3"/>
  <c r="WK1" i="3"/>
  <c r="WL1" i="3"/>
  <c r="WM1" i="3"/>
  <c r="WN1" i="3"/>
  <c r="WO1" i="3"/>
  <c r="WP1" i="3"/>
  <c r="WQ1" i="3"/>
  <c r="WR1" i="3"/>
  <c r="WS1" i="3"/>
  <c r="WT1" i="3"/>
  <c r="WU1" i="3"/>
  <c r="WV1" i="3"/>
  <c r="WW1" i="3"/>
  <c r="WX1" i="3"/>
  <c r="WY1" i="3"/>
  <c r="WZ1" i="3"/>
  <c r="XA1" i="3"/>
  <c r="XB1" i="3"/>
  <c r="XC1" i="3"/>
  <c r="XD1" i="3"/>
  <c r="XE1" i="3"/>
  <c r="XF1" i="3"/>
  <c r="XG1" i="3"/>
  <c r="XH1" i="3"/>
  <c r="XI1" i="3"/>
  <c r="XJ1" i="3"/>
  <c r="XK1" i="3"/>
  <c r="XL1" i="3"/>
  <c r="XM1" i="3"/>
  <c r="XN1" i="3"/>
  <c r="XO1" i="3"/>
  <c r="XP1" i="3"/>
  <c r="XQ1" i="3"/>
  <c r="XR1" i="3"/>
  <c r="XS1" i="3"/>
  <c r="XT1" i="3"/>
  <c r="XU1" i="3"/>
  <c r="XV1" i="3"/>
  <c r="XW1" i="3"/>
  <c r="XX1" i="3"/>
  <c r="XY1" i="3"/>
  <c r="XZ1" i="3"/>
  <c r="YA1" i="3"/>
  <c r="YB1" i="3"/>
  <c r="YC1" i="3"/>
  <c r="YD1" i="3"/>
  <c r="YE1" i="3"/>
  <c r="YF1" i="3"/>
  <c r="YG1" i="3"/>
  <c r="YH1" i="3"/>
  <c r="YI1" i="3"/>
  <c r="YJ1" i="3"/>
  <c r="YK1" i="3"/>
  <c r="YL1" i="3"/>
  <c r="YM1" i="3"/>
  <c r="YN1" i="3"/>
  <c r="YO1" i="3"/>
  <c r="YP1" i="3"/>
  <c r="YQ1" i="3"/>
  <c r="YR1" i="3"/>
  <c r="YS1" i="3"/>
  <c r="YT1" i="3"/>
  <c r="YU1" i="3"/>
  <c r="YV1" i="3"/>
  <c r="YW1" i="3"/>
  <c r="YX1" i="3"/>
  <c r="YY1" i="3"/>
  <c r="YZ1" i="3"/>
  <c r="ZA1" i="3"/>
  <c r="ZB1" i="3"/>
  <c r="ZC1" i="3"/>
  <c r="ZD1" i="3"/>
  <c r="ZE1" i="3"/>
  <c r="ZF1" i="3"/>
  <c r="ZG1" i="3"/>
  <c r="ZH1" i="3"/>
  <c r="ZI1" i="3"/>
  <c r="ZJ1" i="3"/>
  <c r="ZK1" i="3"/>
  <c r="ZL1" i="3"/>
  <c r="ZM1" i="3"/>
  <c r="ZN1" i="3"/>
  <c r="ZO1" i="3"/>
  <c r="ZP1" i="3"/>
  <c r="ZQ1" i="3"/>
  <c r="ZR1" i="3"/>
  <c r="ZS1" i="3"/>
  <c r="ZT1" i="3"/>
  <c r="ZU1" i="3"/>
  <c r="ZV1" i="3"/>
  <c r="ZW1" i="3"/>
  <c r="ZX1" i="3"/>
  <c r="ZY1" i="3"/>
  <c r="ZZ1" i="3"/>
  <c r="A1" i="3"/>
  <c r="B41" i="1"/>
  <c r="B37" i="1"/>
  <c r="G8" i="1"/>
  <c r="B8" i="1"/>
  <c r="I42" i="1"/>
  <c r="F42" i="1"/>
  <c r="F43" i="1"/>
  <c r="G43" i="1"/>
  <c r="G42" i="1"/>
  <c r="B50" i="1"/>
  <c r="H42" i="1"/>
  <c r="J42" i="1"/>
  <c r="C43" i="1"/>
  <c r="C42" i="1"/>
  <c r="E42" i="1"/>
  <c r="E43" i="1"/>
  <c r="D42" i="1"/>
  <c r="D43" i="1"/>
  <c r="J39" i="1"/>
  <c r="I39" i="1"/>
  <c r="F39" i="1"/>
  <c r="E39" i="1"/>
  <c r="H39" i="1"/>
  <c r="D39" i="1"/>
  <c r="G39" i="1"/>
  <c r="C39" i="1"/>
  <c r="K39" i="1"/>
  <c r="N12" i="1"/>
  <c r="N13" i="1"/>
  <c r="B13" i="1"/>
  <c r="D2" i="1"/>
  <c r="G11" i="1"/>
  <c r="B51" i="1"/>
  <c r="G5" i="1"/>
  <c r="B55" i="1"/>
  <c r="B56" i="1"/>
  <c r="B52" i="1"/>
  <c r="E29" i="1"/>
  <c r="I19" i="1"/>
  <c r="G32" i="1"/>
  <c r="C35" i="1"/>
  <c r="H61" i="1"/>
  <c r="F35" i="1"/>
  <c r="F19" i="1"/>
  <c r="E38" i="1"/>
  <c r="C25" i="1"/>
  <c r="B24" i="1"/>
  <c r="C26" i="1"/>
  <c r="G26" i="1"/>
  <c r="G25" i="1"/>
  <c r="G29" i="1"/>
  <c r="I32" i="1"/>
  <c r="F21" i="1"/>
  <c r="H19" i="1"/>
  <c r="I35" i="1"/>
  <c r="E25" i="1"/>
  <c r="E26" i="1"/>
  <c r="J29" i="1"/>
  <c r="B58" i="1"/>
  <c r="C61" i="1"/>
  <c r="G61" i="1"/>
  <c r="L19" i="1"/>
  <c r="G35" i="1"/>
  <c r="D32" i="1"/>
  <c r="L21" i="1"/>
  <c r="G21" i="1"/>
  <c r="I21" i="1"/>
  <c r="D38" i="1"/>
  <c r="F61" i="1"/>
  <c r="F25" i="1"/>
  <c r="F26" i="1"/>
  <c r="H38" i="1"/>
  <c r="J38" i="1"/>
  <c r="D61" i="1"/>
  <c r="J19" i="1"/>
  <c r="I38" i="1"/>
  <c r="K26" i="1"/>
  <c r="K25" i="1"/>
  <c r="E35" i="1"/>
  <c r="H32" i="1"/>
  <c r="H35" i="1"/>
  <c r="C38" i="1"/>
  <c r="I61" i="1"/>
  <c r="E21" i="1"/>
  <c r="D29" i="1"/>
  <c r="J61" i="1"/>
  <c r="I29" i="1"/>
  <c r="H26" i="1"/>
  <c r="H25" i="1"/>
  <c r="E32" i="1"/>
  <c r="J35" i="1"/>
  <c r="J26" i="1"/>
  <c r="J25" i="1"/>
  <c r="E19" i="1"/>
  <c r="K29" i="1"/>
  <c r="B60" i="1"/>
  <c r="K21" i="1"/>
  <c r="G38" i="1"/>
  <c r="B28" i="1"/>
  <c r="C29" i="1"/>
  <c r="D35" i="1"/>
  <c r="K19" i="1"/>
  <c r="D26" i="1"/>
  <c r="D25" i="1"/>
  <c r="H29" i="1"/>
  <c r="D19" i="1"/>
  <c r="H11" i="1"/>
  <c r="C19" i="1"/>
  <c r="I11" i="1"/>
  <c r="H21" i="1"/>
  <c r="D21" i="1"/>
  <c r="G19" i="1"/>
  <c r="I26" i="1"/>
  <c r="I25" i="1"/>
  <c r="B34" i="1"/>
  <c r="F29" i="1"/>
  <c r="M25" i="1"/>
  <c r="J32" i="1"/>
  <c r="K35" i="1"/>
  <c r="C21" i="1"/>
  <c r="B20" i="1"/>
  <c r="F38" i="1"/>
  <c r="K61" i="1"/>
  <c r="B31" i="1"/>
  <c r="C32" i="1"/>
  <c r="F32" i="1"/>
  <c r="K32" i="1"/>
  <c r="J21" i="1"/>
  <c r="E61" i="1"/>
  <c r="K38" i="1"/>
  <c r="L25" i="1"/>
  <c r="F8" i="1"/>
  <c r="K8" i="1"/>
  <c r="I5" i="1"/>
  <c r="I8" i="1"/>
  <c r="E5" i="1"/>
  <c r="N2" i="1"/>
  <c r="M2" i="1"/>
  <c r="H63" i="1"/>
  <c r="C69" i="1"/>
  <c r="H5" i="1"/>
  <c r="L5" i="1"/>
  <c r="D5" i="1"/>
  <c r="D8" i="1"/>
  <c r="E63" i="1"/>
  <c r="K63" i="1"/>
  <c r="F65" i="1"/>
  <c r="E70" i="1"/>
  <c r="J65" i="1"/>
  <c r="C65" i="1"/>
  <c r="G65" i="1"/>
  <c r="D70" i="1"/>
  <c r="K65" i="1"/>
  <c r="D65" i="1"/>
  <c r="G70" i="1"/>
  <c r="H65" i="1"/>
  <c r="C70" i="1"/>
  <c r="B65" i="1"/>
  <c r="E65" i="1"/>
  <c r="F70" i="1"/>
  <c r="I65" i="1"/>
  <c r="I66" i="1"/>
  <c r="B5" i="1"/>
  <c r="D63" i="1"/>
  <c r="G69" i="1"/>
  <c r="N5" i="1"/>
  <c r="I63" i="1"/>
  <c r="B63" i="1"/>
  <c r="K5" i="1"/>
  <c r="G63" i="1"/>
  <c r="C5" i="1"/>
  <c r="J11" i="1"/>
  <c r="D12" i="1"/>
  <c r="D13" i="1"/>
  <c r="C63" i="1"/>
  <c r="F63" i="1"/>
  <c r="J63" i="1"/>
  <c r="B61" i="1"/>
  <c r="M8" i="1"/>
  <c r="E8" i="1"/>
  <c r="H70" i="1"/>
  <c r="G64" i="1"/>
  <c r="B34" i="3"/>
  <c r="B30" i="3"/>
  <c r="B26" i="3"/>
  <c r="B22" i="3"/>
  <c r="B31" i="3"/>
  <c r="B33" i="3"/>
  <c r="B29" i="3"/>
  <c r="B25" i="3"/>
  <c r="B35" i="3"/>
  <c r="B23" i="3"/>
  <c r="B36" i="3"/>
  <c r="B37" i="3"/>
  <c r="B32" i="3"/>
  <c r="B28" i="3"/>
  <c r="B24" i="3"/>
  <c r="B27" i="3"/>
  <c r="J5" i="1"/>
  <c r="B39" i="3"/>
  <c r="E64" i="1"/>
  <c r="F2" i="1"/>
  <c r="L2" i="1"/>
  <c r="F5" i="1"/>
  <c r="H8" i="1"/>
  <c r="J64" i="1"/>
  <c r="C8" i="1"/>
  <c r="L8" i="1"/>
  <c r="H64" i="1"/>
  <c r="J8" i="1"/>
  <c r="F66" i="1"/>
  <c r="C94" i="1"/>
  <c r="C95" i="1"/>
  <c r="H69" i="1"/>
  <c r="F94" i="1"/>
  <c r="F95" i="1"/>
  <c r="D94" i="1"/>
  <c r="D95" i="1"/>
  <c r="I94" i="1"/>
  <c r="I95" i="1"/>
  <c r="E94" i="1"/>
  <c r="E95" i="1"/>
  <c r="H94" i="1"/>
  <c r="H95" i="1"/>
  <c r="G94" i="1"/>
  <c r="G95" i="1"/>
  <c r="ZY17" i="3"/>
  <c r="ZI17" i="3"/>
  <c r="YS17" i="3"/>
  <c r="YC17" i="3"/>
  <c r="XM17" i="3"/>
  <c r="WW17" i="3"/>
  <c r="WG17" i="3"/>
  <c r="VQ17" i="3"/>
  <c r="VA17" i="3"/>
  <c r="UK17" i="3"/>
  <c r="TU17" i="3"/>
  <c r="TE17" i="3"/>
  <c r="SO17" i="3"/>
  <c r="RY17" i="3"/>
  <c r="RI17" i="3"/>
  <c r="QS17" i="3"/>
  <c r="QC17" i="3"/>
  <c r="PM17" i="3"/>
  <c r="OW17" i="3"/>
  <c r="NY17" i="3"/>
  <c r="MS17" i="3"/>
  <c r="NU17" i="3"/>
  <c r="MO17" i="3"/>
  <c r="ZO17" i="3"/>
  <c r="YI17" i="3"/>
  <c r="WY17" i="3"/>
  <c r="VS17" i="3"/>
  <c r="UM17" i="3"/>
  <c r="TG17" i="3"/>
  <c r="SA17" i="3"/>
  <c r="QU17" i="3"/>
  <c r="PO17" i="3"/>
  <c r="OI17" i="3"/>
  <c r="NC17" i="3"/>
  <c r="LW17" i="3"/>
  <c r="KQ17" i="3"/>
  <c r="JO17" i="3"/>
  <c r="IE17" i="3"/>
  <c r="GY17" i="3"/>
  <c r="FS17" i="3"/>
  <c r="EU17" i="3"/>
  <c r="EA17" i="3"/>
  <c r="DK17" i="3"/>
  <c r="CU17" i="3"/>
  <c r="CE17" i="3"/>
  <c r="YU17" i="3"/>
  <c r="XO17" i="3"/>
  <c r="WM17" i="3"/>
  <c r="VG17" i="3"/>
  <c r="UA17" i="3"/>
  <c r="SU17" i="3"/>
  <c r="RO17" i="3"/>
  <c r="QI17" i="3"/>
  <c r="PC17" i="3"/>
  <c r="NW17" i="3"/>
  <c r="MQ17" i="3"/>
  <c r="LK17" i="3"/>
  <c r="KE17" i="3"/>
  <c r="IY17" i="3"/>
  <c r="HS17" i="3"/>
  <c r="GM17" i="3"/>
  <c r="FG17" i="3"/>
  <c r="LU17" i="3"/>
  <c r="LE17" i="3"/>
  <c r="KO17" i="3"/>
  <c r="JY17" i="3"/>
  <c r="JI17" i="3"/>
  <c r="IS17" i="3"/>
  <c r="IC17" i="3"/>
  <c r="HM17" i="3"/>
  <c r="GW17" i="3"/>
  <c r="GG17" i="3"/>
  <c r="FQ17" i="3"/>
  <c r="FA17" i="3"/>
  <c r="EK17" i="3"/>
  <c r="DU17" i="3"/>
  <c r="DE17" i="3"/>
  <c r="CO17" i="3"/>
  <c r="BY17" i="3"/>
  <c r="BI17" i="3"/>
  <c r="AS17" i="3"/>
  <c r="AC17" i="3"/>
  <c r="M17" i="3"/>
  <c r="BW17" i="3"/>
  <c r="BG17" i="3"/>
  <c r="ZU17" i="3"/>
  <c r="ZE17" i="3"/>
  <c r="YO17" i="3"/>
  <c r="XY17" i="3"/>
  <c r="XI17" i="3"/>
  <c r="WS17" i="3"/>
  <c r="WC17" i="3"/>
  <c r="VM17" i="3"/>
  <c r="UW17" i="3"/>
  <c r="UG17" i="3"/>
  <c r="TQ17" i="3"/>
  <c r="TA17" i="3"/>
  <c r="SK17" i="3"/>
  <c r="RU17" i="3"/>
  <c r="RE17" i="3"/>
  <c r="QO17" i="3"/>
  <c r="PY17" i="3"/>
  <c r="PI17" i="3"/>
  <c r="OS17" i="3"/>
  <c r="NQ17" i="3"/>
  <c r="MG17" i="3"/>
  <c r="NM17" i="3"/>
  <c r="MK17" i="3"/>
  <c r="ZG17" i="3"/>
  <c r="YA17" i="3"/>
  <c r="WQ17" i="3"/>
  <c r="VK17" i="3"/>
  <c r="UE17" i="3"/>
  <c r="SY17" i="3"/>
  <c r="RS17" i="3"/>
  <c r="QM17" i="3"/>
  <c r="PG17" i="3"/>
  <c r="OA17" i="3"/>
  <c r="MU17" i="3"/>
  <c r="LO17" i="3"/>
  <c r="KI17" i="3"/>
  <c r="JG17" i="3"/>
  <c r="HW17" i="3"/>
  <c r="GQ17" i="3"/>
  <c r="FK17" i="3"/>
  <c r="EM17" i="3"/>
  <c r="DW17" i="3"/>
  <c r="DG17" i="3"/>
  <c r="CQ17" i="3"/>
  <c r="ZS17" i="3"/>
  <c r="YM17" i="3"/>
  <c r="XK17" i="3"/>
  <c r="WE17" i="3"/>
  <c r="UY17" i="3"/>
  <c r="TS17" i="3"/>
  <c r="SM17" i="3"/>
  <c r="RG17" i="3"/>
  <c r="QA17" i="3"/>
  <c r="OU17" i="3"/>
  <c r="NO17" i="3"/>
  <c r="MI17" i="3"/>
  <c r="LC17" i="3"/>
  <c r="JW17" i="3"/>
  <c r="IQ17" i="3"/>
  <c r="HK17" i="3"/>
  <c r="GE17" i="3"/>
  <c r="EQ17" i="3"/>
  <c r="LQ17" i="3"/>
  <c r="LA17" i="3"/>
  <c r="KK17" i="3"/>
  <c r="JU17" i="3"/>
  <c r="JE17" i="3"/>
  <c r="IO17" i="3"/>
  <c r="HY17" i="3"/>
  <c r="HI17" i="3"/>
  <c r="GS17" i="3"/>
  <c r="GC17" i="3"/>
  <c r="FM17" i="3"/>
  <c r="EW17" i="3"/>
  <c r="EG17" i="3"/>
  <c r="DQ17" i="3"/>
  <c r="DA17" i="3"/>
  <c r="CK17" i="3"/>
  <c r="BU17" i="3"/>
  <c r="BE17" i="3"/>
  <c r="AO17" i="3"/>
  <c r="Y17" i="3"/>
  <c r="I17" i="3"/>
  <c r="BS17" i="3"/>
  <c r="BC17" i="3"/>
  <c r="ZQ17" i="3"/>
  <c r="ZA17" i="3"/>
  <c r="YK17" i="3"/>
  <c r="XU17" i="3"/>
  <c r="XE17" i="3"/>
  <c r="WO17" i="3"/>
  <c r="VY17" i="3"/>
  <c r="VI17" i="3"/>
  <c r="US17" i="3"/>
  <c r="UC17" i="3"/>
  <c r="TM17" i="3"/>
  <c r="SW17" i="3"/>
  <c r="SG17" i="3"/>
  <c r="RQ17" i="3"/>
  <c r="RA17" i="3"/>
  <c r="QK17" i="3"/>
  <c r="PU17" i="3"/>
  <c r="PE17" i="3"/>
  <c r="OO17" i="3"/>
  <c r="NI17" i="3"/>
  <c r="OK17" i="3"/>
  <c r="NE17" i="3"/>
  <c r="ZW17" i="3"/>
  <c r="YY17" i="3"/>
  <c r="XS17" i="3"/>
  <c r="WI17" i="3"/>
  <c r="VC17" i="3"/>
  <c r="TW17" i="3"/>
  <c r="SQ17" i="3"/>
  <c r="RK17" i="3"/>
  <c r="QE17" i="3"/>
  <c r="OY17" i="3"/>
  <c r="NS17" i="3"/>
  <c r="MM17" i="3"/>
  <c r="LG17" i="3"/>
  <c r="KA17" i="3"/>
  <c r="IU17" i="3"/>
  <c r="HO17" i="3"/>
  <c r="GI17" i="3"/>
  <c r="FC17" i="3"/>
  <c r="EI17" i="3"/>
  <c r="DS17" i="3"/>
  <c r="DC17" i="3"/>
  <c r="CM17" i="3"/>
  <c r="ZK17" i="3"/>
  <c r="YE17" i="3"/>
  <c r="XC17" i="3"/>
  <c r="VW17" i="3"/>
  <c r="UQ17" i="3"/>
  <c r="TK17" i="3"/>
  <c r="SE17" i="3"/>
  <c r="QY17" i="3"/>
  <c r="PS17" i="3"/>
  <c r="OM17" i="3"/>
  <c r="NG17" i="3"/>
  <c r="MA17" i="3"/>
  <c r="KU17" i="3"/>
  <c r="JK17" i="3"/>
  <c r="II17" i="3"/>
  <c r="HC17" i="3"/>
  <c r="FW17" i="3"/>
  <c r="MC17" i="3"/>
  <c r="LM17" i="3"/>
  <c r="KW17" i="3"/>
  <c r="KG17" i="3"/>
  <c r="JQ17" i="3"/>
  <c r="JA17" i="3"/>
  <c r="IK17" i="3"/>
  <c r="HU17" i="3"/>
  <c r="HE17" i="3"/>
  <c r="GO17" i="3"/>
  <c r="FY17" i="3"/>
  <c r="FI17" i="3"/>
  <c r="ES17" i="3"/>
  <c r="EC17" i="3"/>
  <c r="DM17" i="3"/>
  <c r="CW17" i="3"/>
  <c r="CG17" i="3"/>
  <c r="BQ17" i="3"/>
  <c r="BA17" i="3"/>
  <c r="AK17" i="3"/>
  <c r="U17" i="3"/>
  <c r="E17" i="3"/>
  <c r="BO17" i="3"/>
  <c r="AY17" i="3"/>
  <c r="ZM17" i="3"/>
  <c r="XA17" i="3"/>
  <c r="UO17" i="3"/>
  <c r="SC17" i="3"/>
  <c r="PQ17" i="3"/>
  <c r="OC17" i="3"/>
  <c r="XG17" i="3"/>
  <c r="SI17" i="3"/>
  <c r="NK17" i="3"/>
  <c r="IM17" i="3"/>
  <c r="EE17" i="3"/>
  <c r="ZC17" i="3"/>
  <c r="UI17" i="3"/>
  <c r="PK17" i="3"/>
  <c r="KM17" i="3"/>
  <c r="FO17" i="3"/>
  <c r="KC17" i="3"/>
  <c r="HQ17" i="3"/>
  <c r="FE17" i="3"/>
  <c r="CS17" i="3"/>
  <c r="AG17" i="3"/>
  <c r="AU17" i="3"/>
  <c r="AE17" i="3"/>
  <c r="O17" i="3"/>
  <c r="ZX17" i="3"/>
  <c r="ZH17" i="3"/>
  <c r="ZN17" i="3"/>
  <c r="YX17" i="3"/>
  <c r="YH17" i="3"/>
  <c r="XR17" i="3"/>
  <c r="XB17" i="3"/>
  <c r="WL17" i="3"/>
  <c r="VV17" i="3"/>
  <c r="VF17" i="3"/>
  <c r="UP17" i="3"/>
  <c r="TZ17" i="3"/>
  <c r="TJ17" i="3"/>
  <c r="ST17" i="3"/>
  <c r="SD17" i="3"/>
  <c r="RN17" i="3"/>
  <c r="QX17" i="3"/>
  <c r="QH17" i="3"/>
  <c r="YR17" i="3"/>
  <c r="YB17" i="3"/>
  <c r="XL17" i="3"/>
  <c r="WV17" i="3"/>
  <c r="WF17" i="3"/>
  <c r="VP17" i="3"/>
  <c r="UZ17" i="3"/>
  <c r="UJ17" i="3"/>
  <c r="TT17" i="3"/>
  <c r="TD17" i="3"/>
  <c r="SN17" i="3"/>
  <c r="RX17" i="3"/>
  <c r="RH17" i="3"/>
  <c r="QR17" i="3"/>
  <c r="QB17" i="3"/>
  <c r="PL17" i="3"/>
  <c r="OV17" i="3"/>
  <c r="OF17" i="3"/>
  <c r="NP17" i="3"/>
  <c r="MZ17" i="3"/>
  <c r="MJ17" i="3"/>
  <c r="LT17" i="3"/>
  <c r="LD17" i="3"/>
  <c r="KN17" i="3"/>
  <c r="JX17" i="3"/>
  <c r="JH17" i="3"/>
  <c r="IR17" i="3"/>
  <c r="IB17" i="3"/>
  <c r="HL17" i="3"/>
  <c r="GV17" i="3"/>
  <c r="GF17" i="3"/>
  <c r="FP17" i="3"/>
  <c r="EZ17" i="3"/>
  <c r="EJ17" i="3"/>
  <c r="DT17" i="3"/>
  <c r="DD17" i="3"/>
  <c r="CN17" i="3"/>
  <c r="BX17" i="3"/>
  <c r="BH17" i="3"/>
  <c r="YW17" i="3"/>
  <c r="WK17" i="3"/>
  <c r="TY17" i="3"/>
  <c r="RM17" i="3"/>
  <c r="PA17" i="3"/>
  <c r="MW17" i="3"/>
  <c r="WA17" i="3"/>
  <c r="RC17" i="3"/>
  <c r="ME17" i="3"/>
  <c r="HG17" i="3"/>
  <c r="DO17" i="3"/>
  <c r="XW17" i="3"/>
  <c r="TC17" i="3"/>
  <c r="OE17" i="3"/>
  <c r="JC17" i="3"/>
  <c r="LY17" i="3"/>
  <c r="JM17" i="3"/>
  <c r="HA17" i="3"/>
  <c r="EO17" i="3"/>
  <c r="CC17" i="3"/>
  <c r="Q17" i="3"/>
  <c r="AQ17" i="3"/>
  <c r="AA17" i="3"/>
  <c r="K17" i="3"/>
  <c r="ZT17" i="3"/>
  <c r="ZZ17" i="3"/>
  <c r="ZJ17" i="3"/>
  <c r="YT17" i="3"/>
  <c r="YD17" i="3"/>
  <c r="XN17" i="3"/>
  <c r="WX17" i="3"/>
  <c r="WH17" i="3"/>
  <c r="VR17" i="3"/>
  <c r="VB17" i="3"/>
  <c r="UL17" i="3"/>
  <c r="TV17" i="3"/>
  <c r="TF17" i="3"/>
  <c r="SP17" i="3"/>
  <c r="RZ17" i="3"/>
  <c r="RJ17" i="3"/>
  <c r="QT17" i="3"/>
  <c r="ZD17" i="3"/>
  <c r="YN17" i="3"/>
  <c r="XX17" i="3"/>
  <c r="XH17" i="3"/>
  <c r="WR17" i="3"/>
  <c r="WB17" i="3"/>
  <c r="VL17" i="3"/>
  <c r="UV17" i="3"/>
  <c r="UF17" i="3"/>
  <c r="TP17" i="3"/>
  <c r="SZ17" i="3"/>
  <c r="SJ17" i="3"/>
  <c r="RT17" i="3"/>
  <c r="RD17" i="3"/>
  <c r="QN17" i="3"/>
  <c r="PX17" i="3"/>
  <c r="PH17" i="3"/>
  <c r="OR17" i="3"/>
  <c r="OB17" i="3"/>
  <c r="NL17" i="3"/>
  <c r="MV17" i="3"/>
  <c r="MF17" i="3"/>
  <c r="LP17" i="3"/>
  <c r="KZ17" i="3"/>
  <c r="KJ17" i="3"/>
  <c r="JT17" i="3"/>
  <c r="JD17" i="3"/>
  <c r="IN17" i="3"/>
  <c r="HX17" i="3"/>
  <c r="HH17" i="3"/>
  <c r="GR17" i="3"/>
  <c r="GB17" i="3"/>
  <c r="FL17" i="3"/>
  <c r="EV17" i="3"/>
  <c r="YG17" i="3"/>
  <c r="VU17" i="3"/>
  <c r="TI17" i="3"/>
  <c r="QW17" i="3"/>
  <c r="OG17" i="3"/>
  <c r="A17" i="3"/>
  <c r="UU17" i="3"/>
  <c r="PW17" i="3"/>
  <c r="KY17" i="3"/>
  <c r="GA17" i="3"/>
  <c r="CY17" i="3"/>
  <c r="WU17" i="3"/>
  <c r="RW17" i="3"/>
  <c r="MY17" i="3"/>
  <c r="IA17" i="3"/>
  <c r="LI17" i="3"/>
  <c r="IW17" i="3"/>
  <c r="GK17" i="3"/>
  <c r="DY17" i="3"/>
  <c r="BM17" i="3"/>
  <c r="CA17" i="3"/>
  <c r="AM17" i="3"/>
  <c r="W17" i="3"/>
  <c r="G17" i="3"/>
  <c r="ZP17" i="3"/>
  <c r="ZV17" i="3"/>
  <c r="ZF17" i="3"/>
  <c r="YP17" i="3"/>
  <c r="XZ17" i="3"/>
  <c r="XJ17" i="3"/>
  <c r="WT17" i="3"/>
  <c r="WD17" i="3"/>
  <c r="VN17" i="3"/>
  <c r="UX17" i="3"/>
  <c r="UH17" i="3"/>
  <c r="TR17" i="3"/>
  <c r="TB17" i="3"/>
  <c r="SL17" i="3"/>
  <c r="RV17" i="3"/>
  <c r="RF17" i="3"/>
  <c r="QP17" i="3"/>
  <c r="YZ17" i="3"/>
  <c r="YJ17" i="3"/>
  <c r="XT17" i="3"/>
  <c r="XD17" i="3"/>
  <c r="WN17" i="3"/>
  <c r="VX17" i="3"/>
  <c r="VH17" i="3"/>
  <c r="UR17" i="3"/>
  <c r="UB17" i="3"/>
  <c r="TL17" i="3"/>
  <c r="SV17" i="3"/>
  <c r="SF17" i="3"/>
  <c r="RP17" i="3"/>
  <c r="QZ17" i="3"/>
  <c r="QJ17" i="3"/>
  <c r="PT17" i="3"/>
  <c r="PD17" i="3"/>
  <c r="ON17" i="3"/>
  <c r="NX17" i="3"/>
  <c r="NH17" i="3"/>
  <c r="MR17" i="3"/>
  <c r="MB17" i="3"/>
  <c r="LL17" i="3"/>
  <c r="KV17" i="3"/>
  <c r="KF17" i="3"/>
  <c r="JP17" i="3"/>
  <c r="IZ17" i="3"/>
  <c r="IJ17" i="3"/>
  <c r="HT17" i="3"/>
  <c r="HD17" i="3"/>
  <c r="GN17" i="3"/>
  <c r="FX17" i="3"/>
  <c r="FH17" i="3"/>
  <c r="ER17" i="3"/>
  <c r="EB17" i="3"/>
  <c r="DL17" i="3"/>
  <c r="CV17" i="3"/>
  <c r="CF17" i="3"/>
  <c r="BP17" i="3"/>
  <c r="AZ17" i="3"/>
  <c r="AJ17" i="3"/>
  <c r="T17" i="3"/>
  <c r="D17" i="3"/>
  <c r="PR17" i="3"/>
  <c r="XQ17" i="3"/>
  <c r="NA17" i="3"/>
  <c r="JS17" i="3"/>
  <c r="QQ17" i="3"/>
  <c r="IG17" i="3"/>
  <c r="BK17" i="3"/>
  <c r="ZL17" i="3"/>
  <c r="XV17" i="3"/>
  <c r="VJ17" i="3"/>
  <c r="SX17" i="3"/>
  <c r="QL17" i="3"/>
  <c r="WZ17" i="3"/>
  <c r="UN17" i="3"/>
  <c r="SB17" i="3"/>
  <c r="PP17" i="3"/>
  <c r="ND17" i="3"/>
  <c r="KR17" i="3"/>
  <c r="IF17" i="3"/>
  <c r="FT17" i="3"/>
  <c r="DX17" i="3"/>
  <c r="CR17" i="3"/>
  <c r="BL17" i="3"/>
  <c r="AN17" i="3"/>
  <c r="P17" i="3"/>
  <c r="PZ17" i="3"/>
  <c r="PF17" i="3"/>
  <c r="OP17" i="3"/>
  <c r="NZ17" i="3"/>
  <c r="NJ17" i="3"/>
  <c r="MT17" i="3"/>
  <c r="MD17" i="3"/>
  <c r="LN17" i="3"/>
  <c r="KX17" i="3"/>
  <c r="KH17" i="3"/>
  <c r="JR17" i="3"/>
  <c r="JB17" i="3"/>
  <c r="IL17" i="3"/>
  <c r="HV17" i="3"/>
  <c r="HF17" i="3"/>
  <c r="GP17" i="3"/>
  <c r="FZ17" i="3"/>
  <c r="FJ17" i="3"/>
  <c r="ET17" i="3"/>
  <c r="ED17" i="3"/>
  <c r="DN17" i="3"/>
  <c r="CX17" i="3"/>
  <c r="CH17" i="3"/>
  <c r="BR17" i="3"/>
  <c r="BB17" i="3"/>
  <c r="AL17" i="3"/>
  <c r="V17" i="3"/>
  <c r="F17" i="3"/>
  <c r="SR17" i="3"/>
  <c r="OT17" i="3"/>
  <c r="MH17" i="3"/>
  <c r="KL17" i="3"/>
  <c r="IP17" i="3"/>
  <c r="GT17" i="3"/>
  <c r="EH17" i="3"/>
  <c r="CL17" i="3"/>
  <c r="AP17" i="3"/>
  <c r="VE17" i="3"/>
  <c r="YQ17" i="3"/>
  <c r="EY17" i="3"/>
  <c r="LS17" i="3"/>
  <c r="FU17" i="3"/>
  <c r="AI17" i="3"/>
  <c r="ZR17" i="3"/>
  <c r="XF17" i="3"/>
  <c r="UT17" i="3"/>
  <c r="SH17" i="3"/>
  <c r="YV17" i="3"/>
  <c r="WJ17" i="3"/>
  <c r="TX17" i="3"/>
  <c r="RL17" i="3"/>
  <c r="OZ17" i="3"/>
  <c r="MN17" i="3"/>
  <c r="KB17" i="3"/>
  <c r="HP17" i="3"/>
  <c r="FD17" i="3"/>
  <c r="DP17" i="3"/>
  <c r="CJ17" i="3"/>
  <c r="BD17" i="3"/>
  <c r="AF17" i="3"/>
  <c r="L17" i="3"/>
  <c r="PV17" i="3"/>
  <c r="PB17" i="3"/>
  <c r="OL17" i="3"/>
  <c r="NV17" i="3"/>
  <c r="NF17" i="3"/>
  <c r="MP17" i="3"/>
  <c r="LZ17" i="3"/>
  <c r="LJ17" i="3"/>
  <c r="KT17" i="3"/>
  <c r="KD17" i="3"/>
  <c r="JN17" i="3"/>
  <c r="IX17" i="3"/>
  <c r="IH17" i="3"/>
  <c r="HR17" i="3"/>
  <c r="HB17" i="3"/>
  <c r="GL17" i="3"/>
  <c r="FV17" i="3"/>
  <c r="FF17" i="3"/>
  <c r="EP17" i="3"/>
  <c r="DZ17" i="3"/>
  <c r="DJ17" i="3"/>
  <c r="CT17" i="3"/>
  <c r="CD17" i="3"/>
  <c r="BN17" i="3"/>
  <c r="AX17" i="3"/>
  <c r="AH17" i="3"/>
  <c r="R17" i="3"/>
  <c r="B17" i="3"/>
  <c r="OQ17" i="3"/>
  <c r="VO17" i="3"/>
  <c r="AW17" i="3"/>
  <c r="YL17" i="3"/>
  <c r="TN17" i="3"/>
  <c r="XP17" i="3"/>
  <c r="QF17" i="3"/>
  <c r="LH17" i="3"/>
  <c r="GJ17" i="3"/>
  <c r="CZ17" i="3"/>
  <c r="AR17" i="3"/>
  <c r="X17" i="3"/>
  <c r="PJ17" i="3"/>
  <c r="NN17" i="3"/>
  <c r="LR17" i="3"/>
  <c r="JV17" i="3"/>
  <c r="HZ17" i="3"/>
  <c r="FN17" i="3"/>
  <c r="DR17" i="3"/>
  <c r="BV17" i="3"/>
  <c r="Z17" i="3"/>
  <c r="SS17" i="3"/>
  <c r="TO17" i="3"/>
  <c r="CI17" i="3"/>
  <c r="GU17" i="3"/>
  <c r="DI17" i="3"/>
  <c r="S17" i="3"/>
  <c r="ZB17" i="3"/>
  <c r="WP17" i="3"/>
  <c r="UD17" i="3"/>
  <c r="RR17" i="3"/>
  <c r="YF17" i="3"/>
  <c r="VT17" i="3"/>
  <c r="TH17" i="3"/>
  <c r="QV17" i="3"/>
  <c r="OJ17" i="3"/>
  <c r="LX17" i="3"/>
  <c r="JL17" i="3"/>
  <c r="GZ17" i="3"/>
  <c r="EN17" i="3"/>
  <c r="DH17" i="3"/>
  <c r="CB17" i="3"/>
  <c r="AV17" i="3"/>
  <c r="AB17" i="3"/>
  <c r="H17" i="3"/>
  <c r="PN17" i="3"/>
  <c r="OX17" i="3"/>
  <c r="OH17" i="3"/>
  <c r="NR17" i="3"/>
  <c r="NB17" i="3"/>
  <c r="ML17" i="3"/>
  <c r="LV17" i="3"/>
  <c r="LF17" i="3"/>
  <c r="KP17" i="3"/>
  <c r="JZ17" i="3"/>
  <c r="JJ17" i="3"/>
  <c r="IT17" i="3"/>
  <c r="ID17" i="3"/>
  <c r="HN17" i="3"/>
  <c r="GX17" i="3"/>
  <c r="GH17" i="3"/>
  <c r="FR17" i="3"/>
  <c r="FB17" i="3"/>
  <c r="EL17" i="3"/>
  <c r="DV17" i="3"/>
  <c r="DF17" i="3"/>
  <c r="CP17" i="3"/>
  <c r="BZ17" i="3"/>
  <c r="BJ17" i="3"/>
  <c r="AT17" i="3"/>
  <c r="AD17" i="3"/>
  <c r="N17" i="3"/>
  <c r="QG17" i="3"/>
  <c r="KS17" i="3"/>
  <c r="C17" i="3"/>
  <c r="VZ17" i="3"/>
  <c r="RB17" i="3"/>
  <c r="VD17" i="3"/>
  <c r="NT17" i="3"/>
  <c r="IV17" i="3"/>
  <c r="EF17" i="3"/>
  <c r="BT17" i="3"/>
  <c r="QD17" i="3"/>
  <c r="OD17" i="3"/>
  <c r="MX17" i="3"/>
  <c r="LB17" i="3"/>
  <c r="JF17" i="3"/>
  <c r="HJ17" i="3"/>
  <c r="GD17" i="3"/>
  <c r="EX17" i="3"/>
  <c r="DB17" i="3"/>
  <c r="BF17" i="3"/>
  <c r="J17" i="3"/>
  <c r="D64" i="1"/>
  <c r="F69" i="1"/>
  <c r="E69" i="1"/>
  <c r="D69" i="1"/>
  <c r="H66" i="1"/>
  <c r="M5" i="1"/>
  <c r="D66" i="1"/>
  <c r="J66" i="1"/>
  <c r="J2" i="1"/>
  <c r="N8" i="1"/>
  <c r="E66" i="1"/>
  <c r="C64" i="1"/>
  <c r="C66" i="1"/>
  <c r="G66" i="1"/>
  <c r="G2" i="1"/>
  <c r="M12" i="1"/>
  <c r="M13" i="1"/>
  <c r="H12" i="1"/>
  <c r="H13" i="1"/>
  <c r="L12" i="1"/>
  <c r="G12" i="1"/>
  <c r="J12" i="1"/>
  <c r="F12" i="1"/>
  <c r="F13" i="1"/>
  <c r="I12" i="1"/>
  <c r="I13" i="1"/>
  <c r="YN16" i="3"/>
  <c r="WN16" i="3"/>
  <c r="UV16" i="3"/>
  <c r="SZ16" i="3"/>
  <c r="RD16" i="3"/>
  <c r="PH16" i="3"/>
  <c r="NT16" i="3"/>
  <c r="LX16" i="3"/>
  <c r="KB16" i="3"/>
  <c r="IF16" i="3"/>
  <c r="GJ16" i="3"/>
  <c r="EN16" i="3"/>
  <c r="CZ16" i="3"/>
  <c r="BD16" i="3"/>
  <c r="D16" i="3"/>
  <c r="YJ16" i="3"/>
  <c r="WR16" i="3"/>
  <c r="UR16" i="3"/>
  <c r="SV16" i="3"/>
  <c r="QZ16" i="3"/>
  <c r="OV16" i="3"/>
  <c r="MZ16" i="3"/>
  <c r="LH16" i="3"/>
  <c r="JH16" i="3"/>
  <c r="HL16" i="3"/>
  <c r="FP16" i="3"/>
  <c r="DX16" i="3"/>
  <c r="BT16" i="3"/>
  <c r="X16" i="3"/>
  <c r="YZ16" i="3"/>
  <c r="WZ16" i="3"/>
  <c r="UZ16" i="3"/>
  <c r="TD16" i="3"/>
  <c r="RH16" i="3"/>
  <c r="PP16" i="3"/>
  <c r="NP16" i="3"/>
  <c r="LT16" i="3"/>
  <c r="JX16" i="3"/>
  <c r="IB16" i="3"/>
  <c r="GF16" i="3"/>
  <c r="EF16" i="3"/>
  <c r="CJ16" i="3"/>
  <c r="AN16" i="3"/>
  <c r="ZZ16" i="3"/>
  <c r="ZJ16" i="3"/>
  <c r="YT16" i="3"/>
  <c r="YD16" i="3"/>
  <c r="XN16" i="3"/>
  <c r="WX16" i="3"/>
  <c r="WH16" i="3"/>
  <c r="VR16" i="3"/>
  <c r="VB16" i="3"/>
  <c r="UL16" i="3"/>
  <c r="TV16" i="3"/>
  <c r="TF16" i="3"/>
  <c r="SP16" i="3"/>
  <c r="RZ16" i="3"/>
  <c r="RJ16" i="3"/>
  <c r="QT16" i="3"/>
  <c r="QD16" i="3"/>
  <c r="PN16" i="3"/>
  <c r="OX16" i="3"/>
  <c r="OH16" i="3"/>
  <c r="NR16" i="3"/>
  <c r="NB16" i="3"/>
  <c r="ML16" i="3"/>
  <c r="LV16" i="3"/>
  <c r="LF16" i="3"/>
  <c r="KP16" i="3"/>
  <c r="JZ16" i="3"/>
  <c r="JJ16" i="3"/>
  <c r="IT16" i="3"/>
  <c r="ID16" i="3"/>
  <c r="HN16" i="3"/>
  <c r="GX16" i="3"/>
  <c r="GH16" i="3"/>
  <c r="FR16" i="3"/>
  <c r="FB16" i="3"/>
  <c r="EL16" i="3"/>
  <c r="DV16" i="3"/>
  <c r="ZP16" i="3"/>
  <c r="XT16" i="3"/>
  <c r="WF16" i="3"/>
  <c r="UJ16" i="3"/>
  <c r="SN16" i="3"/>
  <c r="QR16" i="3"/>
  <c r="OZ16" i="3"/>
  <c r="NH16" i="3"/>
  <c r="LL16" i="3"/>
  <c r="JP16" i="3"/>
  <c r="HT16" i="3"/>
  <c r="FX16" i="3"/>
  <c r="EB16" i="3"/>
  <c r="CN16" i="3"/>
  <c r="AR16" i="3"/>
  <c r="ZX16" i="3"/>
  <c r="YB16" i="3"/>
  <c r="WB16" i="3"/>
  <c r="UB16" i="3"/>
  <c r="SJ16" i="3"/>
  <c r="QJ16" i="3"/>
  <c r="OJ16" i="3"/>
  <c r="MR16" i="3"/>
  <c r="KV16" i="3"/>
  <c r="IV16" i="3"/>
  <c r="GZ16" i="3"/>
  <c r="FH16" i="3"/>
  <c r="DL16" i="3"/>
  <c r="BH16" i="3"/>
  <c r="L16" i="3"/>
  <c r="YF16" i="3"/>
  <c r="WJ16" i="3"/>
  <c r="UN16" i="3"/>
  <c r="SR16" i="3"/>
  <c r="QV16" i="3"/>
  <c r="PD16" i="3"/>
  <c r="ND16" i="3"/>
  <c r="LD16" i="3"/>
  <c r="JL16" i="3"/>
  <c r="HP16" i="3"/>
  <c r="FT16" i="3"/>
  <c r="DT16" i="3"/>
  <c r="BX16" i="3"/>
  <c r="AB16" i="3"/>
  <c r="ZV16" i="3"/>
  <c r="ZF16" i="3"/>
  <c r="YP16" i="3"/>
  <c r="XZ16" i="3"/>
  <c r="XJ16" i="3"/>
  <c r="WT16" i="3"/>
  <c r="WD16" i="3"/>
  <c r="VN16" i="3"/>
  <c r="UX16" i="3"/>
  <c r="UH16" i="3"/>
  <c r="TR16" i="3"/>
  <c r="TB16" i="3"/>
  <c r="SL16" i="3"/>
  <c r="RV16" i="3"/>
  <c r="RF16" i="3"/>
  <c r="QP16" i="3"/>
  <c r="PZ16" i="3"/>
  <c r="PJ16" i="3"/>
  <c r="OT16" i="3"/>
  <c r="OD16" i="3"/>
  <c r="NN16" i="3"/>
  <c r="MX16" i="3"/>
  <c r="MH16" i="3"/>
  <c r="LR16" i="3"/>
  <c r="LB16" i="3"/>
  <c r="KL16" i="3"/>
  <c r="JV16" i="3"/>
  <c r="JF16" i="3"/>
  <c r="IP16" i="3"/>
  <c r="HZ16" i="3"/>
  <c r="HJ16" i="3"/>
  <c r="GT16" i="3"/>
  <c r="GD16" i="3"/>
  <c r="FN16" i="3"/>
  <c r="EX16" i="3"/>
  <c r="EH16" i="3"/>
  <c r="DR16" i="3"/>
  <c r="DB16" i="3"/>
  <c r="CL16" i="3"/>
  <c r="BV16" i="3"/>
  <c r="BF16" i="3"/>
  <c r="YV16" i="3"/>
  <c r="WV16" i="3"/>
  <c r="VD16" i="3"/>
  <c r="TL16" i="3"/>
  <c r="RP16" i="3"/>
  <c r="PT16" i="3"/>
  <c r="OF16" i="3"/>
  <c r="MJ16" i="3"/>
  <c r="KN16" i="3"/>
  <c r="IR16" i="3"/>
  <c r="GV16" i="3"/>
  <c r="EZ16" i="3"/>
  <c r="DH16" i="3"/>
  <c r="BP16" i="3"/>
  <c r="T16" i="3"/>
  <c r="YR16" i="3"/>
  <c r="XD16" i="3"/>
  <c r="VH16" i="3"/>
  <c r="TH16" i="3"/>
  <c r="RL16" i="3"/>
  <c r="PL16" i="3"/>
  <c r="NL16" i="3"/>
  <c r="LP16" i="3"/>
  <c r="JT16" i="3"/>
  <c r="HX16" i="3"/>
  <c r="GB16" i="3"/>
  <c r="EJ16" i="3"/>
  <c r="CF16" i="3"/>
  <c r="AJ16" i="3"/>
  <c r="ZL16" i="3"/>
  <c r="XL16" i="3"/>
  <c r="VL16" i="3"/>
  <c r="TP16" i="3"/>
  <c r="RT16" i="3"/>
  <c r="QB16" i="3"/>
  <c r="OB16" i="3"/>
  <c r="MB16" i="3"/>
  <c r="KJ16" i="3"/>
  <c r="IN16" i="3"/>
  <c r="GR16" i="3"/>
  <c r="ER16" i="3"/>
  <c r="CR16" i="3"/>
  <c r="AZ16" i="3"/>
  <c r="H16" i="3"/>
  <c r="ZN16" i="3"/>
  <c r="YX16" i="3"/>
  <c r="YH16" i="3"/>
  <c r="XR16" i="3"/>
  <c r="XB16" i="3"/>
  <c r="WL16" i="3"/>
  <c r="VV16" i="3"/>
  <c r="VF16" i="3"/>
  <c r="UP16" i="3"/>
  <c r="TZ16" i="3"/>
  <c r="TJ16" i="3"/>
  <c r="ST16" i="3"/>
  <c r="SD16" i="3"/>
  <c r="RN16" i="3"/>
  <c r="QX16" i="3"/>
  <c r="QH16" i="3"/>
  <c r="PR16" i="3"/>
  <c r="PB16" i="3"/>
  <c r="OL16" i="3"/>
  <c r="NV16" i="3"/>
  <c r="NF16" i="3"/>
  <c r="MP16" i="3"/>
  <c r="LZ16" i="3"/>
  <c r="LJ16" i="3"/>
  <c r="KT16" i="3"/>
  <c r="KD16" i="3"/>
  <c r="JN16" i="3"/>
  <c r="IX16" i="3"/>
  <c r="IH16" i="3"/>
  <c r="HR16" i="3"/>
  <c r="HB16" i="3"/>
  <c r="GL16" i="3"/>
  <c r="FV16" i="3"/>
  <c r="FF16" i="3"/>
  <c r="EP16" i="3"/>
  <c r="DZ16" i="3"/>
  <c r="DJ16" i="3"/>
  <c r="CT16" i="3"/>
  <c r="CD16" i="3"/>
  <c r="BN16" i="3"/>
  <c r="TX16" i="3"/>
  <c r="MV16" i="3"/>
  <c r="FL16" i="3"/>
  <c r="ZH16" i="3"/>
  <c r="RX16" i="3"/>
  <c r="KF16" i="3"/>
  <c r="CV16" i="3"/>
  <c r="VX16" i="3"/>
  <c r="OR16" i="3"/>
  <c r="HD16" i="3"/>
  <c r="P16" i="3"/>
  <c r="XV16" i="3"/>
  <c r="VJ16" i="3"/>
  <c r="SX16" i="3"/>
  <c r="QL16" i="3"/>
  <c r="NZ16" i="3"/>
  <c r="LN16" i="3"/>
  <c r="JB16" i="3"/>
  <c r="GP16" i="3"/>
  <c r="ED16" i="3"/>
  <c r="CP16" i="3"/>
  <c r="BJ16" i="3"/>
  <c r="AP16" i="3"/>
  <c r="Z16" i="3"/>
  <c r="J16" i="3"/>
  <c r="DY16" i="3"/>
  <c r="MY16" i="3"/>
  <c r="ZK16" i="3"/>
  <c r="YE16" i="3"/>
  <c r="WY16" i="3"/>
  <c r="VS16" i="3"/>
  <c r="SQ16" i="3"/>
  <c r="OE16" i="3"/>
  <c r="ZO16" i="3"/>
  <c r="YI16" i="3"/>
  <c r="XC16" i="3"/>
  <c r="VW16" i="3"/>
  <c r="UQ16" i="3"/>
  <c r="OU16" i="3"/>
  <c r="KC16" i="3"/>
  <c r="CS16" i="3"/>
  <c r="ZI16" i="3"/>
  <c r="YS16" i="3"/>
  <c r="YC16" i="3"/>
  <c r="XM16" i="3"/>
  <c r="WW16" i="3"/>
  <c r="WG16" i="3"/>
  <c r="VQ16" i="3"/>
  <c r="VA16" i="3"/>
  <c r="UK16" i="3"/>
  <c r="TU16" i="3"/>
  <c r="TE16" i="3"/>
  <c r="SO16" i="3"/>
  <c r="RY16" i="3"/>
  <c r="RI16" i="3"/>
  <c r="QS16" i="3"/>
  <c r="QC16" i="3"/>
  <c r="PM16" i="3"/>
  <c r="OW16" i="3"/>
  <c r="OG16" i="3"/>
  <c r="NQ16" i="3"/>
  <c r="NA16" i="3"/>
  <c r="MK16" i="3"/>
  <c r="LU16" i="3"/>
  <c r="LA16" i="3"/>
  <c r="KK16" i="3"/>
  <c r="JQ16" i="3"/>
  <c r="JA16" i="3"/>
  <c r="IG16" i="3"/>
  <c r="HM16" i="3"/>
  <c r="GW16" i="3"/>
  <c r="GC16" i="3"/>
  <c r="FM16" i="3"/>
  <c r="ES16" i="3"/>
  <c r="EC16" i="3"/>
  <c r="DI16" i="3"/>
  <c r="CK16" i="3"/>
  <c r="AW16" i="3"/>
  <c r="I16" i="3"/>
  <c r="UA16" i="3"/>
  <c r="TK16" i="3"/>
  <c r="SU16" i="3"/>
  <c r="RO16" i="3"/>
  <c r="QI16" i="3"/>
  <c r="PO16" i="3"/>
  <c r="OQ16" i="3"/>
  <c r="NW16" i="3"/>
  <c r="NC16" i="3"/>
  <c r="ME16" i="3"/>
  <c r="LO16" i="3"/>
  <c r="KY16" i="3"/>
  <c r="KI16" i="3"/>
  <c r="JS16" i="3"/>
  <c r="JC16" i="3"/>
  <c r="IM16" i="3"/>
  <c r="HW16" i="3"/>
  <c r="HG16" i="3"/>
  <c r="GQ16" i="3"/>
  <c r="GA16" i="3"/>
  <c r="FK16" i="3"/>
  <c r="EU16" i="3"/>
  <c r="EE16" i="3"/>
  <c r="DO16" i="3"/>
  <c r="CY16" i="3"/>
  <c r="CI16" i="3"/>
  <c r="BS16" i="3"/>
  <c r="BC16" i="3"/>
  <c r="AM16" i="3"/>
  <c r="W16" i="3"/>
  <c r="G16" i="3"/>
  <c r="BY16" i="3"/>
  <c r="AS16" i="3"/>
  <c r="M16" i="3"/>
  <c r="WM16" i="3"/>
  <c r="TM16" i="3"/>
  <c r="RA16" i="3"/>
  <c r="OO16" i="3"/>
  <c r="MS16" i="3"/>
  <c r="KS16" i="3"/>
  <c r="HY16" i="3"/>
  <c r="GO16" i="3"/>
  <c r="DQ16" i="3"/>
  <c r="Y16" i="3"/>
  <c r="SE16" i="3"/>
  <c r="PC16" i="3"/>
  <c r="LW16" i="3"/>
  <c r="KQ16" i="3"/>
  <c r="IE16" i="3"/>
  <c r="FC16" i="3"/>
  <c r="CQ16" i="3"/>
  <c r="AE16" i="3"/>
  <c r="BI16" i="3"/>
  <c r="ZD16" i="3"/>
  <c r="SB16" i="3"/>
  <c r="KZ16" i="3"/>
  <c r="DP16" i="3"/>
  <c r="XP16" i="3"/>
  <c r="PX16" i="3"/>
  <c r="IJ16" i="3"/>
  <c r="AV16" i="3"/>
  <c r="UF16" i="3"/>
  <c r="MN16" i="3"/>
  <c r="FD16" i="3"/>
  <c r="ZR16" i="3"/>
  <c r="XF16" i="3"/>
  <c r="UT16" i="3"/>
  <c r="SH16" i="3"/>
  <c r="PV16" i="3"/>
  <c r="NJ16" i="3"/>
  <c r="KX16" i="3"/>
  <c r="IL16" i="3"/>
  <c r="FZ16" i="3"/>
  <c r="DN16" i="3"/>
  <c r="CH16" i="3"/>
  <c r="BB16" i="3"/>
  <c r="AL16" i="3"/>
  <c r="V16" i="3"/>
  <c r="F16" i="3"/>
  <c r="SI16" i="3"/>
  <c r="BM16" i="3"/>
  <c r="ZC16" i="3"/>
  <c r="XW16" i="3"/>
  <c r="WQ16" i="3"/>
  <c r="VK16" i="3"/>
  <c r="RS16" i="3"/>
  <c r="MI16" i="3"/>
  <c r="ZG16" i="3"/>
  <c r="YA16" i="3"/>
  <c r="WU16" i="3"/>
  <c r="VO16" i="3"/>
  <c r="SA16" i="3"/>
  <c r="NO16" i="3"/>
  <c r="HQ16" i="3"/>
  <c r="ZU16" i="3"/>
  <c r="ZE16" i="3"/>
  <c r="YO16" i="3"/>
  <c r="XY16" i="3"/>
  <c r="XI16" i="3"/>
  <c r="WS16" i="3"/>
  <c r="WC16" i="3"/>
  <c r="VM16" i="3"/>
  <c r="UW16" i="3"/>
  <c r="UG16" i="3"/>
  <c r="TQ16" i="3"/>
  <c r="TA16" i="3"/>
  <c r="SK16" i="3"/>
  <c r="RU16" i="3"/>
  <c r="RE16" i="3"/>
  <c r="QO16" i="3"/>
  <c r="PY16" i="3"/>
  <c r="PI16" i="3"/>
  <c r="OS16" i="3"/>
  <c r="OC16" i="3"/>
  <c r="NM16" i="3"/>
  <c r="MW16" i="3"/>
  <c r="MG16" i="3"/>
  <c r="LQ16" i="3"/>
  <c r="KW16" i="3"/>
  <c r="KG16" i="3"/>
  <c r="JM16" i="3"/>
  <c r="IS16" i="3"/>
  <c r="IC16" i="3"/>
  <c r="HI16" i="3"/>
  <c r="GS16" i="3"/>
  <c r="FY16" i="3"/>
  <c r="FI16" i="3"/>
  <c r="EO16" i="3"/>
  <c r="DU16" i="3"/>
  <c r="DE16" i="3"/>
  <c r="CC16" i="3"/>
  <c r="AO16" i="3"/>
  <c r="UM16" i="3"/>
  <c r="TW16" i="3"/>
  <c r="TG16" i="3"/>
  <c r="SM16" i="3"/>
  <c r="RG16" i="3"/>
  <c r="QE16" i="3"/>
  <c r="PG16" i="3"/>
  <c r="OM16" i="3"/>
  <c r="NS16" i="3"/>
  <c r="MU16" i="3"/>
  <c r="MA16" i="3"/>
  <c r="LK16" i="3"/>
  <c r="KU16" i="3"/>
  <c r="KE16" i="3"/>
  <c r="JO16" i="3"/>
  <c r="IY16" i="3"/>
  <c r="II16" i="3"/>
  <c r="HS16" i="3"/>
  <c r="HC16" i="3"/>
  <c r="GM16" i="3"/>
  <c r="FW16" i="3"/>
  <c r="FG16" i="3"/>
  <c r="EQ16" i="3"/>
  <c r="EA16" i="3"/>
  <c r="DK16" i="3"/>
  <c r="CU16" i="3"/>
  <c r="CE16" i="3"/>
  <c r="BO16" i="3"/>
  <c r="AY16" i="3"/>
  <c r="AI16" i="3"/>
  <c r="S16" i="3"/>
  <c r="C16" i="3"/>
  <c r="BQ16" i="3"/>
  <c r="AK16" i="3"/>
  <c r="E16" i="3"/>
  <c r="VG16" i="3"/>
  <c r="SG16" i="3"/>
  <c r="PU16" i="3"/>
  <c r="MC16" i="3"/>
  <c r="JI16" i="3"/>
  <c r="HE16" i="3"/>
  <c r="FU16" i="3"/>
  <c r="DA16" i="3"/>
  <c r="UI16" i="3"/>
  <c r="PW16" i="3"/>
  <c r="MQ16" i="3"/>
  <c r="JK16" i="3"/>
  <c r="GY16" i="3"/>
  <c r="FS16" i="3"/>
  <c r="DG16" i="3"/>
  <c r="AU16" i="3"/>
  <c r="AC16" i="3"/>
  <c r="XH16" i="3"/>
  <c r="QF16" i="3"/>
  <c r="JD16" i="3"/>
  <c r="CB16" i="3"/>
  <c r="VT16" i="3"/>
  <c r="NX16" i="3"/>
  <c r="GN16" i="3"/>
  <c r="ZT16" i="3"/>
  <c r="SF16" i="3"/>
  <c r="KR16" i="3"/>
  <c r="DD16" i="3"/>
  <c r="ZB16" i="3"/>
  <c r="WP16" i="3"/>
  <c r="UD16" i="3"/>
  <c r="RR16" i="3"/>
  <c r="PF16" i="3"/>
  <c r="MT16" i="3"/>
  <c r="KH16" i="3"/>
  <c r="HV16" i="3"/>
  <c r="FJ16" i="3"/>
  <c r="DF16" i="3"/>
  <c r="BZ16" i="3"/>
  <c r="AX16" i="3"/>
  <c r="AH16" i="3"/>
  <c r="R16" i="3"/>
  <c r="B16" i="3"/>
  <c r="RC16" i="3"/>
  <c r="A16" i="3"/>
  <c r="YU16" i="3"/>
  <c r="XO16" i="3"/>
  <c r="WI16" i="3"/>
  <c r="VC16" i="3"/>
  <c r="QU16" i="3"/>
  <c r="AG16" i="3"/>
  <c r="YY16" i="3"/>
  <c r="XS16" i="3"/>
  <c r="RK16" i="3"/>
  <c r="GK16" i="3"/>
  <c r="ZQ16" i="3"/>
  <c r="ZA16" i="3"/>
  <c r="YK16" i="3"/>
  <c r="XU16" i="3"/>
  <c r="XE16" i="3"/>
  <c r="WO16" i="3"/>
  <c r="VY16" i="3"/>
  <c r="VI16" i="3"/>
  <c r="US16" i="3"/>
  <c r="UC16" i="3"/>
  <c r="SW16" i="3"/>
  <c r="QK16" i="3"/>
  <c r="NY16" i="3"/>
  <c r="JY16" i="3"/>
  <c r="EK16" i="3"/>
  <c r="TC16" i="3"/>
  <c r="NK16" i="3"/>
  <c r="LG16" i="3"/>
  <c r="IU16" i="3"/>
  <c r="EM16" i="3"/>
  <c r="CA16" i="3"/>
  <c r="O16" i="3"/>
  <c r="VP16" i="3"/>
  <c r="ON16" i="3"/>
  <c r="HH16" i="3"/>
  <c r="AF16" i="3"/>
  <c r="TT16" i="3"/>
  <c r="MF16" i="3"/>
  <c r="EV16" i="3"/>
  <c r="XX16" i="3"/>
  <c r="QN16" i="3"/>
  <c r="IZ16" i="3"/>
  <c r="BL16" i="3"/>
  <c r="YL16" i="3"/>
  <c r="VZ16" i="3"/>
  <c r="TN16" i="3"/>
  <c r="RB16" i="3"/>
  <c r="OP16" i="3"/>
  <c r="MD16" i="3"/>
  <c r="JR16" i="3"/>
  <c r="HF16" i="3"/>
  <c r="ET16" i="3"/>
  <c r="CX16" i="3"/>
  <c r="BR16" i="3"/>
  <c r="AT16" i="3"/>
  <c r="AD16" i="3"/>
  <c r="N16" i="3"/>
  <c r="IW16" i="3"/>
  <c r="PK16" i="3"/>
  <c r="ZS16" i="3"/>
  <c r="YM16" i="3"/>
  <c r="XG16" i="3"/>
  <c r="WA16" i="3"/>
  <c r="UU16" i="3"/>
  <c r="QA16" i="3"/>
  <c r="ZW16" i="3"/>
  <c r="YQ16" i="3"/>
  <c r="XK16" i="3"/>
  <c r="WE16" i="3"/>
  <c r="UY16" i="3"/>
  <c r="QM16" i="3"/>
  <c r="LI16" i="3"/>
  <c r="FE16" i="3"/>
  <c r="ZM16" i="3"/>
  <c r="YW16" i="3"/>
  <c r="YG16" i="3"/>
  <c r="XQ16" i="3"/>
  <c r="XA16" i="3"/>
  <c r="WK16" i="3"/>
  <c r="VU16" i="3"/>
  <c r="VE16" i="3"/>
  <c r="UO16" i="3"/>
  <c r="TY16" i="3"/>
  <c r="TI16" i="3"/>
  <c r="SS16" i="3"/>
  <c r="SC16" i="3"/>
  <c r="RM16" i="3"/>
  <c r="QW16" i="3"/>
  <c r="QG16" i="3"/>
  <c r="PQ16" i="3"/>
  <c r="PA16" i="3"/>
  <c r="OK16" i="3"/>
  <c r="NU16" i="3"/>
  <c r="NE16" i="3"/>
  <c r="MO16" i="3"/>
  <c r="LY16" i="3"/>
  <c r="LE16" i="3"/>
  <c r="KO16" i="3"/>
  <c r="JU16" i="3"/>
  <c r="JE16" i="3"/>
  <c r="IK16" i="3"/>
  <c r="HU16" i="3"/>
  <c r="HA16" i="3"/>
  <c r="GG16" i="3"/>
  <c r="FQ16" i="3"/>
  <c r="EW16" i="3"/>
  <c r="EG16" i="3"/>
  <c r="DM16" i="3"/>
  <c r="CW16" i="3"/>
  <c r="BE16" i="3"/>
  <c r="Q16" i="3"/>
  <c r="UE16" i="3"/>
  <c r="TO16" i="3"/>
  <c r="SY16" i="3"/>
  <c r="RW16" i="3"/>
  <c r="QQ16" i="3"/>
  <c r="PS16" i="3"/>
  <c r="OY16" i="3"/>
  <c r="OA16" i="3"/>
  <c r="NG16" i="3"/>
  <c r="MM16" i="3"/>
  <c r="LS16" i="3"/>
  <c r="LC16" i="3"/>
  <c r="KM16" i="3"/>
  <c r="JW16" i="3"/>
  <c r="JG16" i="3"/>
  <c r="IQ16" i="3"/>
  <c r="IA16" i="3"/>
  <c r="HK16" i="3"/>
  <c r="GU16" i="3"/>
  <c r="GE16" i="3"/>
  <c r="FO16" i="3"/>
  <c r="EY16" i="3"/>
  <c r="EI16" i="3"/>
  <c r="DS16" i="3"/>
  <c r="DC16" i="3"/>
  <c r="CM16" i="3"/>
  <c r="BW16" i="3"/>
  <c r="BG16" i="3"/>
  <c r="AQ16" i="3"/>
  <c r="AA16" i="3"/>
  <c r="K16" i="3"/>
  <c r="CG16" i="3"/>
  <c r="BA16" i="3"/>
  <c r="U16" i="3"/>
  <c r="ZY16" i="3"/>
  <c r="RQ16" i="3"/>
  <c r="PE16" i="3"/>
  <c r="NI16" i="3"/>
  <c r="LM16" i="3"/>
  <c r="IO16" i="3"/>
  <c r="FA16" i="3"/>
  <c r="BU16" i="3"/>
  <c r="TS16" i="3"/>
  <c r="QY16" i="3"/>
  <c r="OI16" i="3"/>
  <c r="KA16" i="3"/>
  <c r="HO16" i="3"/>
  <c r="GI16" i="3"/>
  <c r="DW16" i="3"/>
  <c r="BK16" i="3"/>
  <c r="CO16" i="3"/>
  <c r="H2" i="1"/>
  <c r="E2" i="1"/>
  <c r="K2" i="1"/>
  <c r="J13" i="1"/>
  <c r="C12" i="1"/>
  <c r="C13" i="1"/>
  <c r="I2" i="1"/>
  <c r="F64" i="1"/>
  <c r="I64" i="1"/>
  <c r="G13" i="1"/>
  <c r="L13" i="1"/>
  <c r="B38" i="3"/>
  <c r="B40" i="3"/>
  <c r="K12" i="1"/>
  <c r="K13" i="1"/>
  <c r="I22" i="3"/>
  <c r="B94" i="1"/>
  <c r="B66" i="1"/>
  <c r="I21" i="3"/>
  <c r="E12" i="1"/>
  <c r="B64" i="1"/>
  <c r="B95" i="1"/>
  <c r="E13" i="1"/>
</calcChain>
</file>

<file path=xl/sharedStrings.xml><?xml version="1.0" encoding="utf-8"?>
<sst xmlns="http://schemas.openxmlformats.org/spreadsheetml/2006/main" count="127" uniqueCount="115">
  <si>
    <t>PRICE</t>
  </si>
  <si>
    <t>PIOTROSKI</t>
  </si>
  <si>
    <t>ALTMAN Z</t>
  </si>
  <si>
    <t>ROIC</t>
  </si>
  <si>
    <t>FINBOX</t>
  </si>
  <si>
    <t>D SHARES</t>
  </si>
  <si>
    <t>5Y</t>
  </si>
  <si>
    <t>10Y</t>
  </si>
  <si>
    <t>REV YEAR</t>
  </si>
  <si>
    <t>REV LTM</t>
  </si>
  <si>
    <t>REV QTR</t>
  </si>
  <si>
    <t>GROSS</t>
  </si>
  <si>
    <t>SG&amp;A</t>
  </si>
  <si>
    <t>INTEREST</t>
  </si>
  <si>
    <t>PRETAX</t>
  </si>
  <si>
    <t>NET INCOME</t>
  </si>
  <si>
    <t>TOTAL CASH</t>
  </si>
  <si>
    <t>RECEIVABLES</t>
  </si>
  <si>
    <t>INVENTORY</t>
  </si>
  <si>
    <t>CURRENT</t>
  </si>
  <si>
    <t>NET PPE</t>
  </si>
  <si>
    <t>BADWILL</t>
  </si>
  <si>
    <t>ASSETS</t>
  </si>
  <si>
    <t>SHORT DEBT</t>
  </si>
  <si>
    <t>PAYABLES</t>
  </si>
  <si>
    <t>LONG DEBT</t>
  </si>
  <si>
    <t>LIABILITES</t>
  </si>
  <si>
    <t>CASH FLOW</t>
  </si>
  <si>
    <t>D&amp;A</t>
  </si>
  <si>
    <t>CAPEX</t>
  </si>
  <si>
    <t>FCF</t>
  </si>
  <si>
    <t>FY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</si>
  <si>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</si>
  <si>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</si>
  <si>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</si>
  <si>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</si>
  <si>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</si>
  <si>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</si>
  <si>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</si>
  <si>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</si>
  <si>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</si>
  <si>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</si>
  <si>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CQ</t>
  </si>
  <si>
    <t>Q-1</t>
  </si>
  <si>
    <t>Q-2</t>
  </si>
  <si>
    <t>Q-3</t>
  </si>
  <si>
    <t>MARGIN</t>
  </si>
  <si>
    <t>3Y</t>
  </si>
  <si>
    <t>SEQUENTIAL</t>
  </si>
  <si>
    <t>YoY</t>
  </si>
  <si>
    <t>TTM</t>
  </si>
  <si>
    <t>YEARLY</t>
  </si>
  <si>
    <t>INVESTED CASH</t>
  </si>
  <si>
    <t>BOOK VALUE</t>
  </si>
  <si>
    <t>DIVI</t>
  </si>
  <si>
    <t>CROUNTA</t>
  </si>
  <si>
    <t>MYCROFT</t>
  </si>
  <si>
    <t>BUFFET</t>
  </si>
  <si>
    <t>PLAIN</t>
  </si>
  <si>
    <t>AVG</t>
  </si>
  <si>
    <t>PRO 5Y</t>
  </si>
  <si>
    <t>PRO 10Y</t>
  </si>
  <si>
    <t>YIELD</t>
  </si>
  <si>
    <t>DIVIDEND</t>
  </si>
  <si>
    <t>MONTE</t>
  </si>
  <si>
    <t>EV/EBIT</t>
  </si>
  <si>
    <t>ROI</t>
  </si>
  <si>
    <t>REVERSE</t>
  </si>
  <si>
    <t>PAYOUT</t>
  </si>
  <si>
    <t>CRONTA</t>
  </si>
  <si>
    <t>PQ</t>
  </si>
  <si>
    <t>PQ-1</t>
  </si>
  <si>
    <t>PQ-2</t>
  </si>
  <si>
    <t>PQ-3</t>
  </si>
  <si>
    <t>2PQ</t>
  </si>
  <si>
    <t>2PQ-1</t>
  </si>
  <si>
    <t>2PQ-2</t>
  </si>
  <si>
    <t>2PQ-3</t>
  </si>
  <si>
    <t>Lower avg shares</t>
  </si>
  <si>
    <t>plain &gt; 20%</t>
  </si>
  <si>
    <t>Monte &gt; 0</t>
  </si>
  <si>
    <t>P/FCF</t>
  </si>
  <si>
    <t>DEBT</t>
  </si>
  <si>
    <t>NET</t>
  </si>
  <si>
    <t>ROA</t>
  </si>
  <si>
    <t>FIXED</t>
  </si>
  <si>
    <t>I/S</t>
  </si>
  <si>
    <t>P/S</t>
  </si>
  <si>
    <t>P/B</t>
  </si>
  <si>
    <t>PAY/CASH</t>
  </si>
  <si>
    <t>S/IC</t>
  </si>
  <si>
    <t>D&amp;A/CAPEX</t>
  </si>
  <si>
    <t>CAPEX/FCF</t>
  </si>
  <si>
    <t>FCF/S</t>
  </si>
  <si>
    <t>FCF YIELD</t>
  </si>
  <si>
    <t>TAX RATE</t>
  </si>
  <si>
    <t>COVERAGE</t>
  </si>
  <si>
    <t>CCC</t>
  </si>
  <si>
    <t>P/E</t>
  </si>
  <si>
    <t>P/IC</t>
  </si>
  <si>
    <t>3ROE</t>
  </si>
  <si>
    <t>5ROE</t>
  </si>
  <si>
    <t>DEBT/FCF</t>
  </si>
  <si>
    <t>PRO</t>
  </si>
  <si>
    <t>CHART DATA</t>
  </si>
  <si>
    <t>%</t>
  </si>
  <si>
    <t>DCF</t>
  </si>
  <si>
    <t>all up top</t>
  </si>
  <si>
    <t>increase roic</t>
  </si>
  <si>
    <t>increase book</t>
  </si>
  <si>
    <t>decrease debt</t>
  </si>
  <si>
    <t>3y&gt;5y</t>
  </si>
  <si>
    <t>10y &gt;0</t>
  </si>
  <si>
    <t>increase IV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</si>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</sst>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44" fontId="0" fillId="0" borderId="0" xfId="0" applyNumberFormat="1"/>
    <xf numFmtId="10" fontId="0" fillId="0" borderId="0" xfId="3" applyNumberFormat="1" applyFont="1" applyAlignment="1">
      <alignment horizontal="center" vertical="center"/>
    </xf>
    <xf numFmtId="10" fontId="3" fillId="0" borderId="0" xfId="3" applyNumberFormat="1" applyFont="1" applyAlignment="1">
      <alignment horizontal="center" vertical="center"/>
    </xf>
    <xf numFmtId="44" fontId="2" fillId="0" borderId="0" xfId="2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1" fillId="0" borderId="0" xfId="2" applyFont="1" applyAlignment="1">
      <alignment horizontal="center" vertical="center"/>
    </xf>
    <xf numFmtId="44" fontId="2" fillId="0" borderId="0" xfId="0" applyNumberFormat="1" applyFo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3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0" fillId="0" borderId="0" xfId="0" applyNumberFormat="1" applyFont="1"/>
    <xf numFmtId="43" fontId="2" fillId="0" borderId="0" xfId="1" applyFont="1"/>
    <xf numFmtId="0" fontId="4" fillId="0" borderId="0" xfId="0" applyFont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0" fontId="0" fillId="0" borderId="0" xfId="0" applyNumberFormat="1"/>
    <xf numFmtId="0" fontId="5" fillId="0" borderId="0" xfId="0" applyFont="1" applyAlignment="1">
      <alignment horizontal="right" vertical="center"/>
    </xf>
    <xf numFmtId="9" fontId="0" fillId="0" borderId="0" xfId="3" applyFont="1"/>
    <xf numFmtId="44" fontId="0" fillId="0" borderId="0" xfId="2" applyFont="1"/>
    <xf numFmtId="10" fontId="1" fillId="0" borderId="0" xfId="3" applyNumberFormat="1" applyFont="1" applyAlignment="1">
      <alignment horizontal="center" vertical="center"/>
    </xf>
    <xf numFmtId="43" fontId="0" fillId="0" borderId="0" xfId="1" applyFont="1"/>
    <xf numFmtId="10" fontId="0" fillId="0" borderId="0" xfId="3" applyNumberFormat="1" applyFont="1"/>
    <xf numFmtId="0" fontId="2" fillId="0" borderId="0" xfId="0" applyFont="1" applyAlignment="1">
      <alignment horizontal="right" vertical="center"/>
    </xf>
    <xf numFmtId="10" fontId="1" fillId="0" borderId="0" xfId="3" applyNumberFormat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9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ROIC</c:v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Sheet1!$C$69:$H$69</c:f>
              <c:numCache>
                <c:formatCode>0.00%</c:formatCode>
                <c:ptCount val="6"/>
                <c:pt idx="0">
                  <c:v>7.1829405162738502E-2</c:v>
                </c:pt>
                <c:pt idx="1">
                  <c:v>5.2850643693737293E-2</c:v>
                </c:pt>
                <c:pt idx="2">
                  <c:v>2.7145442423087914E-2</c:v>
                </c:pt>
                <c:pt idx="3">
                  <c:v>2.3784705770870843E-2</c:v>
                </c:pt>
                <c:pt idx="4">
                  <c:v>5.1009137463600765E-2</c:v>
                </c:pt>
                <c:pt idx="5">
                  <c:v>5.3952791307605844E-2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F1-4DEB-8447-ED6D8415576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45889824"/>
        <c:axId val="645892144"/>
      </c:lineChart>
      <c:catAx>
        <c:axId val="645889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892144"/>
        <c:crosses val="autoZero"/>
        <c:auto val="1"/>
        <c:lblAlgn val="ctr"/>
        <c:lblOffset val="100"/>
        <c:noMultiLvlLbl val="0"/>
      </c:catAx>
      <c:valAx>
        <c:axId val="64589214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64588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DCF</c:v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Sheet1!$C$70:$H$70</c:f>
              <c:numCache>
                <c:formatCode>_("$"* #,##0.00_);_("$"* \(#,##0.00\);_("$"* "-"??_);_(@_)</c:formatCode>
                <c:ptCount val="6"/>
                <c:pt idx="0">
                  <c:v>31.952581715278164</c:v>
                </c:pt>
                <c:pt idx="1">
                  <c:v>27.734734895656072</c:v>
                </c:pt>
                <c:pt idx="2">
                  <c:v>20.165795687293006</c:v>
                </c:pt>
                <c:pt idx="3">
                  <c:v>20.055665675475595</c:v>
                </c:pt>
                <c:pt idx="4">
                  <c:v>27.948045470683674</c:v>
                </c:pt>
                <c:pt idx="5">
                  <c:v>30.696430494318498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31-4BD7-82A6-2EC3D26A76B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212064"/>
        <c:axId val="663214816"/>
      </c:lineChart>
      <c:catAx>
        <c:axId val="663212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14816"/>
        <c:crosses val="autoZero"/>
        <c:auto val="1"/>
        <c:lblAlgn val="ctr"/>
        <c:lblOffset val="100"/>
        <c:noMultiLvlLbl val="0"/>
      </c:catAx>
      <c:valAx>
        <c:axId val="663214816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6632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0</xdr:row>
      <xdr:rowOff>0</xdr:rowOff>
    </xdr:from>
    <xdr:to>
      <xdr:col>20</xdr:col>
      <xdr:colOff>476250</xdr:colOff>
      <xdr:row>13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161925</xdr:colOff>
      <xdr:row>14</xdr:row>
      <xdr:rowOff>28574</xdr:rowOff>
    </xdr:from>
    <xdr:to>
      <xdr:col>20</xdr:col>
      <xdr:colOff>504825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boxio.install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_Credentials"/>
    </sheetNames>
    <definedNames>
      <definedName name="FNBX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95"/>
  <sheetViews>
    <sheetView tabSelected="1" workbookViewId="0">
      <selection activeCell="G18" sqref="G18"/>
    </sheetView>
  </sheetViews>
  <sheetFormatPr defaultColWidth="8.85546875" defaultRowHeight="15" x14ac:dyDescent="0.25"/>
  <cols>
    <col min="1" max="1" width="14.85546875" bestFit="1" customWidth="1"/>
    <col min="2" max="4" width="12.42578125" bestFit="1" customWidth="1"/>
    <col min="5" max="5" width="14.42578125" bestFit="1" customWidth="1"/>
    <col min="6" max="15" width="12.42578125" bestFit="1" customWidth="1"/>
    <col min="16" max="16" width="12.28515625" bestFit="1" customWidth="1"/>
  </cols>
  <sheetData>
    <row r="1" spans="1:16" ht="18.75" customHeight="1" x14ac:dyDescent="0.25">
      <c r="A1" s="29" t="s">
        <v>114</v>
      </c>
      <c r="B1" s="10" t="s">
        <v>0</v>
      </c>
      <c r="C1" s="10" t="s">
        <v>54</v>
      </c>
      <c r="D1" s="10" t="s">
        <v>62</v>
      </c>
      <c r="E1" s="10" t="s">
        <v>68</v>
      </c>
      <c r="F1" s="10" t="s">
        <v>94</v>
      </c>
      <c r="G1" s="10" t="s">
        <v>66</v>
      </c>
      <c r="H1" s="10" t="s">
        <v>67</v>
      </c>
      <c r="I1" s="10" t="s">
        <v>3</v>
      </c>
      <c r="J1" s="10" t="s">
        <v>55</v>
      </c>
      <c r="K1" s="10" t="s">
        <v>69</v>
      </c>
      <c r="L1" s="10" t="s">
        <v>84</v>
      </c>
      <c r="M1" s="10" t="s">
        <v>100</v>
      </c>
      <c r="N1" s="10" t="s">
        <v>101</v>
      </c>
    </row>
    <row r="2" spans="1:16" x14ac:dyDescent="0.25">
      <c r="A2" s="29"/>
      <c r="B2" s="13">
        <f ca="1">[1]!FNBX(A1, "stock_price_latest" )</f>
        <v>35.770000000000003</v>
      </c>
      <c r="C2" s="13">
        <f ca="1">IF(ISERROR([1]!FNBX($A$1, "dividend"))=TRUE,0,[1]!FNBX($A$1, "dividend"))</f>
        <v>0.4</v>
      </c>
      <c r="D2" s="2">
        <f ca="1">SUM(C2/B2)</f>
        <v>1.1182555213866368E-2</v>
      </c>
      <c r="E2" s="2">
        <f ca="1">SUM(C2/(B61/B17))</f>
        <v>0.17777777777777778</v>
      </c>
      <c r="F2" s="24">
        <f ca="1">SUM((B61/B17)/B2)</f>
        <v>6.2901873077998313E-2</v>
      </c>
      <c r="G2" s="2">
        <f ca="1">IF(ISERROR($B$52)=TRUE,SUM(B61/(((B2*B17)+(0+B55))-B45)),SUM(B61/(((B2*B17)+(B52+B55))-B45)))</f>
        <v>4.1402748107405629E-2</v>
      </c>
      <c r="H2" s="2">
        <f ca="1">SUM(0.15-((B61/B17)/B2))</f>
        <v>8.7098126922001681E-2</v>
      </c>
      <c r="I2" s="24">
        <f ca="1">SUM((B61-(C2*B17))/B63)</f>
        <v>4.4361183964031471E-2</v>
      </c>
      <c r="J2" s="24">
        <f ca="1">IF(ISERROR($B$50)=TRUE,(B61/(B63-0)),(B61/(B63-B50)))</f>
        <v>5.7628814407203605E-2</v>
      </c>
      <c r="K2" s="24">
        <f ca="1">SUM(B61/B65)</f>
        <v>0.13461089039495208</v>
      </c>
      <c r="L2" s="24">
        <f ca="1">SUM(B61/B51)</f>
        <v>3.3500058159823196E-2</v>
      </c>
      <c r="M2" s="24">
        <f ca="1">SUM((B41/B20)*(B20/B51)*(B51/(B51-B56)))</f>
        <v>0.25120967741935485</v>
      </c>
      <c r="N2" s="24">
        <f ca="1">SUM((B41/B37)*(B37/(B37+B34))*((B34+B37)/B20)*(B20/B51)*(B51/(B51-B56)))</f>
        <v>0.25120967741935479</v>
      </c>
    </row>
    <row r="3" spans="1:16" x14ac:dyDescent="0.25">
      <c r="C3" s="14"/>
      <c r="D3" s="11"/>
      <c r="E3" s="12"/>
      <c r="F3" s="6"/>
      <c r="G3" s="11"/>
    </row>
    <row r="4" spans="1:16" x14ac:dyDescent="0.25">
      <c r="B4" s="10" t="s">
        <v>11</v>
      </c>
      <c r="C4" s="10" t="s">
        <v>12</v>
      </c>
      <c r="D4" s="10" t="s">
        <v>14</v>
      </c>
      <c r="E4" s="10" t="s">
        <v>83</v>
      </c>
      <c r="F4" s="10" t="s">
        <v>93</v>
      </c>
      <c r="G4" s="10" t="s">
        <v>85</v>
      </c>
      <c r="H4" s="10" t="s">
        <v>86</v>
      </c>
      <c r="I4" s="10" t="s">
        <v>87</v>
      </c>
      <c r="J4" s="10" t="s">
        <v>88</v>
      </c>
      <c r="K4" s="10" t="s">
        <v>99</v>
      </c>
      <c r="L4" s="10" t="s">
        <v>98</v>
      </c>
      <c r="M4" s="10" t="s">
        <v>81</v>
      </c>
      <c r="N4" s="10" t="s">
        <v>65</v>
      </c>
    </row>
    <row r="5" spans="1:16" x14ac:dyDescent="0.25">
      <c r="B5" s="24">
        <f ca="1">SUM(B28/B24)</f>
        <v>0.27231966240274297</v>
      </c>
      <c r="C5" s="28">
        <f ca="1">SUM(B31/B24)</f>
        <v>0.1563365422655941</v>
      </c>
      <c r="D5" s="24">
        <f ca="1">SUM(B37/B24)</f>
        <v>7.7739680865092975E-2</v>
      </c>
      <c r="E5" s="24">
        <f ca="1">SUM(B41/B20)</f>
        <v>8.2157457470658057E-2</v>
      </c>
      <c r="F5" s="24">
        <f ca="1">SUM(B61/B20)</f>
        <v>3.7979691415007254E-2</v>
      </c>
      <c r="G5" s="24">
        <f ca="1">SUM((B47+B49)/B51)</f>
        <v>0.5804350354774922</v>
      </c>
      <c r="H5" s="24">
        <f ca="1">SUM(B47/B20)</f>
        <v>0.18759066332586047</v>
      </c>
      <c r="I5" s="11">
        <f ca="1">SUM(B2/(B20/B17))</f>
        <v>0.60379269418435977</v>
      </c>
      <c r="J5" s="11">
        <f ca="1">SUM(B2/(B65/B17))</f>
        <v>2.1400140219677497</v>
      </c>
      <c r="K5" s="11">
        <f ca="1">SUM(B2/(B63/B17))</f>
        <v>0.85772948669913829</v>
      </c>
      <c r="L5" s="11">
        <f ca="1">SUM(B2/(B41/B17))</f>
        <v>7.3492134831460678</v>
      </c>
      <c r="M5" s="11">
        <f ca="1">SUM(B2/(B61/B17))</f>
        <v>15.89777777777778</v>
      </c>
      <c r="N5" s="11">
        <f ca="1">IF(ISERROR($B$52)=TRUE,SUM((((B2*B17)+(B55+0))-B45)/(B37+B34)),SUM((((B2*B17)+(B55+B52))-B45)/(B37+B34)))</f>
        <v>8.9929670329670337</v>
      </c>
    </row>
    <row r="6" spans="1:16" x14ac:dyDescent="0.25">
      <c r="C6" s="14"/>
      <c r="D6" s="11"/>
      <c r="E6" s="24"/>
      <c r="F6" s="6"/>
      <c r="G6" s="11"/>
    </row>
    <row r="7" spans="1:16" x14ac:dyDescent="0.25">
      <c r="B7" s="10" t="s">
        <v>19</v>
      </c>
      <c r="C7" s="10" t="s">
        <v>102</v>
      </c>
      <c r="D7" s="10" t="s">
        <v>95</v>
      </c>
      <c r="E7" s="10" t="s">
        <v>13</v>
      </c>
      <c r="F7" s="10" t="s">
        <v>97</v>
      </c>
      <c r="G7" s="10" t="s">
        <v>89</v>
      </c>
      <c r="H7" s="10" t="s">
        <v>90</v>
      </c>
      <c r="I7" s="10" t="s">
        <v>91</v>
      </c>
      <c r="J7" s="10" t="s">
        <v>92</v>
      </c>
      <c r="K7" s="10" t="s">
        <v>21</v>
      </c>
      <c r="L7" s="10" t="s">
        <v>82</v>
      </c>
      <c r="M7" s="10" t="s">
        <v>1</v>
      </c>
      <c r="N7" s="10" t="s">
        <v>2</v>
      </c>
    </row>
    <row r="8" spans="1:16" x14ac:dyDescent="0.25">
      <c r="B8" s="11">
        <f ca="1">SUM(B48/B54)</f>
        <v>1.2868769074262463</v>
      </c>
      <c r="C8" s="11">
        <f ca="1">IF(ISERROR($B$52)=TRUE,SUM((0+B55)/B61),SUM((B52+B55)/B61))</f>
        <v>9.9236111111111107</v>
      </c>
      <c r="D8" s="24">
        <f ca="1">SUM((B37-B41)/B37)</f>
        <v>-5.6827820186598814E-2</v>
      </c>
      <c r="E8" s="11">
        <f ca="1">SUM(B41/B34)</f>
        <v>3.3858695652173911</v>
      </c>
      <c r="F8" s="11">
        <f ca="1">SUM((365/((B20-B28)/B47))+(365/(B20/B46))-(365/((B20-B28)/B53)))</f>
        <v>61.70981729940263</v>
      </c>
      <c r="G8" s="12">
        <f ca="1">SUM(B53/B45)</f>
        <v>2.7377731529656608</v>
      </c>
      <c r="H8" s="24">
        <f ca="1">SUM(B20/B63)</f>
        <v>1.4205695016860247</v>
      </c>
      <c r="I8" s="24">
        <f ca="1">SUM(B59/B60)</f>
        <v>0.75246548323471396</v>
      </c>
      <c r="J8" s="24">
        <f ca="1">SUM(B60/B61)</f>
        <v>1.7604166666666667</v>
      </c>
      <c r="K8" s="24">
        <f ca="1">IF(ISERROR($B$50)=TRUE,(0/B51),(B50/B51))</f>
        <v>3.9606839595207631E-2</v>
      </c>
      <c r="L8" s="24">
        <f ca="1">IF(ISERROR($B$52)=TRUE,SUM((0+B55)/B63),SUM((B52+B55)/B63))</f>
        <v>0.53540651929561633</v>
      </c>
      <c r="M8" s="6">
        <f ca="1">SUM(IF((B61/B51)&gt;=0,1,0)+IF(B58&gt;=0,1,0)+IF(((C61+D61+E61+F61)/C51)&gt;=((G61+H61+I61+J61)/G51),1,0)+IF(B58&gt;=B41,1,0)+IF(IF(ISERROR(OR($B$52,$G$52))=TRUE,((B55+0)/B51),((B52+B55)/B51))&lt;=IF(ISERROR(OR($B$52,$G$52))=TRUE,((G55+0)/G51),((G52+G55)/G51)),1,0)+IF((B48/B54)&gt;=(G48/G54),1,0)+IF(C17&lt;=D17,1,0)+IF(C29&gt;=G29,1,0)+IF(((C24+D24+E24+F24)/B51)&gt;=((G24+H24+I24+J24)/G51),1,0))</f>
        <v>6</v>
      </c>
      <c r="N8" s="11">
        <f ca="1">SUM((1.2*((B48-B54)/B51))+(1.4*((B61-(C2*B17)+B45)/B51))+(3.3*((B37+B34)/B51))+(0.6*((B2*B17)/B56))+(1*(B24/B51)))</f>
        <v>1.8432791058253781</v>
      </c>
    </row>
    <row r="9" spans="1:16" x14ac:dyDescent="0.25">
      <c r="C9" s="14"/>
      <c r="D9" s="11"/>
      <c r="E9" s="12"/>
      <c r="F9" s="6"/>
      <c r="G9" s="11"/>
    </row>
    <row r="10" spans="1:16" x14ac:dyDescent="0.25">
      <c r="B10" s="10" t="s">
        <v>4</v>
      </c>
      <c r="C10" s="10" t="s">
        <v>57</v>
      </c>
      <c r="D10" s="10" t="s">
        <v>56</v>
      </c>
      <c r="E10" s="10" t="s">
        <v>64</v>
      </c>
      <c r="F10" s="10" t="s">
        <v>58</v>
      </c>
      <c r="G10" s="10" t="s">
        <v>47</v>
      </c>
      <c r="H10" s="10" t="s">
        <v>6</v>
      </c>
      <c r="I10" s="10" t="s">
        <v>7</v>
      </c>
      <c r="J10" s="10" t="s">
        <v>59</v>
      </c>
      <c r="K10" s="10" t="s">
        <v>103</v>
      </c>
      <c r="L10" s="10" t="s">
        <v>60</v>
      </c>
      <c r="M10" s="10" t="s">
        <v>61</v>
      </c>
      <c r="N10" s="10" t="s">
        <v>63</v>
      </c>
    </row>
    <row r="11" spans="1:16" x14ac:dyDescent="0.25">
      <c r="F11" s="24">
        <v>2.0899999999999998E-2</v>
      </c>
      <c r="G11" s="24">
        <f ca="1">(((C18/F18)^(1/3))-1)</f>
        <v>-8.1161647483998456E-2</v>
      </c>
      <c r="H11" s="24">
        <f ca="1">(((C18/H18)^(1/5))-1)</f>
        <v>-7.8135228410090352E-2</v>
      </c>
      <c r="I11" s="24">
        <f ca="1">(((C18/M18)^(1/10))-1)</f>
        <v>-2.1047213527359609E-2</v>
      </c>
      <c r="J11" s="24">
        <f ca="1">AVERAGE(C19:L19)</f>
        <v>-1.5011652439483944E-2</v>
      </c>
      <c r="L11" s="2">
        <f ca="1">[1]!FNBX(A1, "revenue_proj_cagr_5y")</f>
        <v>3.5574623603723321E-2</v>
      </c>
      <c r="M11" s="2">
        <f ca="1">[1]!FNBX(A1, "revenue_proj_cagr_10y")</f>
        <v>2.7757810029093388E-2</v>
      </c>
      <c r="N11" s="2">
        <v>3.5000000000000003E-2</v>
      </c>
    </row>
    <row r="12" spans="1:16" x14ac:dyDescent="0.25">
      <c r="B12" s="11">
        <f ca="1">[1]!FNBX($A$1, "fair_value")</f>
        <v>45.581329481486975</v>
      </c>
      <c r="C12" s="23">
        <f ca="1">SUM(((B61/B17)*8.5)+(B65/B17))</f>
        <v>35.83984375</v>
      </c>
      <c r="D12" s="5">
        <f ca="1">SUM((((B41/B17)+(B59/B17)-(B60/B17))*((1+(((B41/B17)+(B59/B17)-(B60/B17))/(B2-(((B48-B54)/B17)-(B55/B17)))))^1))*8.5)</f>
        <v>35.564917779422984</v>
      </c>
      <c r="E12" s="1">
        <f ca="1">SUM(MONTE!I21)</f>
        <v>27.555010514740868</v>
      </c>
      <c r="F12" s="5">
        <f ca="1">SUM((((($B$61*((1.0209)^1))/((1.15)^1))+(($B$61*((1.0209)^2))/((1.15)^2))+(($B$61*((1.0209)^3))/((1.15)^3))+(($B$61*((1.0209)^4))/((1.15)^4))+(($B$61*((1.0209)^5))/((1.15)^5))+(($B$61*((1.0209)^6))/((1.15)^6))+(($B$61*((1.0209)^7))/((1.15)^7))+(($B$61*((1.0209)^8))/((1.15)^8))+(($B$61*((1.0209)^9))/((1.15)^9))+(($B$61*((1.0209)^10))/((1.15)^10))+(($B$61*((1.0209)^11))/((1.15)^11))+(($B$61*((1.0209)^12))/((1.15)^12))+(($B$61*((1.0209)^13))/((1.15)^13))+(($B$61*((1.0209)^14))/((1.15)^14))+(($B$61*((1.0209)^15))/((1.15)^15))+(((($B$61*((1.0209)^15))/((1.15)^15)))/0.15))/$B$17)+(($B$65/$B$17)*(100%-0.2)))</f>
        <v>30.696430494318498</v>
      </c>
      <c r="G12" s="5">
        <f ca="1">SUM((((($B$61*((1+($G$11))^1))/((1.15)^1))+(($B$61*((1+($G$11))^2))/((1.15)^2))+(($B$61*((1+($G$11))^3))/((1.15)^3))+(($B$61*((1+($G$11))^4))/((1.15)^4))+(($B$61*((1+($G$11))^5))/((1.15)^5))+(($B$61*((1+($G$11))^6))/((1.15)^6))+(($B$61*((1+($G$11))^7))/((1.15)^7))+(($B$61*((1+($G$11))^8))/((1.15)^8))+(($B$61*((1+($G$11))^9))/((1.15)^9))+(($B$61*((1+($G$11))^10))/((1.15)^10))+(($B$61*((1+($G$11))^11))/((1.15)^11))+(($B$61*((1+($G$11))^12))/((1.15)^12))+(($B$61*((1+($G$11))^13))/((1.15)^13))+(($B$61*((1+($G$11))^14))/((1.15)^14))+(($B$61*((1+($G$11))^15))/((1.15)^15))+(((($B$61*((1+($G$11))^15))/((1.15)^15)))/0.15))/$B$17)+(($B$65/$B$17)*(100%-0.2)))</f>
        <v>22.524435644763379</v>
      </c>
      <c r="H12" s="5">
        <f ca="1">SUM((((($B$61*((1+($H$11))^1))/((1.15)^1))+(($B$61*((1+($H$11))^2))/((1.15)^2))+(($B$61*((1+($H$11))^3))/((1.15)^3))+(($B$61*((1+($H$11))^4))/((1.15)^4))+(($B$61*((1+($H$11))^5))/((1.15)^5))+(($B$61*((1+($H$11))^6))/((1.15)^6))+(($B$61*((1+($H$11))^7))/((1.15)^7))+(($B$61*((1+($H$11))^8))/((1.15)^8))+(($B$61*((1+($H$11))^9))/((1.15)^9))+(($B$61*((1+($H$11))^10))/((1.15)^10))+(($B$61*((1+($H$11))^11))/((1.15)^11))+(($B$61*((1+($H$11))^12))/((1.15)^12))+(($B$61*((1+($H$11))^13))/((1.15)^13))+(($B$61*((1+($H$11))^14))/((1.15)^14))+(($B$61*((1+($H$11))^15))/((1.15)^15))+(((($B$61*((1+($H$11))^15))/((1.15)^15)))/0.15))/$B$17)+(($B$65/$B$17)*(100%-0.2)))</f>
        <v>22.678113535074008</v>
      </c>
      <c r="I12" s="5">
        <f ca="1">SUM((((($B$61*((1+($I$11))^1))/((1.15)^1))+(($B$61*((1+($I$11))^2))/((1.15)^2))+(($B$61*((1+($I$11))^3))/((1.15)^3))+(($B$61*((1+($I$11))^4))/((1.15)^4))+(($B$61*((1+($I$11))^5))/((1.15)^5))+(($B$61*((1+($I$11))^6))/((1.15)^6))+(($B$61*((1+($I$11))^7))/((1.15)^7))+(($B$61*((1+($I$11))^8))/((1.15)^8))+(($B$61*((1+($I$11))^9))/((1.15)^9))+(($B$61*((1+($I$11))^10))/((1.15)^10))+(($B$61*((1+($I$11))^11))/((1.15)^11))+(($B$61*((1+($I$11))^12))/((1.15)^12))+(($B$61*((1+($I$11))^13))/((1.15)^13))+(($B$61*((1+($I$11))^14))/((1.15)^14))+(($B$61*((1+($I$11))^15))/((1.15)^15))+(((($B$61*((1+($I$11))^15))/((1.15)^15)))/0.15))/$B$17)+(($B$65/$B$17)*(100%-0.2)))</f>
        <v>26.43887198102572</v>
      </c>
      <c r="J12" s="5">
        <f ca="1">SUM((((($B$61*((1+($J$11))^1))/((1.15)^1))+(($B$61*((1+($J$11))^2))/((1.15)^2))+(($B$61*((1+($J$11))^3))/((1.15)^3))+(($B$61*((1+($J$11))^4))/((1.15)^4))+(($B$61*((1+($J$11))^5))/((1.15)^5))+(($B$61*((1+($J$11))^6))/((1.15)^6))+(($B$61*((1+($J$11))^7))/((1.15)^7))+(($B$61*((1+($J$11))^8))/((1.15)^8))+(($B$61*((1+($J$11))^9))/((1.15)^9))+(($B$61*((1+($J$11))^10))/((1.15)^10))+(($B$61*((1+($J$11))^11))/((1.15)^11))+(($B$61*((1+($J$11))^12))/((1.15)^12))+(($B$61*((1+($J$11))^13))/((1.15)^13))+(($B$61*((1+($J$11))^14))/((1.15)^14))+(($B$61*((1+($J$11))^15))/((1.15)^15))+(((($B$61*((1+($J$11))^15))/((1.15)^15)))/0.15))/$B$17)+(($B$65/$B$17)*(100%-0.2)))</f>
        <v>26.956295673283186</v>
      </c>
      <c r="K12" s="1">
        <f ca="1">SUM(MONTE!$B$40)</f>
        <v>31.842333888523385</v>
      </c>
      <c r="L12" s="5">
        <f ca="1">SUM((((($B$61*((1+($L$11))^1))/((1.15)^1))+(($B$61*((1+($L$11))^2))/((1.15)^2))+(($B$61*((1+($L$11))^3))/((1.15)^3))+(($B$61*((1+($L$11))^4))/((1.15)^4))+(($B$61*((1+($L$11))^5))/((1.15)^5))+(($B$61*((1+($L$11))^6))/((1.15)^6))+(($B$61*((1+($L$11))^7))/((1.15)^7))+(($B$61*((1+($L$11))^8))/((1.15)^8))+(($B$61*((1+($L$11))^9))/((1.15)^9))+(($B$61*((1+($L$11))^10))/((1.15)^10))+(($B$61*((1+($L$11))^11))/((1.15)^11))+(($B$61*((1+($L$11))^12))/((1.15)^12))+(($B$61*((1+($L$11))^13))/((1.15)^13))+(($B$61*((1+($L$11))^14))/((1.15)^14))+(($B$61*((1+($L$11))^15))/((1.15)^15))+(((($B$61*((1+($L$11))^15))/((1.15)^15)))/0.15))/$B$17)+(($B$65/$B$17)*(100%-0.2)))</f>
        <v>32.621442263438205</v>
      </c>
      <c r="M12" s="5">
        <f ca="1">SUM((((($B$61*((1+($M$11))^1))/((1.15)^1))+(($B$61*((1+($M$11))^2))/((1.15)^2))+(($B$61*((1+($M$11))^3))/((1.15)^3))+(($B$61*((1+($M$11))^4))/((1.15)^4))+(($B$61*((1+($M$11))^5))/((1.15)^5))+(($B$61*((1+($M$11))^6))/((1.15)^6))+(($B$61*((1+($M$11))^7))/((1.15)^7))+(($B$61*((1+($M$11))^8))/((1.15)^8))+(($B$61*((1+($M$11))^9))/((1.15)^9))+(($B$61*((1+($M$11))^10))/((1.15)^10))+(($B$61*((1+($M$11))^11))/((1.15)^11))+(($B$61*((1+($M$11))^12))/((1.15)^12))+(($B$61*((1+($M$11))^13))/((1.15)^13))+(($B$61*((1+($M$11))^14))/((1.15)^14))+(($B$61*((1+($M$11))^15))/((1.15)^15))+(((($B$61*((1+($M$11))^15))/((1.15)^15)))/0.15))/$B$17)+(($B$65/$B$17)*(100%-0.2)))</f>
        <v>31.563020644873674</v>
      </c>
      <c r="N12" s="5">
        <f ca="1">SUM((((($C$2*((1+($N$11))^1))/((1.06)^1))+(($C$2*((1+($N$11))^2))/((1.06)^2))+(($C$2*((1+($N$11))^3))/((1.06)^3))+(($C$2*((1+($N$11))^4))/((1.06)^4))+(($C$2*((1+($N$11))^5))/((1.06)^5))+(($C$2*((1+($N$11))^6))/((1.06)^6))+(($C$2*((1+($N$11))^7))/((1.06)^7))+(($C$2*((1+($N$11))^8))/((1.06)^8))+(($C$2*((1+($N$11))^9))/((1.06)^9))+(($C$2*((1+($N$11))^10))/((1.06)^10))+(($C$2*((1+($N$11))^11))/((1.06)^11))+(($C$2*((1+($N$11))^12))/((1.06)^12))+(($C$2*((1+($N$11))^13))/((1.06)^13))+(($C$2*((1+($N$11))^14))/((1.06)^14))+(($C$2*((1+($N$11))^15))/((1.06)^15))+(((($C$2*((1+($N$11))^15))/((1.06)^15)))/0.06))))</f>
        <v>9.6439215672022911</v>
      </c>
    </row>
    <row r="13" spans="1:16" x14ac:dyDescent="0.25">
      <c r="B13" s="12">
        <f t="shared" ref="B13:E13" ca="1" si="0">SUM((B12-$B$2)/B12)</f>
        <v>0.21524886599615045</v>
      </c>
      <c r="C13" s="12">
        <f t="shared" ca="1" si="0"/>
        <v>1.9487738419617657E-3</v>
      </c>
      <c r="D13" s="12">
        <f t="shared" ca="1" si="0"/>
        <v>-5.7664190832369799E-3</v>
      </c>
      <c r="E13" s="12">
        <f t="shared" ca="1" si="0"/>
        <v>-0.29813051535089896</v>
      </c>
      <c r="F13" s="12">
        <f t="shared" ref="F13:J13" ca="1" si="1">SUM((F12-$B$2)/F12)</f>
        <v>-0.1652820677837625</v>
      </c>
      <c r="G13" s="12">
        <f t="shared" ca="1" si="1"/>
        <v>-0.58805310659652577</v>
      </c>
      <c r="H13" s="12">
        <f t="shared" ca="1" si="1"/>
        <v>-0.57729168895278971</v>
      </c>
      <c r="I13" s="12">
        <f t="shared" ca="1" si="1"/>
        <v>-0.35293215329575772</v>
      </c>
      <c r="J13" s="12">
        <f t="shared" ca="1" si="1"/>
        <v>-0.32696274122902647</v>
      </c>
      <c r="K13" s="12">
        <f ca="1">SUM((K12-$B$2)/K12)</f>
        <v>-0.12334730630069261</v>
      </c>
      <c r="L13" s="12">
        <f ca="1">SUM((L12-$B$2)/L12)</f>
        <v>-9.6518042063721735E-2</v>
      </c>
      <c r="M13" s="12">
        <f ca="1">SUM((M12-$B$2)/M12)</f>
        <v>-0.13328823633392034</v>
      </c>
      <c r="N13" s="12">
        <f ca="1">SUM((N12-$B$2)/N12)</f>
        <v>-2.7090720565012751</v>
      </c>
      <c r="P13" s="22"/>
    </row>
    <row r="16" spans="1:16" x14ac:dyDescent="0.25">
      <c r="C16" s="17" t="s">
        <v>31</v>
      </c>
      <c r="D16" s="17" t="s">
        <v>32</v>
      </c>
      <c r="E16" s="17" t="s">
        <v>33</v>
      </c>
      <c r="F16" s="17" t="s">
        <v>34</v>
      </c>
      <c r="G16" s="17" t="s">
        <v>35</v>
      </c>
      <c r="H16" s="17" t="s">
        <v>36</v>
      </c>
      <c r="I16" s="17" t="s">
        <v>37</v>
      </c>
      <c r="J16" s="17" t="s">
        <v>38</v>
      </c>
      <c r="K16" s="17" t="s">
        <v>39</v>
      </c>
      <c r="L16" s="17" t="s">
        <v>40</v>
      </c>
      <c r="M16" s="17" t="s">
        <v>41</v>
      </c>
    </row>
    <row r="17" spans="1:17" x14ac:dyDescent="0.25">
      <c r="A17" s="9" t="s">
        <v>5</v>
      </c>
      <c r="B17" s="16">
        <f ca="1">[1]!FNBX($A$1, "shares_out_diluted_wavg", "Q" )</f>
        <v>256</v>
      </c>
      <c r="C17" s="6">
        <f ca="1">[1]!FNBX($A$1, "shares_out_diluted_wavg", "Q" )</f>
        <v>256</v>
      </c>
      <c r="D17" s="6">
        <f ca="1">[1]!FNBX($A$1, "shares_out_diluted_wavg", "Q-1" )</f>
        <v>266</v>
      </c>
      <c r="E17" s="6">
        <f ca="1">[1]!FNBX($A$1, "shares_out_diluted_wavg", "Q-2" )</f>
        <v>266</v>
      </c>
      <c r="F17" s="6">
        <f ca="1">[1]!FNBX($A$1, "shares_out_diluted_wavg", "Q-3" )</f>
        <v>268</v>
      </c>
      <c r="G17" s="6">
        <f ca="1">[1]!FNBX($A$1, "shares_out_diluted_wavg", "Q-4" )</f>
        <v>271</v>
      </c>
      <c r="H17" s="6">
        <f ca="1">[1]!FNBX($A$1, "shares_out_diluted_wavg", "Q-5" )</f>
        <v>273</v>
      </c>
      <c r="I17" s="6">
        <f ca="1">[1]!FNBX($A$1, "shares_out_diluted_wavg", "Q-6" )</f>
        <v>274</v>
      </c>
      <c r="J17" s="6">
        <f ca="1">[1]!FNBX($A$1, "shares_out_diluted_wavg", "Q-7" )</f>
        <v>274</v>
      </c>
      <c r="K17" s="6">
        <f ca="1">[1]!FNBX($A$1, "shares_out_diluted_wavg", "Q-8" )</f>
        <v>274</v>
      </c>
      <c r="L17" s="6">
        <f ca="1">[1]!FNBX($A$1, "shares_out_diluted_wavg", "Q-9" )</f>
        <v>279</v>
      </c>
      <c r="M17" s="6">
        <f ca="1">[1]!FNBX($A$1, "shares_out_diluted_wavg", "Q-10" )</f>
        <v>279</v>
      </c>
      <c r="O17" s="25"/>
    </row>
    <row r="18" spans="1:17" x14ac:dyDescent="0.25">
      <c r="A18" s="9" t="s">
        <v>8</v>
      </c>
      <c r="B18" s="8">
        <f ca="1">[1]!FNBX(A1, "total_revenue","FY" )</f>
        <v>15158</v>
      </c>
      <c r="C18" s="15">
        <f ca="1">[1]!FNBX(A1, "total_revenue","FY" )</f>
        <v>15158</v>
      </c>
      <c r="D18" s="7">
        <f ca="1">[1]!FNBX(A1, "total_revenue","FY-1" )</f>
        <v>16443</v>
      </c>
      <c r="E18" s="7">
        <f ca="1">[1]!FNBX(A1, "total_revenue","FY-2" )</f>
        <v>18138</v>
      </c>
      <c r="F18" s="7">
        <f ca="1">[1]!FNBX(A1, "total_revenue","FY-3" )</f>
        <v>19540</v>
      </c>
      <c r="G18" s="7">
        <f ca="1">[1]!FNBX(A1, "total_revenue","FY-4" )</f>
        <v>20992</v>
      </c>
      <c r="H18" s="7">
        <f ca="1">[1]!FNBX(A1, "total_revenue","FY-5" )</f>
        <v>22767</v>
      </c>
      <c r="I18" s="7">
        <f ca="1">[1]!FNBX(A1, "total_revenue","FY-6" )</f>
        <v>18832</v>
      </c>
      <c r="J18" s="7">
        <f ca="1">[1]!FNBX(A1, "total_revenue","FY-7" )</f>
        <v>16301</v>
      </c>
      <c r="K18" s="7">
        <f ca="1">[1]!FNBX(A1, "total_revenue","FY-8" )</f>
        <v>19488</v>
      </c>
      <c r="L18" s="7">
        <f ca="1">[1]!FNBX($A$1, "total_revenue","FY-9" )</f>
        <v>19644</v>
      </c>
      <c r="M18" s="7">
        <f ca="1">[1]!FNBX($A$1, "total_revenue","FY-10" )</f>
        <v>18751</v>
      </c>
      <c r="O18" s="7"/>
    </row>
    <row r="19" spans="1:17" x14ac:dyDescent="0.25">
      <c r="B19" s="21" t="s">
        <v>51</v>
      </c>
      <c r="C19" s="3">
        <f ca="1">SUM((C18-D18)/D18)</f>
        <v>-7.8148756309675854E-2</v>
      </c>
      <c r="D19" s="3">
        <f ca="1">SUM((D18-E18)/E18)</f>
        <v>-9.3450215018193852E-2</v>
      </c>
      <c r="E19" s="3">
        <f t="shared" ref="E19:L19" ca="1" si="2">SUM((E18-F18)/F18)</f>
        <v>-7.1750255885363351E-2</v>
      </c>
      <c r="F19" s="3">
        <f t="shared" ca="1" si="2"/>
        <v>-6.916920731707317E-2</v>
      </c>
      <c r="G19" s="3">
        <f t="shared" ca="1" si="2"/>
        <v>-7.7963719418456534E-2</v>
      </c>
      <c r="H19" s="3">
        <f t="shared" ca="1" si="2"/>
        <v>0.20895284621920135</v>
      </c>
      <c r="I19" s="3">
        <f t="shared" ca="1" si="2"/>
        <v>0.15526654806453591</v>
      </c>
      <c r="J19" s="3">
        <f t="shared" ca="1" si="2"/>
        <v>-0.16353653530377668</v>
      </c>
      <c r="K19" s="3">
        <f t="shared" ca="1" si="2"/>
        <v>-7.9413561392791699E-3</v>
      </c>
      <c r="L19" s="3">
        <f t="shared" ca="1" si="2"/>
        <v>4.7624126713241961E-2</v>
      </c>
    </row>
    <row r="20" spans="1:17" x14ac:dyDescent="0.25">
      <c r="A20" s="9" t="s">
        <v>9</v>
      </c>
      <c r="B20" s="8">
        <f ca="1">SUM(C20)</f>
        <v>15166</v>
      </c>
      <c r="C20" s="7">
        <f ca="1">[1]!FNBX(A1, "total_revenue","LTM" )</f>
        <v>15166</v>
      </c>
      <c r="D20" s="5">
        <f ca="1">[1]!FNBX(A1, "total_revenue","LTM-1" )</f>
        <v>16110</v>
      </c>
      <c r="E20" s="5">
        <f ca="1">[1]!FNBX(A1, "total_revenue","LTM-2" )</f>
        <v>17693</v>
      </c>
      <c r="F20" s="5">
        <f ca="1">[1]!FNBX(A1, "total_revenue","LTM-3" )</f>
        <v>19156</v>
      </c>
      <c r="G20" s="5">
        <f ca="1">[1]!FNBX(A1, "total_revenue","LTM-4" )</f>
        <v>20312</v>
      </c>
      <c r="H20" s="5">
        <f ca="1">[1]!FNBX(A1, "total_revenue","LTM-5" )</f>
        <v>22898</v>
      </c>
      <c r="I20" s="5">
        <f ca="1">[1]!FNBX(A1, "total_revenue","LTM-6" )</f>
        <v>19964</v>
      </c>
      <c r="J20" s="5">
        <f ca="1">[1]!FNBX(A1, "total_revenue","LTM-7" )</f>
        <v>17035</v>
      </c>
      <c r="K20" s="5">
        <f ca="1">[1]!FNBX(A1, "total_revenue","LTM-8" )</f>
        <v>18082</v>
      </c>
      <c r="L20" s="5">
        <f ca="1">[1]!FNBX(A1, "total_revenue","LTM-9" )</f>
        <v>20087</v>
      </c>
      <c r="M20" s="5">
        <f ca="1">[1]!FNBX(A1, "total_revenue","LTM-10" )</f>
        <v>18788</v>
      </c>
      <c r="O20" s="5"/>
      <c r="P20" s="1"/>
    </row>
    <row r="21" spans="1:17" x14ac:dyDescent="0.25">
      <c r="A21" s="9"/>
      <c r="B21" s="21" t="s">
        <v>50</v>
      </c>
      <c r="C21" s="3">
        <f ca="1">SUM((C20-D20)/D20)</f>
        <v>-5.8597144630664184E-2</v>
      </c>
      <c r="D21" s="3">
        <f t="shared" ref="D21:G21" ca="1" si="3">SUM((D20-E20)/E20)</f>
        <v>-8.947041202735545E-2</v>
      </c>
      <c r="E21" s="3">
        <f t="shared" ca="1" si="3"/>
        <v>-7.6372937982877434E-2</v>
      </c>
      <c r="F21" s="3">
        <f t="shared" ca="1" si="3"/>
        <v>-5.6912170145726665E-2</v>
      </c>
      <c r="G21" s="3">
        <f t="shared" ca="1" si="3"/>
        <v>-0.11293562756572627</v>
      </c>
      <c r="H21" s="3">
        <f t="shared" ref="H21" ca="1" si="4">SUM((H20-I20)/I20)</f>
        <v>0.14696453616509716</v>
      </c>
      <c r="I21" s="3">
        <f t="shared" ref="I21" ca="1" si="5">SUM((I20-J20)/J20)</f>
        <v>0.17194012327560904</v>
      </c>
      <c r="J21" s="3">
        <f t="shared" ref="J21" ca="1" si="6">SUM((J20-K20)/K20)</f>
        <v>-5.7902886848799913E-2</v>
      </c>
      <c r="K21" s="3">
        <f t="shared" ref="K21" ca="1" si="7">SUM((K20-L20)/L20)</f>
        <v>-9.9815801264499432E-2</v>
      </c>
      <c r="L21" s="3">
        <f t="shared" ref="L21" ca="1" si="8">SUM((L20-M20)/M20)</f>
        <v>6.91398765169257E-2</v>
      </c>
      <c r="Q21" s="1"/>
    </row>
    <row r="22" spans="1:17" x14ac:dyDescent="0.25">
      <c r="A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7" x14ac:dyDescent="0.25">
      <c r="A23" s="9"/>
      <c r="C23" s="17" t="s">
        <v>42</v>
      </c>
      <c r="D23" s="17" t="s">
        <v>43</v>
      </c>
      <c r="E23" s="17" t="s">
        <v>44</v>
      </c>
      <c r="F23" s="17" t="s">
        <v>45</v>
      </c>
      <c r="G23" s="17" t="s">
        <v>70</v>
      </c>
      <c r="H23" s="17" t="s">
        <v>71</v>
      </c>
      <c r="I23" s="17" t="s">
        <v>72</v>
      </c>
      <c r="J23" s="17" t="s">
        <v>73</v>
      </c>
      <c r="K23" s="17" t="s">
        <v>74</v>
      </c>
      <c r="L23" s="17" t="s">
        <v>75</v>
      </c>
      <c r="M23" s="17" t="s">
        <v>76</v>
      </c>
      <c r="N23" s="17" t="s">
        <v>77</v>
      </c>
    </row>
    <row r="24" spans="1:17" x14ac:dyDescent="0.25">
      <c r="A24" s="9" t="s">
        <v>10</v>
      </c>
      <c r="B24" s="4">
        <f ca="1">SUM(C24:F24)</f>
        <v>15166</v>
      </c>
      <c r="C24" s="5">
        <f ca="1">[1]!FNBX($A$1, "total_revenue","FQ" )</f>
        <v>3699</v>
      </c>
      <c r="D24" s="5">
        <f ca="1">[1]!FNBX($A$1, "total_revenue","FQ-1" )</f>
        <v>3741</v>
      </c>
      <c r="E24" s="5">
        <f ca="1">[1]!FNBX($A$1, "total_revenue","FQ-2" )</f>
        <v>3847</v>
      </c>
      <c r="F24" s="5">
        <f ca="1">[1]!FNBX($A$1, "total_revenue","FQ-3" )</f>
        <v>3879</v>
      </c>
      <c r="G24" s="5">
        <f ca="1">[1]!FNBX($A$1, "total_revenue","FQ-4" )</f>
        <v>3691</v>
      </c>
      <c r="H24" s="5">
        <f ca="1">[1]!FNBX($A$1, "total_revenue","FQ-5" )</f>
        <v>4063</v>
      </c>
      <c r="I24" s="5">
        <f ca="1">[1]!FNBX($A$1, "total_revenue","FQ-6" )</f>
        <v>4184</v>
      </c>
      <c r="J24" s="5">
        <f ca="1">[1]!FNBX($A$1, "total_revenue","FQ-7" )</f>
        <v>4172</v>
      </c>
      <c r="K24" s="5">
        <f ca="1">[1]!FNBX($A$1, "total_revenue","FQ-8" )</f>
        <v>4024</v>
      </c>
      <c r="L24" s="5">
        <f ca="1">[1]!FNBX($A$1, "total_revenue","FQ-9" )</f>
        <v>4356</v>
      </c>
      <c r="M24" s="5">
        <f ca="1">[1]!FNBX($A$1, "total_revenue","FQ-10" )</f>
        <v>4657</v>
      </c>
      <c r="N24" s="5">
        <f ca="1">[1]!FNBX($A$1, "total_revenue","FQ-11" )</f>
        <v>4656</v>
      </c>
      <c r="O24" s="5"/>
      <c r="P24" s="1"/>
    </row>
    <row r="25" spans="1:17" x14ac:dyDescent="0.25">
      <c r="B25" s="21" t="s">
        <v>48</v>
      </c>
      <c r="C25" s="3">
        <f ca="1">SUM((C24-D24)/D24)</f>
        <v>-1.1226944667201283E-2</v>
      </c>
      <c r="D25" s="3">
        <f t="shared" ref="D25:E25" ca="1" si="9">SUM((D24-E24)/E24)</f>
        <v>-2.7553938133610605E-2</v>
      </c>
      <c r="E25" s="3">
        <f t="shared" ca="1" si="9"/>
        <v>-8.2495488527971131E-3</v>
      </c>
      <c r="F25" s="3">
        <f ca="1">SUM((F24-G24)/G24)</f>
        <v>5.0934706041723107E-2</v>
      </c>
      <c r="G25" s="3">
        <f t="shared" ref="G25:J25" ca="1" si="10">SUM((G24-H24)/H24)</f>
        <v>-9.1557962096972687E-2</v>
      </c>
      <c r="H25" s="3">
        <f t="shared" ca="1" si="10"/>
        <v>-2.8919694072657744E-2</v>
      </c>
      <c r="I25" s="3">
        <f t="shared" ca="1" si="10"/>
        <v>2.8763183125599234E-3</v>
      </c>
      <c r="J25" s="3">
        <f t="shared" ca="1" si="10"/>
        <v>3.6779324055666002E-2</v>
      </c>
      <c r="K25" s="3">
        <f t="shared" ref="K25" ca="1" si="11">SUM((K24-L24)/L24)</f>
        <v>-7.6216712580348941E-2</v>
      </c>
      <c r="L25" s="3">
        <f t="shared" ref="L25" ca="1" si="12">SUM((L24-M24)/M24)</f>
        <v>-6.4633884474983902E-2</v>
      </c>
      <c r="M25" s="3">
        <f t="shared" ref="M25" ca="1" si="13">SUM((M24-N24)/N24)</f>
        <v>2.1477663230240549E-4</v>
      </c>
    </row>
    <row r="26" spans="1:17" x14ac:dyDescent="0.25">
      <c r="B26" s="21" t="s">
        <v>49</v>
      </c>
      <c r="C26" s="2">
        <f ca="1">SUM((C24-G24)/G24)</f>
        <v>2.167434299647792E-3</v>
      </c>
      <c r="D26" s="2">
        <f t="shared" ref="D26:F26" ca="1" si="14">SUM((D24-H24)/H24)</f>
        <v>-7.9251784395766675E-2</v>
      </c>
      <c r="E26" s="2">
        <f t="shared" ca="1" si="14"/>
        <v>-8.0544933078393888E-2</v>
      </c>
      <c r="F26" s="2">
        <f t="shared" ca="1" si="14"/>
        <v>-7.02301054650048E-2</v>
      </c>
      <c r="G26" s="2">
        <f ca="1">SUM((G24-K24)/K24)</f>
        <v>-8.2753479125248511E-2</v>
      </c>
      <c r="H26" s="2">
        <f ca="1">SUM((H24-L24)/L24)</f>
        <v>-6.7263544536271813E-2</v>
      </c>
      <c r="I26" s="2">
        <f ca="1">SUM((I24-M24)/M24)</f>
        <v>-0.10156753274640326</v>
      </c>
      <c r="J26" s="2">
        <f ca="1">SUM((J24-N24)/N24)</f>
        <v>-0.10395189003436427</v>
      </c>
      <c r="K26" s="2" t="e">
        <f ca="1">SUM((K24-O24)/O24)</f>
        <v>#DIV/0!</v>
      </c>
      <c r="L26" s="2"/>
      <c r="M26" s="2"/>
      <c r="N26" s="2"/>
    </row>
    <row r="27" spans="1:17" x14ac:dyDescent="0.25">
      <c r="B27" s="21"/>
      <c r="L27" s="2"/>
      <c r="M27" s="2"/>
      <c r="N27" s="2"/>
    </row>
    <row r="28" spans="1:17" x14ac:dyDescent="0.25">
      <c r="A28" s="9" t="s">
        <v>11</v>
      </c>
      <c r="B28" s="8">
        <f ca="1">SUM(C28:F28)</f>
        <v>4130</v>
      </c>
      <c r="C28" s="5">
        <f ca="1">[1]!FNBX($A$1, "gross_profit","Q" )</f>
        <v>934</v>
      </c>
      <c r="D28" s="5">
        <f ca="1">[1]!FNBX($A$1, "gross_profit","Q-1" )</f>
        <v>1019</v>
      </c>
      <c r="E28" s="5">
        <f ca="1">[1]!FNBX($A$1, "gross_profit","Q-2" )</f>
        <v>1111</v>
      </c>
      <c r="F28" s="5">
        <f ca="1">[1]!FNBX($A$1, "gross_profit","Q-3" )</f>
        <v>1066</v>
      </c>
      <c r="G28" s="5">
        <f ca="1">[1]!FNBX($A$1, "gross_profit","Q-4" )</f>
        <v>990</v>
      </c>
      <c r="H28" s="5">
        <f ca="1">[1]!FNBX($A$1, "gross_profit","Q-5" )</f>
        <v>992</v>
      </c>
      <c r="I28" s="5">
        <f ca="1">[1]!FNBX($A$1, "gross_profit","Q-6" )</f>
        <v>1184</v>
      </c>
      <c r="J28" s="5">
        <f ca="1">[1]!FNBX($A$1, "gross_profit","Q-7" )</f>
        <v>1145</v>
      </c>
      <c r="K28" s="5">
        <f ca="1">[1]!FNBX($A$1, "gross_profit","Q-8" )</f>
        <v>958</v>
      </c>
      <c r="L28" s="5"/>
      <c r="M28" s="5"/>
      <c r="N28" s="5"/>
      <c r="O28" s="5"/>
    </row>
    <row r="29" spans="1:17" x14ac:dyDescent="0.25">
      <c r="A29" s="21"/>
      <c r="B29" s="21" t="s">
        <v>105</v>
      </c>
      <c r="C29" s="18">
        <f t="shared" ref="C29:K29" ca="1" si="15">SUM(C28/C24)</f>
        <v>0.25250067585834007</v>
      </c>
      <c r="D29" s="18">
        <f t="shared" ca="1" si="15"/>
        <v>0.27238706228281206</v>
      </c>
      <c r="E29" s="18">
        <f t="shared" ca="1" si="15"/>
        <v>0.2887964647777489</v>
      </c>
      <c r="F29" s="18">
        <f t="shared" ca="1" si="15"/>
        <v>0.27481309615880384</v>
      </c>
      <c r="G29" s="18">
        <f t="shared" ca="1" si="15"/>
        <v>0.26821999458141427</v>
      </c>
      <c r="H29" s="18">
        <f t="shared" ca="1" si="15"/>
        <v>0.24415456559192714</v>
      </c>
      <c r="I29" s="18">
        <f t="shared" ca="1" si="15"/>
        <v>0.28298279158699807</v>
      </c>
      <c r="J29" s="18">
        <f t="shared" ca="1" si="15"/>
        <v>0.27444870565675933</v>
      </c>
      <c r="K29" s="18">
        <f t="shared" ca="1" si="15"/>
        <v>0.23807157057654074</v>
      </c>
      <c r="L29" s="5"/>
      <c r="M29" s="5"/>
      <c r="N29" s="5"/>
    </row>
    <row r="30" spans="1:17" x14ac:dyDescent="0.25">
      <c r="A30" s="21"/>
      <c r="C30" s="18"/>
      <c r="D30" s="18"/>
      <c r="E30" s="18"/>
      <c r="F30" s="18"/>
      <c r="G30" s="18"/>
      <c r="H30" s="18"/>
      <c r="I30" s="18"/>
      <c r="J30" s="18"/>
      <c r="K30" s="18"/>
      <c r="L30" s="5"/>
      <c r="M30" s="5"/>
      <c r="N30" s="5"/>
      <c r="O30" s="5" t="s">
        <v>107</v>
      </c>
      <c r="P30">
        <v>36</v>
      </c>
    </row>
    <row r="31" spans="1:17" x14ac:dyDescent="0.25">
      <c r="A31" s="9" t="s">
        <v>12</v>
      </c>
      <c r="B31" s="8">
        <f ca="1">SUM(C31:F31)</f>
        <v>2371</v>
      </c>
      <c r="C31" s="5">
        <f ca="1">[1]!FNBX($A$1, "sga","Q" )</f>
        <v>579</v>
      </c>
      <c r="D31" s="5">
        <f ca="1">[1]!FNBX($A$1, "sga","Q-1" )</f>
        <v>600</v>
      </c>
      <c r="E31" s="5">
        <f ca="1">[1]!FNBX($A$1, "sga","Q-2" )</f>
        <v>599</v>
      </c>
      <c r="F31" s="5">
        <f ca="1">[1]!FNBX($A$1, "sga","Q-3" )</f>
        <v>593</v>
      </c>
      <c r="G31" s="5">
        <f ca="1">[1]!FNBX($A$1, "sga","Q-4" )</f>
        <v>615</v>
      </c>
      <c r="H31" s="5">
        <f ca="1">[1]!FNBX($A$1, "sga","Q-5" )</f>
        <v>725</v>
      </c>
      <c r="I31" s="5">
        <f ca="1">[1]!FNBX($A$1, "sga","Q-6" )</f>
        <v>633</v>
      </c>
      <c r="J31" s="5">
        <f ca="1">[1]!FNBX($A$1, "sga","Q-7" )</f>
        <v>648</v>
      </c>
      <c r="K31" s="5">
        <f ca="1">[1]!FNBX($A$1, "sga","Q-8" )</f>
        <v>608</v>
      </c>
      <c r="L31" s="5"/>
      <c r="O31" s="5" t="s">
        <v>78</v>
      </c>
      <c r="P31">
        <v>37</v>
      </c>
    </row>
    <row r="32" spans="1:17" x14ac:dyDescent="0.25">
      <c r="A32" s="9"/>
      <c r="B32" s="21" t="s">
        <v>105</v>
      </c>
      <c r="C32" s="18">
        <f t="shared" ref="C32:K32" ca="1" si="16">SUM(C31/C24)</f>
        <v>0.15652879156528793</v>
      </c>
      <c r="D32" s="18">
        <f t="shared" ca="1" si="16"/>
        <v>0.16038492381716118</v>
      </c>
      <c r="E32" s="18">
        <f t="shared" ca="1" si="16"/>
        <v>0.15570574473615806</v>
      </c>
      <c r="F32" s="18">
        <f t="shared" ca="1" si="16"/>
        <v>0.15287445217839649</v>
      </c>
      <c r="G32" s="18">
        <f t="shared" ca="1" si="16"/>
        <v>0.166621511785424</v>
      </c>
      <c r="H32" s="18">
        <f t="shared" ca="1" si="16"/>
        <v>0.17843957666748708</v>
      </c>
      <c r="I32" s="18">
        <f t="shared" ca="1" si="16"/>
        <v>0.15129063097514339</v>
      </c>
      <c r="J32" s="18">
        <f t="shared" ca="1" si="16"/>
        <v>0.15532118887823587</v>
      </c>
      <c r="K32" s="18">
        <f t="shared" ca="1" si="16"/>
        <v>0.15109343936381708</v>
      </c>
      <c r="L32" s="5"/>
      <c r="N32" s="5"/>
      <c r="O32" s="5" t="s">
        <v>79</v>
      </c>
      <c r="P32">
        <v>38</v>
      </c>
    </row>
    <row r="33" spans="1:16" x14ac:dyDescent="0.25">
      <c r="A33" s="9"/>
      <c r="L33" s="5"/>
      <c r="M33" s="5"/>
      <c r="N33" s="5"/>
      <c r="O33" s="5" t="s">
        <v>80</v>
      </c>
      <c r="P33">
        <v>39</v>
      </c>
    </row>
    <row r="34" spans="1:16" x14ac:dyDescent="0.25">
      <c r="A34" s="9" t="s">
        <v>13</v>
      </c>
      <c r="B34" s="8">
        <f ca="1">SUM(C34:F34)</f>
        <v>368</v>
      </c>
      <c r="C34" s="5">
        <f ca="1">[1]!FNBX($A$1, "interest_exp","Q" )</f>
        <v>87</v>
      </c>
      <c r="D34" s="5">
        <f ca="1">[1]!FNBX($A$1, "interest_exp","Q-1" )</f>
        <v>87</v>
      </c>
      <c r="E34" s="5">
        <f ca="1">[1]!FNBX($A$1, "interest_exp","Q-2" )</f>
        <v>90</v>
      </c>
      <c r="F34" s="5">
        <f ca="1">[1]!FNBX($A$1, "interest_exp","Q-3" )</f>
        <v>104</v>
      </c>
      <c r="G34" s="5">
        <f ca="1">[1]!FNBX($A$1, "interest_exp","Q-4" )</f>
        <v>91</v>
      </c>
      <c r="H34" s="5">
        <f ca="1">[1]!FNBX($A$1, "interest_exp","Q-5" )</f>
        <v>116</v>
      </c>
      <c r="I34" s="5">
        <f ca="1">[1]!FNBX($A$1, "interest_exp","Q-6" )</f>
        <v>105</v>
      </c>
      <c r="J34" s="5">
        <f ca="1">[1]!FNBX($A$1, "interest_exp","Q-7" )</f>
        <v>110</v>
      </c>
      <c r="K34" s="5">
        <f ca="1">[1]!FNBX($A$1, "interest_exp","Q-8" )</f>
        <v>107</v>
      </c>
      <c r="L34" s="5"/>
      <c r="M34" s="5"/>
      <c r="N34" s="5"/>
      <c r="O34" s="5" t="s">
        <v>108</v>
      </c>
      <c r="P34">
        <v>40</v>
      </c>
    </row>
    <row r="35" spans="1:16" x14ac:dyDescent="0.25">
      <c r="A35" s="9"/>
      <c r="B35" s="21" t="s">
        <v>96</v>
      </c>
      <c r="C35" s="19">
        <f t="shared" ref="C35:K35" ca="1" si="17">SUM(C41/C34)</f>
        <v>1.9080459770114941</v>
      </c>
      <c r="D35" s="19">
        <f t="shared" ca="1" si="17"/>
        <v>6.4482758620689653</v>
      </c>
      <c r="E35" s="19">
        <f t="shared" ca="1" si="17"/>
        <v>3.5222222222222221</v>
      </c>
      <c r="F35" s="19">
        <f t="shared" ca="1" si="17"/>
        <v>1.9423076923076923</v>
      </c>
      <c r="G35" s="19">
        <f t="shared" ca="1" si="17"/>
        <v>2.0219780219780219</v>
      </c>
      <c r="H35" s="19">
        <f t="shared" ca="1" si="17"/>
        <v>-3.2758620689655173</v>
      </c>
      <c r="I35" s="19">
        <f t="shared" ca="1" si="17"/>
        <v>2.5809523809523811</v>
      </c>
      <c r="J35" s="19">
        <f t="shared" ca="1" si="17"/>
        <v>1.7454545454545454</v>
      </c>
      <c r="K35" s="19">
        <f t="shared" ca="1" si="17"/>
        <v>2.0934579439252334</v>
      </c>
      <c r="L35" s="5"/>
      <c r="M35" s="5"/>
      <c r="N35" s="5"/>
      <c r="O35" s="5" t="s">
        <v>109</v>
      </c>
      <c r="P35">
        <v>41</v>
      </c>
    </row>
    <row r="36" spans="1:16" x14ac:dyDescent="0.25">
      <c r="A36" s="9"/>
      <c r="B36" s="21"/>
      <c r="C36" s="19"/>
      <c r="D36" s="19"/>
      <c r="E36" s="19"/>
      <c r="F36" s="19"/>
      <c r="G36" s="19"/>
      <c r="H36" s="19"/>
      <c r="I36" s="19"/>
      <c r="J36" s="19"/>
      <c r="K36" s="19"/>
      <c r="L36" s="5"/>
      <c r="M36" s="5"/>
      <c r="N36" s="5"/>
      <c r="O36" s="5" t="s">
        <v>110</v>
      </c>
      <c r="P36">
        <v>42</v>
      </c>
    </row>
    <row r="37" spans="1:16" x14ac:dyDescent="0.25">
      <c r="A37" s="9" t="s">
        <v>14</v>
      </c>
      <c r="B37" s="8">
        <f ca="1">SUM(C37:F37)</f>
        <v>1179</v>
      </c>
      <c r="C37" s="5">
        <f ca="1">[1]!FNBX($A$1, "income_pretax","Q" )</f>
        <v>239</v>
      </c>
      <c r="D37" s="5">
        <f ca="1">[1]!FNBX($A$1, "income_pretax","Q-1" )</f>
        <v>329</v>
      </c>
      <c r="E37" s="5">
        <f ca="1">[1]!FNBX($A$1, "income_pretax","Q-2" )</f>
        <v>310</v>
      </c>
      <c r="F37" s="5">
        <f ca="1">[1]!FNBX($A$1, "income_pretax","Q-3" )</f>
        <v>301</v>
      </c>
      <c r="G37" s="5">
        <f ca="1">[1]!FNBX($A$1, "income_pretax","Q-4" )</f>
        <v>267</v>
      </c>
      <c r="H37" s="5">
        <f ca="1">[1]!FNBX($A$1, "income_pretax","Q-5" )</f>
        <v>-510</v>
      </c>
      <c r="I37" s="5">
        <f ca="1">[1]!FNBX($A$1, "income_pretax","Q-6" )</f>
        <v>431</v>
      </c>
      <c r="J37" s="5">
        <f ca="1">[1]!FNBX($A$1, "income_pretax","Q-7" )</f>
        <v>328</v>
      </c>
      <c r="K37" s="5">
        <f ca="1">[1]!FNBX($A$1, "income_pretax","Q-8" )</f>
        <v>359</v>
      </c>
      <c r="L37" s="5"/>
      <c r="M37" s="5"/>
      <c r="N37" s="5"/>
      <c r="O37" s="5" t="s">
        <v>111</v>
      </c>
      <c r="P37">
        <v>43</v>
      </c>
    </row>
    <row r="38" spans="1:16" x14ac:dyDescent="0.25">
      <c r="B38" s="21" t="s">
        <v>46</v>
      </c>
      <c r="C38" s="18">
        <f t="shared" ref="C38:K38" ca="1" si="18">SUM(C37/C24)</f>
        <v>6.4612057312787241E-2</v>
      </c>
      <c r="D38" s="18">
        <f t="shared" ca="1" si="18"/>
        <v>8.7944399893076716E-2</v>
      </c>
      <c r="E38" s="18">
        <f t="shared" ca="1" si="18"/>
        <v>8.0582271900181954E-2</v>
      </c>
      <c r="F38" s="18">
        <f t="shared" ca="1" si="18"/>
        <v>7.7597318896622844E-2</v>
      </c>
      <c r="G38" s="18">
        <f t="shared" ca="1" si="18"/>
        <v>7.2338119750745056E-2</v>
      </c>
      <c r="H38" s="18">
        <f t="shared" ca="1" si="18"/>
        <v>-0.12552301255230125</v>
      </c>
      <c r="I38" s="18">
        <f t="shared" ca="1" si="18"/>
        <v>0.10301147227533461</v>
      </c>
      <c r="J38" s="18">
        <f t="shared" ca="1" si="18"/>
        <v>7.861936720997123E-2</v>
      </c>
      <c r="K38" s="18">
        <f t="shared" ca="1" si="18"/>
        <v>8.9214711729622267E-2</v>
      </c>
      <c r="L38" s="5"/>
      <c r="M38" s="5"/>
      <c r="N38" s="5"/>
      <c r="O38" s="5" t="s">
        <v>112</v>
      </c>
      <c r="P38">
        <v>44</v>
      </c>
    </row>
    <row r="39" spans="1:16" x14ac:dyDescent="0.25">
      <c r="B39" s="21" t="s">
        <v>95</v>
      </c>
      <c r="C39" s="18">
        <f t="shared" ref="C39:K39" ca="1" si="19">SUM((C37-C41)/C37)</f>
        <v>0.30543933054393307</v>
      </c>
      <c r="D39" s="18">
        <f t="shared" ca="1" si="19"/>
        <v>-0.70516717325227962</v>
      </c>
      <c r="E39" s="18">
        <f t="shared" ca="1" si="19"/>
        <v>-2.2580645161290321E-2</v>
      </c>
      <c r="F39" s="18">
        <f t="shared" ca="1" si="19"/>
        <v>0.32890365448504982</v>
      </c>
      <c r="G39" s="18">
        <f t="shared" ca="1" si="19"/>
        <v>0.31086142322097376</v>
      </c>
      <c r="H39" s="18">
        <f t="shared" ca="1" si="19"/>
        <v>0.25490196078431371</v>
      </c>
      <c r="I39" s="18">
        <f t="shared" ca="1" si="19"/>
        <v>0.37122969837587005</v>
      </c>
      <c r="J39" s="18">
        <f t="shared" ca="1" si="19"/>
        <v>0.41463414634146339</v>
      </c>
      <c r="K39" s="18">
        <f t="shared" ca="1" si="19"/>
        <v>0.37604456824512533</v>
      </c>
      <c r="L39" s="5"/>
      <c r="M39" s="5"/>
      <c r="N39" s="5"/>
      <c r="O39" s="5" t="s">
        <v>113</v>
      </c>
      <c r="P39">
        <v>45</v>
      </c>
    </row>
    <row r="40" spans="1:16" x14ac:dyDescent="0.25">
      <c r="B40" s="21"/>
      <c r="C40" s="18"/>
      <c r="D40" s="18"/>
      <c r="E40" s="18"/>
      <c r="F40" s="18"/>
      <c r="G40" s="18"/>
      <c r="H40" s="18"/>
      <c r="I40" s="18"/>
      <c r="J40" s="18"/>
      <c r="K40" s="18"/>
      <c r="L40" s="5"/>
      <c r="M40" s="5"/>
      <c r="N40" s="5"/>
      <c r="O40" s="5"/>
      <c r="P40">
        <v>46</v>
      </c>
    </row>
    <row r="41" spans="1:16" x14ac:dyDescent="0.25">
      <c r="A41" s="9" t="s">
        <v>15</v>
      </c>
      <c r="B41" s="8">
        <f ca="1">SUM(C41:F41)</f>
        <v>1246</v>
      </c>
      <c r="C41" s="5">
        <f ca="1">[1]!FNBX($A$1, "ni","Q" )</f>
        <v>166</v>
      </c>
      <c r="D41" s="5">
        <f ca="1">[1]!FNBX($A$1, "ni","Q-1" )</f>
        <v>561</v>
      </c>
      <c r="E41" s="5">
        <f ca="1">[1]!FNBX($A$1, "ni","Q-2" )</f>
        <v>317</v>
      </c>
      <c r="F41" s="5">
        <f ca="1">[1]!FNBX($A$1, "ni","Q-3" )</f>
        <v>202</v>
      </c>
      <c r="G41" s="5">
        <f ca="1">[1]!FNBX($A$1, "ni","Q-4" )</f>
        <v>184</v>
      </c>
      <c r="H41" s="5">
        <f ca="1">[1]!FNBX($A$1, "ni","Q-5" )</f>
        <v>-380</v>
      </c>
      <c r="I41" s="5">
        <f ca="1">[1]!FNBX($A$1, "ni","Q-6" )</f>
        <v>271</v>
      </c>
      <c r="J41" s="5">
        <f ca="1">[1]!FNBX($A$1, "ni","Q-7" )</f>
        <v>192</v>
      </c>
      <c r="K41" s="5">
        <f ca="1">[1]!FNBX($A$1, "ni","Q-8" )</f>
        <v>224</v>
      </c>
      <c r="L41" s="5"/>
      <c r="M41" s="5"/>
      <c r="N41" s="5"/>
      <c r="O41" s="5"/>
      <c r="P41">
        <v>47</v>
      </c>
    </row>
    <row r="42" spans="1:16" x14ac:dyDescent="0.25">
      <c r="B42" s="21" t="s">
        <v>48</v>
      </c>
      <c r="C42" s="2">
        <f ca="1">SUM((C41-D41)/D41)</f>
        <v>-0.70409982174688057</v>
      </c>
      <c r="D42" s="2">
        <f t="shared" ref="D42:I42" ca="1" si="20">SUM((D41-E41)/E41)</f>
        <v>0.7697160883280757</v>
      </c>
      <c r="E42" s="2">
        <f t="shared" ca="1" si="20"/>
        <v>0.56930693069306926</v>
      </c>
      <c r="F42" s="2">
        <f t="shared" ca="1" si="20"/>
        <v>9.7826086956521743E-2</v>
      </c>
      <c r="G42" s="2">
        <f t="shared" ca="1" si="20"/>
        <v>-1.4842105263157894</v>
      </c>
      <c r="H42" s="2">
        <f t="shared" ca="1" si="20"/>
        <v>-2.4022140221402215</v>
      </c>
      <c r="I42" s="2">
        <f t="shared" ca="1" si="20"/>
        <v>0.41145833333333331</v>
      </c>
      <c r="J42" s="2">
        <f ca="1">SUM((J41-K41)/K41)</f>
        <v>-0.14285714285714285</v>
      </c>
      <c r="O42" s="5"/>
      <c r="P42">
        <v>48</v>
      </c>
    </row>
    <row r="43" spans="1:16" x14ac:dyDescent="0.25">
      <c r="B43" s="21" t="s">
        <v>49</v>
      </c>
      <c r="C43" s="2">
        <f ca="1">SUM((C41-G41)/G41)</f>
        <v>-9.7826086956521743E-2</v>
      </c>
      <c r="D43" s="2">
        <f t="shared" ref="D43:F43" ca="1" si="21">SUM((D41-H41)/H41)</f>
        <v>-2.4763157894736842</v>
      </c>
      <c r="E43" s="2">
        <f t="shared" ca="1" si="21"/>
        <v>0.16974169741697417</v>
      </c>
      <c r="F43" s="2">
        <f t="shared" ca="1" si="21"/>
        <v>5.2083333333333336E-2</v>
      </c>
      <c r="G43" s="2">
        <f ca="1">SUM((G41-K41)/K41)</f>
        <v>-0.17857142857142858</v>
      </c>
      <c r="O43" s="5"/>
      <c r="P43">
        <v>49</v>
      </c>
    </row>
    <row r="44" spans="1:16" x14ac:dyDescent="0.25">
      <c r="B44" s="21"/>
      <c r="O44" s="5"/>
      <c r="P44">
        <v>50</v>
      </c>
    </row>
    <row r="45" spans="1:16" x14ac:dyDescent="0.25">
      <c r="A45" s="9" t="s">
        <v>16</v>
      </c>
      <c r="B45" s="4">
        <f ca="1">[1]!FNBX($A$1, "cash_and_investments_st", "Q" )</f>
        <v>961</v>
      </c>
      <c r="C45" s="5"/>
      <c r="D45" s="5"/>
      <c r="E45" s="5"/>
      <c r="F45" s="5"/>
      <c r="G45" s="5"/>
      <c r="H45" s="5"/>
      <c r="I45" s="5"/>
      <c r="J45" s="5"/>
      <c r="K45" s="5"/>
      <c r="L45" s="5"/>
      <c r="O45" s="5"/>
    </row>
    <row r="46" spans="1:16" x14ac:dyDescent="0.25">
      <c r="A46" s="9" t="s">
        <v>17</v>
      </c>
      <c r="B46" s="4">
        <f ca="1">[1]!FNBX($A$1, "ar", "Q" )</f>
        <v>2270</v>
      </c>
      <c r="C46" s="7"/>
      <c r="D46" s="7"/>
      <c r="E46" s="7"/>
      <c r="F46" s="7"/>
      <c r="G46" s="7"/>
      <c r="H46" s="7"/>
      <c r="I46" s="7"/>
      <c r="J46" s="7"/>
      <c r="K46" s="7"/>
    </row>
    <row r="47" spans="1:16" x14ac:dyDescent="0.25">
      <c r="A47" s="9" t="s">
        <v>18</v>
      </c>
      <c r="B47" s="4">
        <f ca="1">[1]!FNBX($A$1, "inventory", "Q" )</f>
        <v>2845</v>
      </c>
      <c r="C47" s="7"/>
      <c r="D47" s="7"/>
      <c r="E47" s="7"/>
      <c r="F47" s="7"/>
      <c r="G47" s="7"/>
      <c r="H47" s="7"/>
      <c r="I47" s="7"/>
      <c r="J47" s="7"/>
      <c r="K47" s="7"/>
    </row>
    <row r="48" spans="1:16" x14ac:dyDescent="0.25">
      <c r="A48" s="9" t="s">
        <v>19</v>
      </c>
      <c r="B48" s="4">
        <f ca="1">[1]!FNBX($A$1, "assets_cur", "Q" )</f>
        <v>6325</v>
      </c>
      <c r="C48" s="7"/>
      <c r="D48" s="7"/>
      <c r="E48" s="7"/>
      <c r="F48" s="7"/>
      <c r="G48" s="7">
        <f ca="1">[1]!FNBX($A$1, "assets_cur", "Q-4" )</f>
        <v>6375</v>
      </c>
      <c r="H48" s="7"/>
      <c r="I48" s="7"/>
      <c r="J48" s="7"/>
      <c r="K48" s="7"/>
    </row>
    <row r="49" spans="1:11" x14ac:dyDescent="0.25">
      <c r="A49" s="9" t="s">
        <v>20</v>
      </c>
      <c r="B49" s="4">
        <f ca="1">[1]!FNBX($A$1, "ppe", "Q" )</f>
        <v>7135</v>
      </c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9" t="s">
        <v>21</v>
      </c>
      <c r="B50" s="4">
        <f ca="1">SUM(C50)</f>
        <v>681</v>
      </c>
      <c r="C50" s="7">
        <f ca="1">[1]!FNBX($A$1, "goodwill_intangibles", "Q" )</f>
        <v>681</v>
      </c>
      <c r="D50" s="7">
        <f ca="1">[1]!FNBX($A$1, "goodwill_intangibles", "Q-1" )</f>
        <v>671</v>
      </c>
      <c r="E50" s="7">
        <f ca="1">[1]!FNBX($A$1, "goodwill_intangibles", "Q-2" )</f>
        <v>702</v>
      </c>
      <c r="F50" s="7">
        <f ca="1">[1]!FNBX($A$1, "goodwill_intangibles", "Q-3" )</f>
        <v>698</v>
      </c>
      <c r="G50" s="7">
        <f ca="1">[1]!FNBX($A$1, "goodwill_intangibles", "Q-4" )</f>
        <v>712</v>
      </c>
      <c r="H50" s="7">
        <f ca="1">[1]!FNBX($A$1, "goodwill_intangibles", "Q-5" )</f>
        <v>693</v>
      </c>
      <c r="I50" s="7">
        <f ca="1">[1]!FNBX($A$1, "goodwill_intangibles", "Q-6" )</f>
        <v>687</v>
      </c>
      <c r="J50" s="7">
        <f ca="1">[1]!FNBX($A$1, "goodwill_intangibles", "Q-7" )</f>
        <v>695</v>
      </c>
      <c r="K50" s="7">
        <f ca="1">[1]!FNBX($A$1, "goodwill_intangibles", "Q-8" )</f>
        <v>689</v>
      </c>
    </row>
    <row r="51" spans="1:11" x14ac:dyDescent="0.25">
      <c r="A51" s="9" t="s">
        <v>22</v>
      </c>
      <c r="B51" s="4">
        <f t="shared" ref="B51:B56" ca="1" si="22">SUM(C51)</f>
        <v>17194</v>
      </c>
      <c r="C51" s="7">
        <f ca="1">[1]!FNBX($A$1, "assets", "Q" )</f>
        <v>17194</v>
      </c>
      <c r="D51" s="7">
        <f ca="1">[1]!FNBX($A$1, "assets", "Q-1" )</f>
        <v>16511</v>
      </c>
      <c r="E51" s="7">
        <f ca="1">[1]!FNBX($A$1, "assets", "Q-2" )</f>
        <v>17143</v>
      </c>
      <c r="F51" s="7">
        <f ca="1">[1]!FNBX($A$1, "assets", "Q-3" )</f>
        <v>16860</v>
      </c>
      <c r="G51" s="7">
        <f ca="1">[1]!FNBX($A$1, "assets", "Q-4" )</f>
        <v>16777</v>
      </c>
      <c r="H51" s="7">
        <f ca="1">[1]!FNBX($A$1, "assets", "Q-5" )</f>
        <v>16391</v>
      </c>
      <c r="I51" s="7">
        <f ca="1">[1]!FNBX($A$1, "assets", "Q-6" )</f>
        <v>17515</v>
      </c>
      <c r="J51" s="7">
        <f ca="1">[1]!FNBX($A$1, "assets", "Q-7" )</f>
        <v>17516</v>
      </c>
      <c r="K51" s="7">
        <f ca="1">[1]!FNBX($A$1, "assets", "Q-8" )</f>
        <v>17336</v>
      </c>
    </row>
    <row r="52" spans="1:11" x14ac:dyDescent="0.25">
      <c r="A52" s="9" t="s">
        <v>23</v>
      </c>
      <c r="B52" s="4">
        <f t="shared" ca="1" si="22"/>
        <v>459</v>
      </c>
      <c r="C52" s="7">
        <f ca="1">[1]!FNBX($A$1, "debt_cur", "Q" )</f>
        <v>459</v>
      </c>
      <c r="D52" s="7">
        <f ca="1">[1]!FNBX($A$1, "debt_cur", "Q-1" )</f>
        <v>436</v>
      </c>
      <c r="E52" s="7">
        <f ca="1">[1]!FNBX($A$1, "debt_cur", "Q-2" )</f>
        <v>403</v>
      </c>
      <c r="F52" s="7">
        <f ca="1">[1]!FNBX($A$1, "debt_cur", "Q-3" )</f>
        <v>346</v>
      </c>
      <c r="G52" s="7">
        <f ca="1">[1]!FNBX($A$1, "debt_cur", "Q-4" )</f>
        <v>314</v>
      </c>
      <c r="H52" s="7">
        <f ca="1">[1]!FNBX($A$1, "debt_cur", "Q-5" )</f>
        <v>585</v>
      </c>
      <c r="I52" s="7">
        <f ca="1">[1]!FNBX($A$1, "debt_cur", "Q-6" )</f>
        <v>368</v>
      </c>
      <c r="J52" s="7">
        <f ca="1">[1]!FNBX($A$1, "debt_cur", "Q-7" )</f>
        <v>321</v>
      </c>
      <c r="K52" s="7">
        <f ca="1">[1]!FNBX($A$1, "debt_cur", "Q-8" )</f>
        <v>238</v>
      </c>
    </row>
    <row r="53" spans="1:11" x14ac:dyDescent="0.25">
      <c r="A53" s="9" t="s">
        <v>24</v>
      </c>
      <c r="B53" s="4">
        <f ca="1">[1]!FNBX($A$1, "ap", "Q" )</f>
        <v>2631</v>
      </c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9" t="s">
        <v>19</v>
      </c>
      <c r="B54" s="4">
        <f ca="1">[1]!FNBX($A$1, "liabilities_cur", "Q" )</f>
        <v>4915</v>
      </c>
      <c r="C54" s="7"/>
      <c r="D54" s="7"/>
      <c r="E54" s="7"/>
      <c r="F54" s="7"/>
      <c r="G54" s="7">
        <f ca="1">[1]!FNBX($A$1, "liabilities_cur", "Q-4" )</f>
        <v>4601</v>
      </c>
      <c r="H54" s="7"/>
      <c r="I54" s="7"/>
      <c r="J54" s="7"/>
      <c r="K54" s="7"/>
    </row>
    <row r="55" spans="1:11" x14ac:dyDescent="0.25">
      <c r="A55" s="9" t="s">
        <v>25</v>
      </c>
      <c r="B55" s="4">
        <f t="shared" ca="1" si="22"/>
        <v>5257</v>
      </c>
      <c r="C55" s="7">
        <f ca="1">[1]!FNBX($A$1, "debt_lt", "Q" )</f>
        <v>5257</v>
      </c>
      <c r="D55" s="7">
        <f ca="1">[1]!FNBX($A$1, "debt_lt", "Q-1" )</f>
        <v>4798</v>
      </c>
      <c r="E55" s="7">
        <f ca="1">[1]!FNBX($A$1, "debt_lt", "Q-2" )</f>
        <v>5446</v>
      </c>
      <c r="F55" s="7">
        <f ca="1">[1]!FNBX($A$1, "debt_lt", "Q-3" )</f>
        <v>5745</v>
      </c>
      <c r="G55" s="7">
        <f ca="1">[1]!FNBX($A$1, "debt_lt", "Q-4" )</f>
        <v>5685</v>
      </c>
      <c r="H55" s="7">
        <f ca="1">[1]!FNBX($A$1, "debt_lt", "Q-5" )</f>
        <v>5074</v>
      </c>
      <c r="I55" s="7">
        <f ca="1">[1]!FNBX($A$1, "debt_lt", "Q-6" )</f>
        <v>5591</v>
      </c>
      <c r="J55" s="7">
        <f ca="1">[1]!FNBX($A$1, "debt_lt", "Q-7" )</f>
        <v>5746</v>
      </c>
      <c r="K55" s="7">
        <f ca="1">[1]!FNBX($A$1, "debt_lt", "Q-8" )</f>
        <v>5965</v>
      </c>
    </row>
    <row r="56" spans="1:11" x14ac:dyDescent="0.25">
      <c r="A56" s="9" t="s">
        <v>26</v>
      </c>
      <c r="B56" s="4">
        <f t="shared" ca="1" si="22"/>
        <v>12234</v>
      </c>
      <c r="C56" s="7">
        <f ca="1">[1]!FNBX($A$1, "liabilities", "Q" )</f>
        <v>12234</v>
      </c>
      <c r="D56" s="7">
        <f ca="1">[1]!FNBX($A$1, "liabilities", "Q-1" )</f>
        <v>11786</v>
      </c>
      <c r="E56" s="7">
        <f ca="1">[1]!FNBX($A$1, "liabilities", "Q-2" )</f>
        <v>12439</v>
      </c>
      <c r="F56" s="7">
        <f ca="1">[1]!FNBX($A$1, "liabilities", "Q-3" )</f>
        <v>12452</v>
      </c>
      <c r="G56" s="7">
        <f ca="1">[1]!FNBX($A$1, "liabilities", "Q-4" )</f>
        <v>12445</v>
      </c>
      <c r="H56" s="7">
        <f ca="1">[1]!FNBX($A$1, "liabilities", "Q-5" )</f>
        <v>12249</v>
      </c>
      <c r="I56" s="7">
        <f ca="1">[1]!FNBX($A$1, "liabilities", "Q-6" )</f>
        <v>13153</v>
      </c>
      <c r="J56" s="7">
        <f ca="1">[1]!FNBX($A$1, "liabilities", "Q-7" )</f>
        <v>13320</v>
      </c>
      <c r="K56" s="7">
        <f ca="1">[1]!FNBX($A$1, "liabilities", "Q-8" )</f>
        <v>13317</v>
      </c>
    </row>
    <row r="57" spans="1:11" x14ac:dyDescent="0.25">
      <c r="A57" s="9"/>
      <c r="B57" s="4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9" t="s">
        <v>27</v>
      </c>
      <c r="B58" s="8">
        <f t="shared" ref="B58" ca="1" si="23">SUM(C58:F58)</f>
        <v>1590</v>
      </c>
      <c r="C58" s="7">
        <f ca="1">[1]!FNBX($A$1, "cash_from_operations", "Q" )</f>
        <v>-286</v>
      </c>
      <c r="D58" s="7">
        <f ca="1">[1]!FNBX($A$1, "cash_from_operations", "Q-1" )</f>
        <v>1267</v>
      </c>
      <c r="E58" s="7">
        <f ca="1">[1]!FNBX($A$1, "cash_from_operations", "Q-2" )</f>
        <v>357</v>
      </c>
      <c r="F58" s="7">
        <f ca="1">[1]!FNBX($A$1, "cash_from_operations", "Q-3" )</f>
        <v>252</v>
      </c>
      <c r="G58" s="7">
        <f ca="1">[1]!FNBX($A$1, "cash_from_operations", "Q-4" )</f>
        <v>-372</v>
      </c>
      <c r="H58" s="7">
        <f ca="1">[1]!FNBX($A$1, "cash_from_operations", "Q-5" )</f>
        <v>1052</v>
      </c>
      <c r="I58" s="7">
        <f ca="1">[1]!FNBX($A$1, "cash_from_operations", "Q-6" )</f>
        <v>361</v>
      </c>
      <c r="J58" s="7">
        <f ca="1">[1]!FNBX($A$1, "cash_from_operations", "Q-7" )</f>
        <v>536</v>
      </c>
      <c r="K58" s="7">
        <f ca="1">[1]!FNBX($A$1, "cash_from_operations", "Q-8" )</f>
        <v>-262</v>
      </c>
    </row>
    <row r="59" spans="1:11" x14ac:dyDescent="0.25">
      <c r="A59" s="9" t="s">
        <v>28</v>
      </c>
      <c r="B59" s="8">
        <f ca="1">[1]!FNBX($A$1, "da", "LTM" )</f>
        <v>763</v>
      </c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9" t="s">
        <v>29</v>
      </c>
      <c r="B60" s="8">
        <f ca="1">SUM(C60:F60)</f>
        <v>1014</v>
      </c>
      <c r="C60" s="7">
        <f ca="1">[1]!FNBX($A$1, "capex", "Q" )</f>
        <v>270</v>
      </c>
      <c r="D60" s="7">
        <f ca="1">[1]!FNBX($A$1, "capex", "Q-1" )</f>
        <v>298</v>
      </c>
      <c r="E60" s="7">
        <f ca="1">[1]!FNBX($A$1, "capex", "Q-2" )</f>
        <v>233</v>
      </c>
      <c r="F60" s="7">
        <f ca="1">[1]!FNBX($A$1, "capex", "Q-3" )</f>
        <v>213</v>
      </c>
      <c r="G60" s="7">
        <f ca="1">[1]!FNBX($A$1, "capex", "Q-4" )</f>
        <v>252</v>
      </c>
      <c r="H60" s="7">
        <f ca="1">[1]!FNBX($A$1, "capex", "Q-5" )</f>
        <v>340</v>
      </c>
      <c r="I60" s="7">
        <f ca="1">[1]!FNBX($A$1, "capex", "Q-6" )</f>
        <v>203</v>
      </c>
      <c r="J60" s="7">
        <f ca="1">[1]!FNBX($A$1, "capex", "Q-7" )</f>
        <v>236</v>
      </c>
      <c r="K60" s="7">
        <f ca="1">[1]!FNBX($A$1, "capex", "Q-8" )</f>
        <v>204</v>
      </c>
    </row>
    <row r="61" spans="1:11" x14ac:dyDescent="0.25">
      <c r="A61" s="9" t="s">
        <v>30</v>
      </c>
      <c r="B61" s="8">
        <f ca="1">SUM(C61:F61)</f>
        <v>576</v>
      </c>
      <c r="C61" s="1">
        <f t="shared" ref="C61:K61" ca="1" si="24">SUM(C58-C60)</f>
        <v>-556</v>
      </c>
      <c r="D61" s="1">
        <f t="shared" ca="1" si="24"/>
        <v>969</v>
      </c>
      <c r="E61" s="1">
        <f t="shared" ca="1" si="24"/>
        <v>124</v>
      </c>
      <c r="F61" s="1">
        <f t="shared" ca="1" si="24"/>
        <v>39</v>
      </c>
      <c r="G61" s="1">
        <f t="shared" ca="1" si="24"/>
        <v>-624</v>
      </c>
      <c r="H61" s="1">
        <f t="shared" ca="1" si="24"/>
        <v>712</v>
      </c>
      <c r="I61" s="1">
        <f t="shared" ca="1" si="24"/>
        <v>158</v>
      </c>
      <c r="J61" s="1">
        <f t="shared" ca="1" si="24"/>
        <v>300</v>
      </c>
      <c r="K61" s="1">
        <f t="shared" ca="1" si="24"/>
        <v>-466</v>
      </c>
    </row>
    <row r="63" spans="1:11" x14ac:dyDescent="0.25">
      <c r="A63" s="9" t="s">
        <v>52</v>
      </c>
      <c r="B63" s="8">
        <f ca="1">IF(ISERROR($B$52)=TRUE,SUM((B51-B56)+(0+B55)),SUM((B51-B56)+(B52+B55)))</f>
        <v>10676</v>
      </c>
      <c r="C63" s="15">
        <f t="shared" ref="C63:K63" ca="1" si="25">IF(ISERROR($B$52)=TRUE,SUM((C51-C56)+(0+C55)),SUM((C51-C56)+(C52+C55)))</f>
        <v>10676</v>
      </c>
      <c r="D63" s="15">
        <f t="shared" ca="1" si="25"/>
        <v>9959</v>
      </c>
      <c r="E63" s="15">
        <f t="shared" ca="1" si="25"/>
        <v>10553</v>
      </c>
      <c r="F63" s="15">
        <f t="shared" ca="1" si="25"/>
        <v>10499</v>
      </c>
      <c r="G63" s="15">
        <f t="shared" ca="1" si="25"/>
        <v>10331</v>
      </c>
      <c r="H63" s="15">
        <f t="shared" ca="1" si="25"/>
        <v>9801</v>
      </c>
      <c r="I63" s="15">
        <f t="shared" ca="1" si="25"/>
        <v>10321</v>
      </c>
      <c r="J63" s="15">
        <f t="shared" ca="1" si="25"/>
        <v>10263</v>
      </c>
      <c r="K63" s="15">
        <f t="shared" ca="1" si="25"/>
        <v>10222</v>
      </c>
    </row>
    <row r="64" spans="1:11" x14ac:dyDescent="0.25">
      <c r="A64" s="9"/>
      <c r="B64" s="20">
        <f ca="1">AVERAGE(C64:J64)</f>
        <v>6.3085847081176174E-3</v>
      </c>
      <c r="C64" s="2">
        <f ca="1">SUM((C63-D63)/D63)</f>
        <v>7.1995180238979814E-2</v>
      </c>
      <c r="D64" s="2">
        <f t="shared" ref="D64:J64" ca="1" si="26">SUM((D63-E63)/E63)</f>
        <v>-5.6287311664929403E-2</v>
      </c>
      <c r="E64" s="2">
        <f t="shared" ca="1" si="26"/>
        <v>5.1433469854271835E-3</v>
      </c>
      <c r="F64" s="2">
        <f t="shared" ca="1" si="26"/>
        <v>1.6261736521149938E-2</v>
      </c>
      <c r="G64" s="2">
        <f t="shared" ca="1" si="26"/>
        <v>5.407611468217529E-2</v>
      </c>
      <c r="H64" s="2">
        <f t="shared" ca="1" si="26"/>
        <v>-5.0382714853211899E-2</v>
      </c>
      <c r="I64" s="2">
        <f t="shared" ca="1" si="26"/>
        <v>5.6513689954204426E-3</v>
      </c>
      <c r="J64" s="2">
        <f t="shared" ca="1" si="26"/>
        <v>4.0109567599295633E-3</v>
      </c>
      <c r="K64" s="2"/>
    </row>
    <row r="65" spans="1:11" x14ac:dyDescent="0.25">
      <c r="A65" s="9" t="s">
        <v>53</v>
      </c>
      <c r="B65" s="8">
        <f ca="1">IF(ISERROR($B$50)=TRUE,((B51-0)-B56),((B51-B50)-B56))</f>
        <v>4279</v>
      </c>
      <c r="C65" s="15">
        <f t="shared" ref="C65:K65" ca="1" si="27">IF(ISERROR($B$50)=TRUE,((C51-0)-C56),((C51-C50)-C56))</f>
        <v>4279</v>
      </c>
      <c r="D65" s="15">
        <f t="shared" ca="1" si="27"/>
        <v>4054</v>
      </c>
      <c r="E65" s="15">
        <f t="shared" ca="1" si="27"/>
        <v>4002</v>
      </c>
      <c r="F65" s="15">
        <f t="shared" ca="1" si="27"/>
        <v>3710</v>
      </c>
      <c r="G65" s="15">
        <f t="shared" ca="1" si="27"/>
        <v>3620</v>
      </c>
      <c r="H65" s="15">
        <f t="shared" ca="1" si="27"/>
        <v>3449</v>
      </c>
      <c r="I65" s="15">
        <f t="shared" ca="1" si="27"/>
        <v>3675</v>
      </c>
      <c r="J65" s="15">
        <f t="shared" ca="1" si="27"/>
        <v>3501</v>
      </c>
      <c r="K65" s="15">
        <f t="shared" ca="1" si="27"/>
        <v>3330</v>
      </c>
    </row>
    <row r="66" spans="1:11" x14ac:dyDescent="0.25">
      <c r="B66" s="20">
        <f ca="1">AVERAGE(C66:J66)</f>
        <v>3.2649593482544509E-2</v>
      </c>
      <c r="C66" s="2">
        <f ca="1">SUM((C65-D65)/D65)</f>
        <v>5.5500740009866802E-2</v>
      </c>
      <c r="D66" s="2">
        <f t="shared" ref="D66:J66" ca="1" si="28">SUM((D65-E65)/E65)</f>
        <v>1.2993503248375811E-2</v>
      </c>
      <c r="E66" s="2">
        <f t="shared" ca="1" si="28"/>
        <v>7.8706199460916448E-2</v>
      </c>
      <c r="F66" s="2">
        <f t="shared" ca="1" si="28"/>
        <v>2.4861878453038673E-2</v>
      </c>
      <c r="G66" s="2">
        <f t="shared" ca="1" si="28"/>
        <v>4.9579588286459843E-2</v>
      </c>
      <c r="H66" s="2">
        <f t="shared" ca="1" si="28"/>
        <v>-6.149659863945578E-2</v>
      </c>
      <c r="I66" s="2">
        <f t="shared" ca="1" si="28"/>
        <v>4.9700085689802914E-2</v>
      </c>
      <c r="J66" s="2">
        <f t="shared" ca="1" si="28"/>
        <v>5.1351351351351354E-2</v>
      </c>
      <c r="K66" s="2"/>
    </row>
    <row r="68" spans="1:11" x14ac:dyDescent="0.25">
      <c r="B68" s="1"/>
    </row>
    <row r="69" spans="1:11" x14ac:dyDescent="0.25">
      <c r="A69" s="21" t="s">
        <v>104</v>
      </c>
      <c r="B69" s="27" t="s">
        <v>3</v>
      </c>
      <c r="C69" s="2">
        <f ca="1">SUM((H61+I61+J61+K61)/H63)</f>
        <v>7.1829405162738502E-2</v>
      </c>
      <c r="D69" s="2">
        <f ca="1">SUM((G61+H61+I61+J61)/G63)</f>
        <v>5.2850643693737293E-2</v>
      </c>
      <c r="E69" s="2">
        <f ca="1">SUM((F61+G61+H61+I61)/F63)</f>
        <v>2.7145442423087914E-2</v>
      </c>
      <c r="F69" s="2">
        <f ca="1">SUM((E61+F61+G61+H61)/E63)</f>
        <v>2.3784705770870843E-2</v>
      </c>
      <c r="G69" s="2">
        <f ca="1">SUM((D61+E61+F61+G61)/D63)</f>
        <v>5.1009137463600765E-2</v>
      </c>
      <c r="H69" s="2">
        <f ca="1">SUM((B61/B63))</f>
        <v>5.3952791307605844E-2</v>
      </c>
    </row>
    <row r="70" spans="1:11" x14ac:dyDescent="0.25">
      <c r="B70" s="27" t="s">
        <v>106</v>
      </c>
      <c r="C70" s="23">
        <f ca="1">SUM((((((H61+I61+J61+K61)*((1.0209)^1))/((1.15)^1))+(((H61+I61+J61+K61)*((1.0209)^2))/((1.15)^2))+(((H61+I61+J61+K61)*((1.0209)^3))/((1.15)^3))+(((H61+I61+J61+K61)*((1.0209)^4))/((1.15)^4))+(((H61+I61+J61+K61)*((1.0209)^5))/((1.15)^5))+(((H61+I61+J61+K61)*((1.0209)^6))/((1.15)^6))+(((H61+I61+J61+K61)*((1.0209)^7))/((1.15)^7))+(((H61+I61+J61+K61)*((1.0209)^8))/((1.15)^8))+(((H61+I61+J61+K61)*((1.0209)^9))/((1.15)^9))+(((H61+I61+J61+K61)*((1.0209)^10))/((1.15)^10))+(((H61+I61+J61+K61)*((1.0209)^11))/((1.15)^11))+(((H61+I61+J61+K61)*((1.0209)^12))/((1.15)^12))+(((H61+I61+J61+K61)*((1.0209)^13))/((1.15)^13))+(((H61+I61+J61+K61)*((1.0209)^14))/((1.15)^14))+(((H61+I61+J61+K61)*((1.0209)^15))/((1.15)^15))+(((((H61+I61+J61+K61)*((1.0209)^15))/((1.15)^15)))/0.15))/$B$17)+((H65/$B$17)*(100%-0.2)))</f>
        <v>31.952581715278164</v>
      </c>
      <c r="D70" s="23">
        <f ca="1">SUM((((((G61+H61+I61+J61)*((1.0209)^1))/((1.15)^1))+(((G61+H61+I61+J61)*((1.0209)^2))/((1.15)^2))+(((G61+H61+I61+J61)*((1.0209)^3))/((1.15)^3))+(((G61+H61+I61+J61)*((1.0209)^4))/((1.15)^4))+(((G61+H61+I61+J61)*((1.0209)^5))/((1.15)^5))+(((G61+H61+I61+J61)*((1.0209)^6))/((1.15)^6))+(((G61+H61+I61+J61)*((1.0209)^7))/((1.15)^7))+(((G61+H61+I61+J61)*((1.0209)^8))/((1.15)^8))+(((G61+H61+I61+J61)*((1.0209)^9))/((1.15)^9))+(((G61+H61+I61+J61)*((1.0209)^10))/((1.15)^10))+(((G61+H61+I61+J61)*((1.0209)^11))/((1.15)^11))+(((G61+H61+I61+J61)*((1.0209)^12))/((1.15)^12))+(((G61+H61+I61+J61)*((1.0209)^13))/((1.15)^13))+(((G61+H61+I61+J61)*((1.0209)^14))/((1.15)^14))+(((G61+H61+I61+J61)*((1.0209)^15))/((1.15)^15))+(((((G61+H61+I61+J61)*((1.0209)^15))/((1.15)^15)))/0.15))/$B$17)+((G65/$B$17)*(100%-0.2)))</f>
        <v>27.734734895656072</v>
      </c>
      <c r="E70" s="23">
        <f ca="1">SUM((((((F61+G61+H61+I61)*((1.0209)^1))/((1.15)^1))+(((F61+G61+H61+I61)*((1.0209)^2))/((1.15)^2))+(((F61+G61+H61+I61)*((1.0209)^3))/((1.15)^3))+(((F61+G61+H61+I61)*((1.0209)^4))/((1.15)^4))+(((F61+G61+H61+I61)*((1.0209)^5))/((1.15)^5))+(((F61+G61+H61+I61)*((1.0209)^6))/((1.15)^6))+(((F61+G61+H61+I61)*((1.0209)^7))/((1.15)^7))+(((F61+G61+H61+I61)*((1.0209)^8))/((1.15)^8))+(((F61+G61+H61+I61)*((1.0209)^9))/((1.15)^9))+(((F61+G61+H61+I61)*((1.0209)^10))/((1.15)^10))+(((F61+G61+H61+I61)*((1.0209)^11))/((1.15)^11))+(((F61+G61+H61+I61)*((1.0209)^12))/((1.15)^12))+(((F61+G61+H61+I61)*((1.0209)^13))/((1.15)^13))+(((F61+G61+H61+I61)*((1.0209)^14))/((1.15)^14))+(((F61+G61+H61+I61)*((1.0209)^15))/((1.15)^15))+(((((F61+G61+H61+I61)*((1.0209)^15))/((1.15)^15)))/0.15))/$B$17)+((F65/$B$17)*(100%-0.2)))</f>
        <v>20.165795687293006</v>
      </c>
      <c r="F70" s="23">
        <f ca="1">SUM((((((E61+F61+G61+H61)*((1.0209)^1))/((1.15)^1))+(((E61+F61+G61+H61)*((1.0209)^2))/((1.15)^2))+(((E61+F61+G61+H61)*((1.0209)^3))/((1.15)^3))+(((E61+F61+G61+H61)*((1.0209)^4))/((1.15)^4))+(((E61+F61+G61+H61)*((1.0209)^5))/((1.15)^5))+(((E61+F61+G61+H61)*((1.0209)^6))/((1.15)^6))+(((E61+F61+G61+H61)*((1.0209)^7))/((1.15)^7))+(((E61+F61+G61+H61)*((1.0209)^8))/((1.15)^8))+(((E61+F61+G61+H61)*((1.0209)^9))/((1.15)^9))+(((E61+F61+G61+H61)*((1.0209)^10))/((1.15)^10))+(((E61+F61+G61+H61)*((1.0209)^11))/((1.15)^11))+(((E61+F61+G61+H61)*((1.0209)^12))/((1.15)^12))+(((E61+F61+G61+H61)*((1.0209)^13))/((1.15)^13))+(((E61+F61+G61+H61)*((1.0209)^14))/((1.15)^14))+(((E61+F61+G61+H61)*((1.0209)^15))/((1.15)^15))+(((((E61+F61+G61+H61)*((1.0209)^15))/((1.15)^15)))/0.15))/$B$17)+((E65/$B$17)*(100%-0.2)))</f>
        <v>20.055665675475595</v>
      </c>
      <c r="G70" s="23">
        <f ca="1">SUM((((((D61+E61+F61+G61)*((1.0209)^1))/((1.15)^1))+(((D61+E61+F61+G61)*((1.0209)^2))/((1.15)^2))+(((D61+E61+F61+G61)*((1.0209)^3))/((1.15)^3))+(((D61+E61+F61+G61)*((1.0209)^4))/((1.15)^4))+(((D61+E61+F61+G61)*((1.0209)^5))/((1.15)^5))+(((D61+E61+F61+G61)*((1.0209)^6))/((1.15)^6))+(((D61+E61+F61+G61)*((1.0209)^7))/((1.15)^7))+(((D61+E61+F61+G61)*((1.0209)^8))/((1.15)^8))+(((D61+E61+F61+G61)*((1.0209)^9))/((1.15)^9))+(((D61+E61+F61+G61)*((1.0209)^10))/((1.15)^10))+(((D61+E61+F61+G61)*((1.0209)^11))/((1.15)^11))+(((D61+E61+F61+G61)*((1.0209)^12))/((1.15)^12))+(((D61+E61+F61+G61)*((1.0209)^13))/((1.15)^13))+(((D61+E61+F61+G61)*((1.0209)^14))/((1.15)^14))+(((D61+E61+F61+G61)*((1.0209)^15))/((1.15)^15))+(((((D61+E61+F61+G61)*((1.0209)^15))/((1.15)^15)))/0.15))/$B$17)+((D65/$B$17)*(100%-0.2)))</f>
        <v>27.948045470683674</v>
      </c>
      <c r="H70" s="23">
        <f ca="1">SUM((((($B$61*((1.0209)^1))/((1.15)^1))+(($B$61*((1.0209)^2))/((1.15)^2))+(($B$61*((1.0209)^3))/((1.15)^3))+(($B$61*((1.0209)^4))/((1.15)^4))+(($B$61*((1.0209)^5))/((1.15)^5))+(($B$61*((1.0209)^6))/((1.15)^6))+(($B$61*((1.0209)^7))/((1.15)^7))+(($B$61*((1.0209)^8))/((1.15)^8))+(($B$61*((1.0209)^9))/((1.15)^9))+(($B$61*((1.0209)^10))/((1.15)^10))+(($B$61*((1.0209)^11))/((1.15)^11))+(($B$61*((1.0209)^12))/((1.15)^12))+(($B$61*((1.0209)^13))/((1.15)^13))+(($B$61*((1.0209)^14))/((1.15)^14))+(($B$61*((1.0209)^15))/((1.15)^15))+(((($B$61*((1.0209)^15))/((1.15)^15)))/0.15))/$B$17)+(($B$65/$B$17)*(100%-0.2)))</f>
        <v>30.696430494318498</v>
      </c>
    </row>
    <row r="73" spans="1:11" x14ac:dyDescent="0.25">
      <c r="D73" s="1"/>
    </row>
    <row r="94" spans="2:9" x14ac:dyDescent="0.25">
      <c r="B94" s="1">
        <f ca="1">SUM(MONTE!I22)</f>
        <v>50.117442134215523</v>
      </c>
      <c r="C94" s="1">
        <f ca="1">SUM((((($B$61*((1.0209)^1))/((1.075)^1))+(($B$61*((1.0209)^2))/((1.075)^2))+(($B$61*((1.0209)^3))/((1.075)^3))+(($B$61*((1.0209)^4))/((1.075)^4))+(($B$61*((1.0209)^5))/((1.075)^5))+(($B$61*((1.0209)^6))/((1.075)^6))+(($B$61*((1.0209)^7))/((1.075)^7))+(($B$61*((1.0209)^8))/((1.075)^8))+(($B$61*((1.0209)^9))/((1.075)^9))+(($B$61*((1.0209)^10))/((1.075)^10))+(($B$61*((1.0209)^11))/((1.075)^11))+(($B$61*((1.0209)^12))/((1.075)^12))+(($B$61*((1.0209)^13))/((1.075)^13))+(($B$61*((1.0209)^14))/((1.075)^14))+(($B$61*((1.0209)^15))/((1.075)^15))+(((($B$61*((1.0209)^15))/((1.075)^15)))/0.075))/$B$17)+(($B$65/$B$17)*(100%-0.2)))</f>
        <v>50.088262934558529</v>
      </c>
      <c r="D94" s="1">
        <f ca="1">SUM((((($B$61*((1+($G$11))^1))/((1.075)^1))+(($B$61*((1+($G$11))^2))/((1.075)^2))+(($B$61*((1+($G$11))^3))/((1.075)^3))+(($B$61*((1+($G$11))^4))/((1.075)^4))+(($B$61*((1+($G$11))^5))/((1.075)^5))+(($B$61*((1+($G$11))^6))/((1.075)^6))+(($B$61*((1+($G$11))^7))/((1.075)^7))+(($B$61*((1+($G$11))^8))/((1.075)^8))+(($B$61*((1+($G$11))^9))/((1.075)^9))+(($B$61*((1+($G$11))^10))/((1.075)^10))+(($B$61*((1+($G$11))^11))/((1.075)^11))+(($B$61*((1+($G$11))^12))/((1.075)^12))+(($B$61*((1+($G$11))^13))/((1.075)^13))+(($B$61*((1+($G$11))^14))/((1.075)^14))+(($B$61*((1+($G$11))^15))/((1.075)^15))+(((($B$61*((1+($G$11))^15))/((1.075)^15)))/0.075))/$B$17)+(($B$65/$B$17)*(100%-0.2)))</f>
        <v>28.201984075698924</v>
      </c>
      <c r="E94" s="1">
        <f ca="1">SUM((((($B$61*((1+($H$11))^1))/((1.075)^1))+(($B$61*((1+($H$11))^2))/((1.075)^2))+(($B$61*((1+($H$11))^3))/((1.075)^3))+(($B$61*((1+($H$11))^4))/((1.075)^4))+(($B$61*((1+($H$11))^5))/((1.075)^5))+(($B$61*((1+($H$11))^6))/((1.075)^6))+(($B$61*((1+($H$11))^7))/((1.075)^7))+(($B$61*((1+($H$11))^8))/((1.075)^8))+(($B$61*((1+($H$11))^9))/((1.075)^9))+(($B$61*((1+($H$11))^10))/((1.075)^10))+(($B$61*((1+($H$11))^11))/((1.075)^11))+(($B$61*((1+($H$11))^12))/((1.075)^12))+(($B$61*((1+($H$11))^13))/((1.075)^13))+(($B$61*((1+($H$11))^14))/((1.075)^14))+(($B$61*((1+($H$11))^15))/((1.075)^15))+(((($B$61*((1+($H$11))^15))/((1.075)^15)))/0.075))/$B$17)+(($B$65/$B$17)*(100%-0.2)))</f>
        <v>28.558018829955401</v>
      </c>
      <c r="F94" s="1">
        <f ca="1">SUM((((($B$61*((1+($I$11))^1))/((1.075)^1))+(($B$61*((1+($I$11))^2))/((1.075)^2))+(($B$61*((1+($I$11))^3))/((1.075)^3))+(($B$61*((1+($I$11))^4))/((1.075)^4))+(($B$61*((1+($I$11))^5))/((1.075)^5))+(($B$61*((1+($I$11))^6))/((1.075)^6))+(($B$61*((1+($I$11))^7))/((1.075)^7))+(($B$61*((1+($I$11))^8))/((1.075)^8))+(($B$61*((1+($I$11))^9))/((1.075)^9))+(($B$61*((1+($I$11))^10))/((1.075)^10))+(($B$61*((1+($I$11))^11))/((1.075)^11))+(($B$61*((1+($I$11))^12))/((1.075)^12))+(($B$61*((1+($I$11))^13))/((1.075)^13))+(($B$61*((1+($I$11))^14))/((1.075)^14))+(($B$61*((1+($I$11))^15))/((1.075)^15))+(((($B$61*((1+($I$11))^15))/((1.075)^15)))/0.075))/$B$17)+(($B$65/$B$17)*(100%-0.2)))</f>
        <v>38.040758675478926</v>
      </c>
      <c r="G94" s="1">
        <f ca="1">SUM((((($B$61*((1+($J$11))^1))/((1.075)^1))+(($B$61*((1+($J$11))^2))/((1.075)^2))+(($B$61*((1+($J$11))^3))/((1.075)^3))+(($B$61*((1+($J$11))^4))/((1.075)^4))+(($B$61*((1+($J$11))^5))/((1.075)^5))+(($B$61*((1+($J$11))^6))/((1.075)^6))+(($B$61*((1+($J$11))^7))/((1.075)^7))+(($B$61*((1+($J$11))^8))/((1.075)^8))+(($B$61*((1+($J$11))^9))/((1.075)^9))+(($B$61*((1+($J$11))^10))/((1.075)^10))+(($B$61*((1+($J$11))^11))/((1.075)^11))+(($B$61*((1+($J$11))^12))/((1.075)^12))+(($B$61*((1+($J$11))^13))/((1.075)^13))+(($B$61*((1+($J$11))^14))/((1.075)^14))+(($B$61*((1+($J$11))^15))/((1.075)^15))+(((($B$61*((1+($J$11))^15))/((1.075)^15)))/0.075))/$B$17)+(($B$65/$B$17)*(100%-0.2)))</f>
        <v>39.442164131821222</v>
      </c>
      <c r="H94" s="1">
        <f ca="1">SUM((((($B$61*((1+($L$11))^1))/((1.075)^1))+(($B$61*((1+($L$11))^2))/((1.075)^2))+(($B$61*((1+($L$11))^3))/((1.075)^3))+(($B$61*((1+($L$11))^4))/((1.075)^4))+(($B$61*((1+($L$11))^5))/((1.075)^5))+(($B$61*((1+($L$11))^6))/((1.075)^6))+(($B$61*((1+($L$11))^7))/((1.075)^7))+(($B$61*((1+($L$11))^8))/((1.075)^8))+(($B$61*((1+($L$11))^9))/((1.075)^9))+(($B$61*((1+($L$11))^10))/((1.075)^10))+(($B$61*((1+($L$11))^11))/((1.075)^11))+(($B$61*((1+($L$11))^12))/((1.075)^12))+(($B$61*((1+($L$11))^13))/((1.075)^13))+(($B$61*((1+($L$11))^14))/((1.075)^14))+(($B$61*((1+($L$11))^15))/((1.075)^15))+(((($B$61*((1+($L$11))^15))/((1.075)^15)))/0.075))/$B$17)+(($B$65/$B$17)*(100%-0.2)))</f>
        <v>55.857419161782857</v>
      </c>
      <c r="I94" s="1">
        <f ca="1">SUM((((($B$61*((1+($M$11))^1))/((1.075)^1))+(($B$61*((1+($M$11))^2))/((1.075)^2))+(($B$61*((1+($M$11))^3))/((1.075)^3))+(($B$61*((1+($M$11))^4))/((1.075)^4))+(($B$61*((1+($M$11))^5))/((1.075)^5))+(($B$61*((1+($M$11))^6))/((1.075)^6))+(($B$61*((1+($M$11))^7))/((1.075)^7))+(($B$61*((1+($M$11))^8))/((1.075)^8))+(($B$61*((1+($M$11))^9))/((1.075)^9))+(($B$61*((1+($M$11))^10))/((1.075)^10))+(($B$61*((1+($M$11))^11))/((1.075)^11))+(($B$61*((1+($M$11))^12))/((1.075)^12))+(($B$61*((1+($M$11))^13))/((1.075)^13))+(($B$61*((1+($M$11))^14))/((1.075)^14))+(($B$61*((1+($M$11))^15))/((1.075)^15))+(((($B$61*((1+($M$11))^15))/((1.075)^15)))/0.075))/$B$17)+(($B$65/$B$17)*(100%-0.2)))</f>
        <v>52.664314534760287</v>
      </c>
    </row>
    <row r="95" spans="2:9" x14ac:dyDescent="0.25">
      <c r="B95" s="12">
        <f ca="1">SUM((B94-$B$2)/B94)</f>
        <v>0.28627642439916984</v>
      </c>
      <c r="C95" s="12">
        <f t="shared" ref="C95:I95" ca="1" si="29">SUM((C94-$B$2)/C94)</f>
        <v>0.28586064071069239</v>
      </c>
      <c r="D95" s="12">
        <f t="shared" ca="1" si="29"/>
        <v>-0.26835047860417327</v>
      </c>
      <c r="E95" s="12">
        <f t="shared" ca="1" si="29"/>
        <v>-0.25253786731451167</v>
      </c>
      <c r="F95" s="12">
        <f t="shared" ca="1" si="29"/>
        <v>5.9692780968184381E-2</v>
      </c>
      <c r="G95" s="12">
        <f t="shared" ca="1" si="29"/>
        <v>9.3102501159630438E-2</v>
      </c>
      <c r="H95" s="12">
        <f t="shared" ca="1" si="29"/>
        <v>0.35961953601190522</v>
      </c>
      <c r="I95" s="12">
        <f t="shared" ca="1" si="29"/>
        <v>0.32079245090353253</v>
      </c>
    </row>
  </sheetData>
  <mergeCells count="1">
    <mergeCell ref="A1:A2"/>
  </mergeCells>
  <conditionalFormatting sqref="C26:K26">
    <cfRule type="cellIs" dxfId="78" priority="84" operator="lessThanOrEqual">
      <formula>-0.05</formula>
    </cfRule>
    <cfRule type="cellIs" dxfId="77" priority="85" operator="between">
      <formula>0</formula>
      <formula>-0.05</formula>
    </cfRule>
    <cfRule type="cellIs" dxfId="76" priority="86" operator="between">
      <formula>0</formula>
      <formula>0.1</formula>
    </cfRule>
    <cfRule type="cellIs" dxfId="75" priority="87" operator="greaterThanOrEqual">
      <formula>0.1</formula>
    </cfRule>
  </conditionalFormatting>
  <conditionalFormatting sqref="C25:M25">
    <cfRule type="cellIs" dxfId="74" priority="80" operator="greaterThanOrEqual">
      <formula>0.05</formula>
    </cfRule>
    <cfRule type="cellIs" dxfId="73" priority="81" operator="between">
      <formula>0</formula>
      <formula>0.05</formula>
    </cfRule>
    <cfRule type="cellIs" dxfId="72" priority="82" operator="between">
      <formula>0</formula>
      <formula>-0.15</formula>
    </cfRule>
    <cfRule type="cellIs" dxfId="71" priority="83" operator="lessThanOrEqual">
      <formula>-0.15</formula>
    </cfRule>
  </conditionalFormatting>
  <conditionalFormatting sqref="C29:K30 B5">
    <cfRule type="cellIs" dxfId="70" priority="78" operator="between">
      <formula>0.25</formula>
      <formula>0.3</formula>
    </cfRule>
    <cfRule type="cellIs" dxfId="69" priority="79" operator="greaterThanOrEqual">
      <formula>0.3</formula>
    </cfRule>
  </conditionalFormatting>
  <conditionalFormatting sqref="C32:K32 C5">
    <cfRule type="cellIs" dxfId="68" priority="77" operator="lessThanOrEqual">
      <formula>0.27</formula>
    </cfRule>
  </conditionalFormatting>
  <conditionalFormatting sqref="C21:L21">
    <cfRule type="cellIs" dxfId="67" priority="44" operator="lessThanOrEqual">
      <formula>-0.15</formula>
    </cfRule>
    <cfRule type="cellIs" dxfId="66" priority="72" operator="between">
      <formula>-0.05</formula>
      <formula>-0.15</formula>
    </cfRule>
    <cfRule type="cellIs" dxfId="65" priority="73" operator="between">
      <formula>0</formula>
      <formula>-0.05</formula>
    </cfRule>
    <cfRule type="cellIs" dxfId="64" priority="74" operator="greaterThanOrEqual">
      <formula>0.1</formula>
    </cfRule>
    <cfRule type="cellIs" dxfId="63" priority="75" operator="between">
      <formula>0.05</formula>
      <formula>0.1</formula>
    </cfRule>
    <cfRule type="cellIs" dxfId="62" priority="76" operator="between">
      <formula>0</formula>
      <formula>0.05</formula>
    </cfRule>
  </conditionalFormatting>
  <conditionalFormatting sqref="B13:N13">
    <cfRule type="cellIs" dxfId="61" priority="52" operator="lessThanOrEqual">
      <formula>-0.2</formula>
    </cfRule>
    <cfRule type="cellIs" dxfId="60" priority="69" operator="greaterThanOrEqual">
      <formula>0.15</formula>
    </cfRule>
    <cfRule type="cellIs" dxfId="59" priority="70" operator="between">
      <formula>0.1</formula>
      <formula>0.15</formula>
    </cfRule>
    <cfRule type="cellIs" dxfId="58" priority="71" operator="between">
      <formula>0</formula>
      <formula>0.1</formula>
    </cfRule>
  </conditionalFormatting>
  <conditionalFormatting sqref="M5">
    <cfRule type="cellIs" dxfId="57" priority="65" operator="lessThanOrEqual">
      <formula>12</formula>
    </cfRule>
  </conditionalFormatting>
  <conditionalFormatting sqref="N5">
    <cfRule type="cellIs" dxfId="56" priority="64" operator="lessThanOrEqual">
      <formula>11</formula>
    </cfRule>
    <cfRule type="cellIs" dxfId="55" priority="19" operator="greaterThanOrEqual">
      <formula>20</formula>
    </cfRule>
  </conditionalFormatting>
  <conditionalFormatting sqref="G2">
    <cfRule type="cellIs" dxfId="54" priority="63" operator="greaterThanOrEqual">
      <formula>0.085</formula>
    </cfRule>
  </conditionalFormatting>
  <conditionalFormatting sqref="H2">
    <cfRule type="cellIs" dxfId="53" priority="62" operator="lessThanOrEqual">
      <formula>0.03</formula>
    </cfRule>
  </conditionalFormatting>
  <conditionalFormatting sqref="E2">
    <cfRule type="cellIs" dxfId="52" priority="60" operator="lessThanOrEqual">
      <formula>0.35</formula>
    </cfRule>
  </conditionalFormatting>
  <conditionalFormatting sqref="M8">
    <cfRule type="cellIs" dxfId="51" priority="56" operator="greaterThanOrEqual">
      <formula>8</formula>
    </cfRule>
    <cfRule type="cellIs" dxfId="50" priority="57" operator="between">
      <formula>7</formula>
      <formula>6</formula>
    </cfRule>
    <cfRule type="cellIs" dxfId="49" priority="23" operator="lessThanOrEqual">
      <formula>5</formula>
    </cfRule>
  </conditionalFormatting>
  <conditionalFormatting sqref="N8">
    <cfRule type="cellIs" dxfId="48" priority="53" operator="lessThanOrEqual">
      <formula>1.81</formula>
    </cfRule>
    <cfRule type="cellIs" dxfId="47" priority="54" operator="between">
      <formula>1.81</formula>
      <formula>2.99</formula>
    </cfRule>
    <cfRule type="cellIs" dxfId="46" priority="55" operator="greaterThanOrEqual">
      <formula>2.99</formula>
    </cfRule>
  </conditionalFormatting>
  <conditionalFormatting sqref="B13:N13">
    <cfRule type="cellIs" dxfId="45" priority="50" operator="between">
      <formula>-0.1</formula>
      <formula>-0.2</formula>
    </cfRule>
    <cfRule type="cellIs" dxfId="44" priority="51" operator="between">
      <formula>0</formula>
      <formula>-0.1</formula>
    </cfRule>
  </conditionalFormatting>
  <conditionalFormatting sqref="D2">
    <cfRule type="cellIs" dxfId="43" priority="47" operator="greaterThanOrEqual">
      <formula>0.05</formula>
    </cfRule>
    <cfRule type="cellIs" dxfId="42" priority="48" operator="between">
      <formula>0.035</formula>
      <formula>0.05</formula>
    </cfRule>
    <cfRule type="cellIs" dxfId="41" priority="49" operator="between">
      <formula>0.025</formula>
      <formula>0.035</formula>
    </cfRule>
  </conditionalFormatting>
  <conditionalFormatting sqref="B95:I95">
    <cfRule type="cellIs" dxfId="40" priority="45" operator="greaterThanOrEqual">
      <formula>1</formula>
    </cfRule>
    <cfRule type="cellIs" dxfId="39" priority="46" operator="between">
      <formula>0.5</formula>
      <formula>1</formula>
    </cfRule>
  </conditionalFormatting>
  <conditionalFormatting sqref="L2:N2">
    <cfRule type="cellIs" dxfId="38" priority="41" operator="greaterThanOrEqual">
      <formula>0.2</formula>
    </cfRule>
    <cfRule type="cellIs" dxfId="37" priority="42" operator="between">
      <formula>0.15</formula>
      <formula>0.2</formula>
    </cfRule>
    <cfRule type="cellIs" dxfId="36" priority="43" operator="between">
      <formula>0.1</formula>
      <formula>0.15</formula>
    </cfRule>
  </conditionalFormatting>
  <conditionalFormatting sqref="I2:K2">
    <cfRule type="cellIs" dxfId="35" priority="38" operator="greaterThanOrEqual">
      <formula>0.2</formula>
    </cfRule>
    <cfRule type="cellIs" dxfId="34" priority="39" operator="between">
      <formula>0.15</formula>
      <formula>0.2</formula>
    </cfRule>
    <cfRule type="cellIs" dxfId="33" priority="40" operator="between">
      <formula>0.1</formula>
      <formula>0.15</formula>
    </cfRule>
  </conditionalFormatting>
  <conditionalFormatting sqref="I5">
    <cfRule type="cellIs" dxfId="32" priority="35" operator="lessThanOrEqual">
      <formula>1.5</formula>
    </cfRule>
  </conditionalFormatting>
  <conditionalFormatting sqref="J5">
    <cfRule type="cellIs" dxfId="31" priority="34" operator="between">
      <formula>3</formula>
      <formula>0</formula>
    </cfRule>
    <cfRule type="cellIs" dxfId="30" priority="17" operator="lessThanOrEqual">
      <formula>0</formula>
    </cfRule>
  </conditionalFormatting>
  <conditionalFormatting sqref="K5">
    <cfRule type="cellIs" dxfId="29" priority="33" operator="lessThanOrEqual">
      <formula>2</formula>
    </cfRule>
  </conditionalFormatting>
  <conditionalFormatting sqref="L5">
    <cfRule type="cellIs" dxfId="28" priority="32" operator="lessThanOrEqual">
      <formula>12</formula>
    </cfRule>
  </conditionalFormatting>
  <conditionalFormatting sqref="G5">
    <cfRule type="cellIs" dxfId="27" priority="31" operator="lessThanOrEqual">
      <formula>0.35</formula>
    </cfRule>
  </conditionalFormatting>
  <conditionalFormatting sqref="K8">
    <cfRule type="cellIs" dxfId="26" priority="30" operator="lessThanOrEqual">
      <formula>0.25</formula>
    </cfRule>
  </conditionalFormatting>
  <conditionalFormatting sqref="L8">
    <cfRule type="cellIs" dxfId="25" priority="29" operator="lessThanOrEqual">
      <formula>0.4</formula>
    </cfRule>
    <cfRule type="cellIs" dxfId="24" priority="28" operator="between">
      <formula>0.4</formula>
      <formula>0.6</formula>
    </cfRule>
    <cfRule type="cellIs" dxfId="23" priority="27" operator="greaterThanOrEqual">
      <formula>0.6</formula>
    </cfRule>
  </conditionalFormatting>
  <conditionalFormatting sqref="F2">
    <cfRule type="cellIs" dxfId="22" priority="26" operator="greaterThanOrEqual">
      <formula>0.085</formula>
    </cfRule>
  </conditionalFormatting>
  <conditionalFormatting sqref="I2">
    <cfRule type="cellIs" dxfId="21" priority="25" operator="lessThanOrEqual">
      <formula>0</formula>
    </cfRule>
    <cfRule type="cellIs" dxfId="20" priority="24" operator="between">
      <formula>0</formula>
      <formula>0.1</formula>
    </cfRule>
  </conditionalFormatting>
  <conditionalFormatting sqref="J8">
    <cfRule type="cellIs" dxfId="19" priority="22" operator="greaterThanOrEqual">
      <formula>0.55</formula>
    </cfRule>
    <cfRule type="cellIs" dxfId="18" priority="21" operator="lessThanOrEqual">
      <formula>0.4</formula>
    </cfRule>
  </conditionalFormatting>
  <conditionalFormatting sqref="M2:N2">
    <cfRule type="cellIs" dxfId="17" priority="20" operator="lessThanOrEqual">
      <formula>0</formula>
    </cfRule>
  </conditionalFormatting>
  <conditionalFormatting sqref="D5:F5">
    <cfRule type="cellIs" dxfId="16" priority="18" operator="lessThanOrEqual">
      <formula>0</formula>
    </cfRule>
  </conditionalFormatting>
  <conditionalFormatting sqref="K2">
    <cfRule type="cellIs" dxfId="15" priority="16" operator="lessThanOrEqual">
      <formula>0</formula>
    </cfRule>
  </conditionalFormatting>
  <conditionalFormatting sqref="H5">
    <cfRule type="cellIs" dxfId="14" priority="15" operator="lessThanOrEqual">
      <formula>0.06</formula>
    </cfRule>
    <cfRule type="cellIs" dxfId="13" priority="14" operator="greaterThanOrEqual">
      <formula>0.25</formula>
    </cfRule>
  </conditionalFormatting>
  <conditionalFormatting sqref="C8">
    <cfRule type="cellIs" dxfId="12" priority="13" operator="greaterThanOrEqual">
      <formula>4</formula>
    </cfRule>
  </conditionalFormatting>
  <conditionalFormatting sqref="G8">
    <cfRule type="cellIs" dxfId="11" priority="12" operator="greaterThanOrEqual">
      <formula>2</formula>
    </cfRule>
  </conditionalFormatting>
  <conditionalFormatting sqref="L5:M5">
    <cfRule type="cellIs" dxfId="10" priority="11" operator="between">
      <formula>12</formula>
      <formula>15</formula>
    </cfRule>
    <cfRule type="cellIs" dxfId="9" priority="10" operator="between">
      <formula>15</formula>
      <formula>20</formula>
    </cfRule>
    <cfRule type="cellIs" dxfId="8" priority="9" operator="between">
      <formula>20</formula>
      <formula>25</formula>
    </cfRule>
    <cfRule type="cellIs" dxfId="7" priority="8" operator="between">
      <formula>25</formula>
      <formula>45</formula>
    </cfRule>
    <cfRule type="cellIs" dxfId="6" priority="7" operator="greaterThanOrEqual">
      <formula>45</formula>
    </cfRule>
  </conditionalFormatting>
  <conditionalFormatting sqref="C19:L19">
    <cfRule type="cellIs" dxfId="5" priority="1" operator="lessThanOrEqual">
      <formula>-0.15</formula>
    </cfRule>
    <cfRule type="cellIs" dxfId="4" priority="2" operator="between">
      <formula>-0.05</formula>
      <formula>-0.15</formula>
    </cfRule>
    <cfRule type="cellIs" dxfId="3" priority="3" operator="between">
      <formula>0</formula>
      <formula>-0.05</formula>
    </cfRule>
    <cfRule type="cellIs" dxfId="2" priority="4" operator="greaterThanOrEqual">
      <formula>0.1</formula>
    </cfRule>
    <cfRule type="cellIs" dxfId="1" priority="5" operator="between">
      <formula>0.05</formula>
      <formula>0.1</formula>
    </cfRule>
    <cfRule type="cellIs" dxfId="0" priority="6" operator="between">
      <formula>0</formula>
      <formula>0.05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Z40"/>
  <sheetViews>
    <sheetView topLeftCell="A13" workbookViewId="0">
      <selection activeCell="B40" sqref="B40"/>
    </sheetView>
  </sheetViews>
  <sheetFormatPr defaultColWidth="8.85546875" defaultRowHeight="15" x14ac:dyDescent="0.25"/>
  <cols>
    <col min="1" max="3" width="12.28515625" bestFit="1" customWidth="1"/>
  </cols>
  <sheetData>
    <row r="1" spans="1:702" x14ac:dyDescent="0.25">
      <c r="A1" s="2">
        <f ca="1">(NORMINV(RAND(),0.0209,0.085))</f>
        <v>2.5580811941579913E-2</v>
      </c>
      <c r="B1" s="2">
        <f t="shared" ref="B1:BM4" ca="1" si="0">(NORMINV(RAND(),0.0209,0.085))</f>
        <v>0.15639347667295964</v>
      </c>
      <c r="C1" s="2">
        <f t="shared" ca="1" si="0"/>
        <v>4.4239235212554989E-2</v>
      </c>
      <c r="D1" s="2">
        <f t="shared" ca="1" si="0"/>
        <v>5.2308479713002135E-2</v>
      </c>
      <c r="E1" s="2">
        <f t="shared" ca="1" si="0"/>
        <v>4.2798380866126057E-2</v>
      </c>
      <c r="F1" s="2">
        <f t="shared" ca="1" si="0"/>
        <v>-7.2300423758738269E-2</v>
      </c>
      <c r="G1" s="2">
        <f t="shared" ca="1" si="0"/>
        <v>-2.5123994964019115E-2</v>
      </c>
      <c r="H1" s="2">
        <f t="shared" ca="1" si="0"/>
        <v>9.9916544785021488E-2</v>
      </c>
      <c r="I1" s="2">
        <f t="shared" ca="1" si="0"/>
        <v>8.943285843537975E-2</v>
      </c>
      <c r="J1" s="2">
        <f t="shared" ca="1" si="0"/>
        <v>-0.19039338350730289</v>
      </c>
      <c r="K1" s="2">
        <f t="shared" ca="1" si="0"/>
        <v>-3.7706107688328418E-3</v>
      </c>
      <c r="L1" s="2">
        <f t="shared" ca="1" si="0"/>
        <v>3.2349109131534777E-2</v>
      </c>
      <c r="M1" s="2">
        <f t="shared" ca="1" si="0"/>
        <v>-0.12391557665092609</v>
      </c>
      <c r="N1" s="2">
        <f t="shared" ca="1" si="0"/>
        <v>6.3983168593448686E-2</v>
      </c>
      <c r="O1" s="2">
        <f t="shared" ca="1" si="0"/>
        <v>0.14100889857815707</v>
      </c>
      <c r="P1" s="2">
        <f t="shared" ca="1" si="0"/>
        <v>0.16030402974197314</v>
      </c>
      <c r="Q1" s="2">
        <f t="shared" ca="1" si="0"/>
        <v>-5.7737745520342498E-2</v>
      </c>
      <c r="R1" s="2">
        <f t="shared" ca="1" si="0"/>
        <v>-1.0783741378965036E-2</v>
      </c>
      <c r="S1" s="2">
        <f t="shared" ca="1" si="0"/>
        <v>4.3937183126947353E-2</v>
      </c>
      <c r="T1" s="2">
        <f t="shared" ca="1" si="0"/>
        <v>-2.3114680967523869E-2</v>
      </c>
      <c r="U1" s="2">
        <f t="shared" ca="1" si="0"/>
        <v>-7.511071214196384E-3</v>
      </c>
      <c r="V1" s="2">
        <f t="shared" ca="1" si="0"/>
        <v>7.7338926389382931E-2</v>
      </c>
      <c r="W1" s="2">
        <f t="shared" ca="1" si="0"/>
        <v>1.0079973629006983E-2</v>
      </c>
      <c r="X1" s="2">
        <f t="shared" ca="1" si="0"/>
        <v>6.4603852132557704E-2</v>
      </c>
      <c r="Y1" s="2">
        <f t="shared" ca="1" si="0"/>
        <v>0.14631436345955365</v>
      </c>
      <c r="Z1" s="2">
        <f t="shared" ca="1" si="0"/>
        <v>0.10465707788489656</v>
      </c>
      <c r="AA1" s="2">
        <f t="shared" ca="1" si="0"/>
        <v>0.16888766113155898</v>
      </c>
      <c r="AB1" s="2">
        <f t="shared" ca="1" si="0"/>
        <v>-3.7155893400973583E-2</v>
      </c>
      <c r="AC1" s="2">
        <f t="shared" ca="1" si="0"/>
        <v>5.5864183515289614E-2</v>
      </c>
      <c r="AD1" s="2">
        <f t="shared" ca="1" si="0"/>
        <v>-0.1239279188597355</v>
      </c>
      <c r="AE1" s="2">
        <f t="shared" ca="1" si="0"/>
        <v>1.0685743112056646E-3</v>
      </c>
      <c r="AF1" s="2">
        <f t="shared" ca="1" si="0"/>
        <v>-5.7692142264755761E-3</v>
      </c>
      <c r="AG1" s="2">
        <f t="shared" ca="1" si="0"/>
        <v>-8.9253662695374991E-2</v>
      </c>
      <c r="AH1" s="2">
        <f t="shared" ca="1" si="0"/>
        <v>-9.9712039433408506E-2</v>
      </c>
      <c r="AI1" s="2">
        <f t="shared" ca="1" si="0"/>
        <v>-0.20836989299051623</v>
      </c>
      <c r="AJ1" s="2">
        <f t="shared" ca="1" si="0"/>
        <v>-1.6696215846120143E-2</v>
      </c>
      <c r="AK1" s="2">
        <f t="shared" ca="1" si="0"/>
        <v>-4.6973086680050014E-2</v>
      </c>
      <c r="AL1" s="2">
        <f t="shared" ca="1" si="0"/>
        <v>-5.9807544169857493E-2</v>
      </c>
      <c r="AM1" s="2">
        <f t="shared" ca="1" si="0"/>
        <v>-2.8399049130251198E-2</v>
      </c>
      <c r="AN1" s="2">
        <f t="shared" ca="1" si="0"/>
        <v>-0.19193567627546493</v>
      </c>
      <c r="AO1" s="2">
        <f t="shared" ca="1" si="0"/>
        <v>9.3578241755917085E-2</v>
      </c>
      <c r="AP1" s="2">
        <f t="shared" ca="1" si="0"/>
        <v>-3.334520318044476E-2</v>
      </c>
      <c r="AQ1" s="2">
        <f t="shared" ca="1" si="0"/>
        <v>2.1667104423787425E-2</v>
      </c>
      <c r="AR1" s="2">
        <f t="shared" ca="1" si="0"/>
        <v>6.0654015528409405E-2</v>
      </c>
      <c r="AS1" s="2">
        <f t="shared" ca="1" si="0"/>
        <v>7.319028459263506E-2</v>
      </c>
      <c r="AT1" s="2">
        <f t="shared" ca="1" si="0"/>
        <v>0.13533234460315177</v>
      </c>
      <c r="AU1" s="2">
        <f t="shared" ca="1" si="0"/>
        <v>0.10681896726269771</v>
      </c>
      <c r="AV1" s="2">
        <f t="shared" ca="1" si="0"/>
        <v>-8.0974323841962723E-2</v>
      </c>
      <c r="AW1" s="2">
        <f t="shared" ca="1" si="0"/>
        <v>-1.6411348715037539E-2</v>
      </c>
      <c r="AX1" s="2">
        <f t="shared" ca="1" si="0"/>
        <v>-3.1578315677015648E-2</v>
      </c>
      <c r="AY1" s="2">
        <f t="shared" ca="1" si="0"/>
        <v>-4.6408465153135861E-2</v>
      </c>
      <c r="AZ1" s="2">
        <f t="shared" ca="1" si="0"/>
        <v>3.0081358074297217E-2</v>
      </c>
      <c r="BA1" s="2">
        <f t="shared" ca="1" si="0"/>
        <v>3.7244425967819114E-2</v>
      </c>
      <c r="BB1" s="2">
        <f t="shared" ca="1" si="0"/>
        <v>-2.7780115090382005E-2</v>
      </c>
      <c r="BC1" s="2">
        <f t="shared" ca="1" si="0"/>
        <v>-9.3390920761388108E-2</v>
      </c>
      <c r="BD1" s="2">
        <f t="shared" ca="1" si="0"/>
        <v>-0.10014742893893357</v>
      </c>
      <c r="BE1" s="2">
        <f t="shared" ca="1" si="0"/>
        <v>-0.11295227818827505</v>
      </c>
      <c r="BF1" s="2">
        <f t="shared" ca="1" si="0"/>
        <v>-0.15603404204448415</v>
      </c>
      <c r="BG1" s="2">
        <f t="shared" ca="1" si="0"/>
        <v>-0.13589899476191206</v>
      </c>
      <c r="BH1" s="2">
        <f t="shared" ca="1" si="0"/>
        <v>8.171949127612944E-3</v>
      </c>
      <c r="BI1" s="2">
        <f t="shared" ca="1" si="0"/>
        <v>-4.7333323042520581E-2</v>
      </c>
      <c r="BJ1" s="2">
        <f t="shared" ca="1" si="0"/>
        <v>0.18406343762873797</v>
      </c>
      <c r="BK1" s="2">
        <f t="shared" ca="1" si="0"/>
        <v>-3.5491605682644145E-2</v>
      </c>
      <c r="BL1" s="2">
        <f t="shared" ca="1" si="0"/>
        <v>2.7767065185554961E-2</v>
      </c>
      <c r="BM1" s="2">
        <f t="shared" ca="1" si="0"/>
        <v>-3.5404773085179309E-2</v>
      </c>
      <c r="BN1" s="2">
        <f t="shared" ref="BN1:DY4" ca="1" si="1">(NORMINV(RAND(),0.0209,0.085))</f>
        <v>-0.1271953796125371</v>
      </c>
      <c r="BO1" s="2">
        <f t="shared" ca="1" si="1"/>
        <v>1.4782456980027531E-2</v>
      </c>
      <c r="BP1" s="2">
        <f t="shared" ca="1" si="1"/>
        <v>-1.0300944340519248E-2</v>
      </c>
      <c r="BQ1" s="2">
        <f t="shared" ca="1" si="1"/>
        <v>-9.2297514423575963E-3</v>
      </c>
      <c r="BR1" s="2">
        <f t="shared" ca="1" si="1"/>
        <v>-6.4084367436423165E-2</v>
      </c>
      <c r="BS1" s="2">
        <f t="shared" ca="1" si="1"/>
        <v>-6.1898908168422667E-2</v>
      </c>
      <c r="BT1" s="2">
        <f t="shared" ca="1" si="1"/>
        <v>5.0030000206454442E-3</v>
      </c>
      <c r="BU1" s="2">
        <f t="shared" ca="1" si="1"/>
        <v>0.11887886459199065</v>
      </c>
      <c r="BV1" s="2">
        <f t="shared" ca="1" si="1"/>
        <v>7.6306560286308847E-2</v>
      </c>
      <c r="BW1" s="2">
        <f t="shared" ca="1" si="1"/>
        <v>6.6864638393581532E-2</v>
      </c>
      <c r="BX1" s="2">
        <f t="shared" ca="1" si="1"/>
        <v>7.3344714758348362E-2</v>
      </c>
      <c r="BY1" s="2">
        <f t="shared" ca="1" si="1"/>
        <v>3.4467199325312073E-2</v>
      </c>
      <c r="BZ1" s="2">
        <f t="shared" ca="1" si="1"/>
        <v>9.1330098503663942E-2</v>
      </c>
      <c r="CA1" s="2">
        <f t="shared" ca="1" si="1"/>
        <v>-9.1905689752305855E-2</v>
      </c>
      <c r="CB1" s="2">
        <f t="shared" ca="1" si="1"/>
        <v>2.6651329980571722E-2</v>
      </c>
      <c r="CC1" s="2">
        <f t="shared" ca="1" si="1"/>
        <v>4.1702107356779532E-2</v>
      </c>
      <c r="CD1" s="2">
        <f t="shared" ca="1" si="1"/>
        <v>1.4019780875163474E-2</v>
      </c>
      <c r="CE1" s="2">
        <f t="shared" ca="1" si="1"/>
        <v>4.9843939281366406E-2</v>
      </c>
      <c r="CF1" s="2">
        <f t="shared" ca="1" si="1"/>
        <v>7.1819970133656097E-2</v>
      </c>
      <c r="CG1" s="2">
        <f t="shared" ca="1" si="1"/>
        <v>5.0594488640717465E-2</v>
      </c>
      <c r="CH1" s="2">
        <f t="shared" ca="1" si="1"/>
        <v>3.2428463695338097E-2</v>
      </c>
      <c r="CI1" s="2">
        <f t="shared" ca="1" si="1"/>
        <v>-2.067578284468571E-2</v>
      </c>
      <c r="CJ1" s="2">
        <f t="shared" ca="1" si="1"/>
        <v>0.122946634023192</v>
      </c>
      <c r="CK1" s="2">
        <f t="shared" ca="1" si="1"/>
        <v>4.9339910876214386E-2</v>
      </c>
      <c r="CL1" s="2">
        <f t="shared" ca="1" si="1"/>
        <v>-4.2695872020331975E-3</v>
      </c>
      <c r="CM1" s="2">
        <f t="shared" ca="1" si="1"/>
        <v>-9.8933498668778569E-2</v>
      </c>
      <c r="CN1" s="2">
        <f t="shared" ca="1" si="1"/>
        <v>-5.0219052187433735E-2</v>
      </c>
      <c r="CO1" s="2">
        <f t="shared" ca="1" si="1"/>
        <v>-5.5380128741467999E-2</v>
      </c>
      <c r="CP1" s="2">
        <f t="shared" ca="1" si="1"/>
        <v>1.843563569034723E-2</v>
      </c>
      <c r="CQ1" s="2">
        <f t="shared" ca="1" si="1"/>
        <v>3.1835423836253762E-2</v>
      </c>
      <c r="CR1" s="2">
        <f t="shared" ca="1" si="1"/>
        <v>2.6020379830291419E-2</v>
      </c>
      <c r="CS1" s="2">
        <f t="shared" ca="1" si="1"/>
        <v>-3.2932653806725332E-2</v>
      </c>
      <c r="CT1" s="2">
        <f t="shared" ca="1" si="1"/>
        <v>5.6615502800190606E-2</v>
      </c>
      <c r="CU1" s="2">
        <f t="shared" ca="1" si="1"/>
        <v>2.6864715399679946E-2</v>
      </c>
      <c r="CV1" s="2">
        <f t="shared" ca="1" si="1"/>
        <v>-8.1931882671510026E-2</v>
      </c>
      <c r="CW1" s="2">
        <f t="shared" ca="1" si="1"/>
        <v>0.13012340030846511</v>
      </c>
      <c r="CX1" s="2">
        <f t="shared" ca="1" si="1"/>
        <v>0.14068233141025027</v>
      </c>
      <c r="CY1" s="2">
        <f t="shared" ca="1" si="1"/>
        <v>9.4285902633431423E-2</v>
      </c>
      <c r="CZ1" s="2">
        <f t="shared" ca="1" si="1"/>
        <v>6.4169226264256893E-3</v>
      </c>
      <c r="DA1" s="2">
        <f t="shared" ca="1" si="1"/>
        <v>3.3808714227787751E-2</v>
      </c>
      <c r="DB1" s="2">
        <f t="shared" ca="1" si="1"/>
        <v>1.1906168416561846E-2</v>
      </c>
      <c r="DC1" s="2">
        <f t="shared" ca="1" si="1"/>
        <v>2.5130948647865498E-2</v>
      </c>
      <c r="DD1" s="2">
        <f t="shared" ca="1" si="1"/>
        <v>0.10346755370799733</v>
      </c>
      <c r="DE1" s="2">
        <f t="shared" ca="1" si="1"/>
        <v>6.6399817849211326E-2</v>
      </c>
      <c r="DF1" s="2">
        <f t="shared" ca="1" si="1"/>
        <v>-8.0931795227609835E-2</v>
      </c>
      <c r="DG1" s="2">
        <f t="shared" ca="1" si="1"/>
        <v>4.6281175230999061E-2</v>
      </c>
      <c r="DH1" s="2">
        <f t="shared" ca="1" si="1"/>
        <v>-8.008947781951771E-2</v>
      </c>
      <c r="DI1" s="2">
        <f t="shared" ca="1" si="1"/>
        <v>-9.7424665355828138E-2</v>
      </c>
      <c r="DJ1" s="2">
        <f t="shared" ca="1" si="1"/>
        <v>2.1027001524839238E-3</v>
      </c>
      <c r="DK1" s="2">
        <f t="shared" ca="1" si="1"/>
        <v>8.0083044538701506E-2</v>
      </c>
      <c r="DL1" s="2">
        <f t="shared" ca="1" si="1"/>
        <v>-3.7548692775526069E-2</v>
      </c>
      <c r="DM1" s="2">
        <f t="shared" ca="1" si="1"/>
        <v>5.0525298483609121E-2</v>
      </c>
      <c r="DN1" s="2">
        <f t="shared" ca="1" si="1"/>
        <v>0.13193664787207815</v>
      </c>
      <c r="DO1" s="2">
        <f t="shared" ca="1" si="1"/>
        <v>3.3034065078791502E-2</v>
      </c>
      <c r="DP1" s="2">
        <f t="shared" ca="1" si="1"/>
        <v>-1.9549168188913446E-4</v>
      </c>
      <c r="DQ1" s="2">
        <f t="shared" ca="1" si="1"/>
        <v>4.8228110166974925E-2</v>
      </c>
      <c r="DR1" s="2">
        <f t="shared" ca="1" si="1"/>
        <v>-3.2529496237899358E-2</v>
      </c>
      <c r="DS1" s="2">
        <f t="shared" ca="1" si="1"/>
        <v>-5.2070016788456283E-2</v>
      </c>
      <c r="DT1" s="2">
        <f t="shared" ca="1" si="1"/>
        <v>0.12201673080700252</v>
      </c>
      <c r="DU1" s="2">
        <f t="shared" ca="1" si="1"/>
        <v>6.5542277293975715E-2</v>
      </c>
      <c r="DV1" s="2">
        <f t="shared" ca="1" si="1"/>
        <v>2.9278457771069057E-2</v>
      </c>
      <c r="DW1" s="2">
        <f t="shared" ca="1" si="1"/>
        <v>3.0743483771581218E-3</v>
      </c>
      <c r="DX1" s="2">
        <f t="shared" ca="1" si="1"/>
        <v>5.9904418243780469E-2</v>
      </c>
      <c r="DY1" s="2">
        <f t="shared" ca="1" si="1"/>
        <v>-2.1989255662037504E-2</v>
      </c>
      <c r="DZ1" s="2">
        <f t="shared" ref="DZ1:GK4" ca="1" si="2">(NORMINV(RAND(),0.0209,0.085))</f>
        <v>3.5608268669663566E-2</v>
      </c>
      <c r="EA1" s="2">
        <f t="shared" ca="1" si="2"/>
        <v>3.2745044891258811E-2</v>
      </c>
      <c r="EB1" s="2">
        <f t="shared" ca="1" si="2"/>
        <v>9.4625402839765047E-2</v>
      </c>
      <c r="EC1" s="2">
        <f t="shared" ca="1" si="2"/>
        <v>-4.8824251883964651E-2</v>
      </c>
      <c r="ED1" s="2">
        <f t="shared" ca="1" si="2"/>
        <v>-5.8194201453353411E-2</v>
      </c>
      <c r="EE1" s="2">
        <f t="shared" ca="1" si="2"/>
        <v>-3.299821431653549E-2</v>
      </c>
      <c r="EF1" s="2">
        <f t="shared" ca="1" si="2"/>
        <v>-3.2674853506420715E-3</v>
      </c>
      <c r="EG1" s="2">
        <f t="shared" ca="1" si="2"/>
        <v>2.9680143098671462E-2</v>
      </c>
      <c r="EH1" s="2">
        <f t="shared" ca="1" si="2"/>
        <v>3.2879483406727403E-2</v>
      </c>
      <c r="EI1" s="2">
        <f t="shared" ca="1" si="2"/>
        <v>9.010228548181988E-2</v>
      </c>
      <c r="EJ1" s="2">
        <f t="shared" ca="1" si="2"/>
        <v>6.5632756171225159E-2</v>
      </c>
      <c r="EK1" s="2">
        <f t="shared" ca="1" si="2"/>
        <v>-4.7108209907021373E-2</v>
      </c>
      <c r="EL1" s="2">
        <f t="shared" ca="1" si="2"/>
        <v>-5.4741126283948796E-2</v>
      </c>
      <c r="EM1" s="2">
        <f t="shared" ca="1" si="2"/>
        <v>-1.6358998802744652E-2</v>
      </c>
      <c r="EN1" s="2">
        <f t="shared" ca="1" si="2"/>
        <v>8.9085813557523829E-3</v>
      </c>
      <c r="EO1" s="2">
        <f t="shared" ca="1" si="2"/>
        <v>0.16578515898886428</v>
      </c>
      <c r="EP1" s="2">
        <f t="shared" ca="1" si="2"/>
        <v>6.5977245963599176E-2</v>
      </c>
      <c r="EQ1" s="2">
        <f t="shared" ca="1" si="2"/>
        <v>-2.0083465459877468E-2</v>
      </c>
      <c r="ER1" s="2">
        <f t="shared" ca="1" si="2"/>
        <v>2.3553237128974319E-2</v>
      </c>
      <c r="ES1" s="2">
        <f t="shared" ca="1" si="2"/>
        <v>4.72480049360419E-2</v>
      </c>
      <c r="ET1" s="2">
        <f t="shared" ca="1" si="2"/>
        <v>5.760020281694829E-2</v>
      </c>
      <c r="EU1" s="2">
        <f t="shared" ca="1" si="2"/>
        <v>8.558151962411939E-2</v>
      </c>
      <c r="EV1" s="2">
        <f t="shared" ca="1" si="2"/>
        <v>-8.4588011388972026E-2</v>
      </c>
      <c r="EW1" s="2">
        <f t="shared" ca="1" si="2"/>
        <v>1.5156247748905328E-2</v>
      </c>
      <c r="EX1" s="2">
        <f t="shared" ca="1" si="2"/>
        <v>0.23277841514818112</v>
      </c>
      <c r="EY1" s="2">
        <f t="shared" ca="1" si="2"/>
        <v>-2.530073780610723E-2</v>
      </c>
      <c r="EZ1" s="2">
        <f t="shared" ca="1" si="2"/>
        <v>-7.7826470069992486E-3</v>
      </c>
      <c r="FA1" s="2">
        <f t="shared" ca="1" si="2"/>
        <v>0.16688508115538647</v>
      </c>
      <c r="FB1" s="2">
        <f t="shared" ca="1" si="2"/>
        <v>9.4195079518563651E-5</v>
      </c>
      <c r="FC1" s="2">
        <f t="shared" ca="1" si="2"/>
        <v>-3.7321719346338031E-2</v>
      </c>
      <c r="FD1" s="2">
        <f t="shared" ca="1" si="2"/>
        <v>-5.1753092428479766E-2</v>
      </c>
      <c r="FE1" s="2">
        <f t="shared" ca="1" si="2"/>
        <v>-8.0135476107965162E-2</v>
      </c>
      <c r="FF1" s="2">
        <f t="shared" ca="1" si="2"/>
        <v>0.17538521704441978</v>
      </c>
      <c r="FG1" s="2">
        <f t="shared" ca="1" si="2"/>
        <v>-7.1517523497469593E-2</v>
      </c>
      <c r="FH1" s="2">
        <f t="shared" ca="1" si="2"/>
        <v>-3.6716171338845818E-2</v>
      </c>
      <c r="FI1" s="2">
        <f t="shared" ca="1" si="2"/>
        <v>-1.9981694822178982E-2</v>
      </c>
      <c r="FJ1" s="2">
        <f t="shared" ca="1" si="2"/>
        <v>-0.15979445436647191</v>
      </c>
      <c r="FK1" s="2">
        <f t="shared" ca="1" si="2"/>
        <v>0.18364399459236316</v>
      </c>
      <c r="FL1" s="2">
        <f t="shared" ca="1" si="2"/>
        <v>-6.0308763783798562E-3</v>
      </c>
      <c r="FM1" s="2">
        <f t="shared" ca="1" si="2"/>
        <v>-1.1179387421441558E-2</v>
      </c>
      <c r="FN1" s="2">
        <f t="shared" ca="1" si="2"/>
        <v>3.1088621995932597E-2</v>
      </c>
      <c r="FO1" s="2">
        <f t="shared" ca="1" si="2"/>
        <v>6.6203707278833124E-2</v>
      </c>
      <c r="FP1" s="2">
        <f t="shared" ca="1" si="2"/>
        <v>0.20099748309772417</v>
      </c>
      <c r="FQ1" s="2">
        <f t="shared" ca="1" si="2"/>
        <v>-5.8570235164424264E-2</v>
      </c>
      <c r="FR1" s="2">
        <f t="shared" ca="1" si="2"/>
        <v>0.10190564904289723</v>
      </c>
      <c r="FS1" s="2">
        <f t="shared" ca="1" si="2"/>
        <v>8.0881263165139688E-3</v>
      </c>
      <c r="FT1" s="2">
        <f t="shared" ca="1" si="2"/>
        <v>-3.9267392430241327E-2</v>
      </c>
      <c r="FU1" s="2">
        <f t="shared" ca="1" si="2"/>
        <v>5.1700262244589609E-2</v>
      </c>
      <c r="FV1" s="2">
        <f t="shared" ca="1" si="2"/>
        <v>5.6470672225938934E-3</v>
      </c>
      <c r="FW1" s="2">
        <f t="shared" ca="1" si="2"/>
        <v>-4.2610324795246124E-2</v>
      </c>
      <c r="FX1" s="2">
        <f t="shared" ca="1" si="2"/>
        <v>4.3932462348710968E-2</v>
      </c>
      <c r="FY1" s="2">
        <f t="shared" ca="1" si="2"/>
        <v>4.1799466843512524E-2</v>
      </c>
      <c r="FZ1" s="2">
        <f t="shared" ca="1" si="2"/>
        <v>0.18594160049659256</v>
      </c>
      <c r="GA1" s="2">
        <f t="shared" ca="1" si="2"/>
        <v>-1.4350626883225966E-2</v>
      </c>
      <c r="GB1" s="2">
        <f t="shared" ca="1" si="2"/>
        <v>1.6354795095095461E-2</v>
      </c>
      <c r="GC1" s="2">
        <f t="shared" ca="1" si="2"/>
        <v>3.5232970647664612E-2</v>
      </c>
      <c r="GD1" s="2">
        <f t="shared" ca="1" si="2"/>
        <v>-2.9902624822783521E-2</v>
      </c>
      <c r="GE1" s="2">
        <f t="shared" ca="1" si="2"/>
        <v>0.18688006846941432</v>
      </c>
      <c r="GF1" s="2">
        <f t="shared" ca="1" si="2"/>
        <v>2.1391259247544862E-2</v>
      </c>
      <c r="GG1" s="2">
        <f t="shared" ca="1" si="2"/>
        <v>-5.2838797767439591E-3</v>
      </c>
      <c r="GH1" s="2">
        <f t="shared" ca="1" si="2"/>
        <v>-5.4658719990940421E-2</v>
      </c>
      <c r="GI1" s="2">
        <f t="shared" ca="1" si="2"/>
        <v>1.6870148398554059E-2</v>
      </c>
      <c r="GJ1" s="2">
        <f t="shared" ca="1" si="2"/>
        <v>5.8806411485200535E-2</v>
      </c>
      <c r="GK1" s="2">
        <f t="shared" ca="1" si="2"/>
        <v>3.8395676973833184E-2</v>
      </c>
      <c r="GL1" s="2">
        <f t="shared" ref="GL1:IW4" ca="1" si="3">(NORMINV(RAND(),0.0209,0.085))</f>
        <v>5.1511558338794741E-2</v>
      </c>
      <c r="GM1" s="2">
        <f t="shared" ca="1" si="3"/>
        <v>0.19570739045752344</v>
      </c>
      <c r="GN1" s="2">
        <f t="shared" ca="1" si="3"/>
        <v>8.9527780791757008E-2</v>
      </c>
      <c r="GO1" s="2">
        <f t="shared" ca="1" si="3"/>
        <v>0.12401424565133042</v>
      </c>
      <c r="GP1" s="2">
        <f t="shared" ca="1" si="3"/>
        <v>2.5116347711211344E-2</v>
      </c>
      <c r="GQ1" s="2">
        <f t="shared" ca="1" si="3"/>
        <v>4.5330110415079304E-2</v>
      </c>
      <c r="GR1" s="2">
        <f t="shared" ca="1" si="3"/>
        <v>7.798846107936229E-2</v>
      </c>
      <c r="GS1" s="2">
        <f t="shared" ca="1" si="3"/>
        <v>-0.16181830955049564</v>
      </c>
      <c r="GT1" s="2">
        <f t="shared" ca="1" si="3"/>
        <v>-1.8937736948229384E-2</v>
      </c>
      <c r="GU1" s="2">
        <f t="shared" ca="1" si="3"/>
        <v>-6.6303196676928342E-2</v>
      </c>
      <c r="GV1" s="2">
        <f t="shared" ca="1" si="3"/>
        <v>9.9983015069662631E-2</v>
      </c>
      <c r="GW1" s="2">
        <f t="shared" ca="1" si="3"/>
        <v>5.35368693117977E-2</v>
      </c>
      <c r="GX1" s="2">
        <f t="shared" ca="1" si="3"/>
        <v>-3.4189913153589643E-2</v>
      </c>
      <c r="GY1" s="2">
        <f t="shared" ca="1" si="3"/>
        <v>-7.7591844930891232E-2</v>
      </c>
      <c r="GZ1" s="2">
        <f t="shared" ca="1" si="3"/>
        <v>-6.3784707017066455E-2</v>
      </c>
      <c r="HA1" s="2">
        <f t="shared" ca="1" si="3"/>
        <v>7.3952286071937837E-2</v>
      </c>
      <c r="HB1" s="2">
        <f t="shared" ca="1" si="3"/>
        <v>0.18431337697537009</v>
      </c>
      <c r="HC1" s="2">
        <f t="shared" ca="1" si="3"/>
        <v>-8.8851590495453991E-3</v>
      </c>
      <c r="HD1" s="2">
        <f t="shared" ca="1" si="3"/>
        <v>1.2237175322067716E-2</v>
      </c>
      <c r="HE1" s="2">
        <f t="shared" ca="1" si="3"/>
        <v>8.5975924832684833E-2</v>
      </c>
      <c r="HF1" s="2">
        <f t="shared" ca="1" si="3"/>
        <v>-5.4245894311119647E-2</v>
      </c>
      <c r="HG1" s="2">
        <f t="shared" ca="1" si="3"/>
        <v>5.1006869060792395E-4</v>
      </c>
      <c r="HH1" s="2">
        <f t="shared" ca="1" si="3"/>
        <v>9.2012661369930762E-2</v>
      </c>
      <c r="HI1" s="2">
        <f t="shared" ca="1" si="3"/>
        <v>2.7464929267648514E-2</v>
      </c>
      <c r="HJ1" s="2">
        <f t="shared" ca="1" si="3"/>
        <v>0.10890188351599937</v>
      </c>
      <c r="HK1" s="2">
        <f t="shared" ca="1" si="3"/>
        <v>0.1321345837925175</v>
      </c>
      <c r="HL1" s="2">
        <f t="shared" ca="1" si="3"/>
        <v>-6.0534219861980154E-2</v>
      </c>
      <c r="HM1" s="2">
        <f t="shared" ca="1" si="3"/>
        <v>2.0013599696994289E-2</v>
      </c>
      <c r="HN1" s="2">
        <f t="shared" ca="1" si="3"/>
        <v>2.7829031167644229E-2</v>
      </c>
      <c r="HO1" s="2">
        <f t="shared" ca="1" si="3"/>
        <v>6.8615705947003267E-2</v>
      </c>
      <c r="HP1" s="2">
        <f t="shared" ca="1" si="3"/>
        <v>2.231014881103293E-2</v>
      </c>
      <c r="HQ1" s="2">
        <f t="shared" ca="1" si="3"/>
        <v>0.16384736598412492</v>
      </c>
      <c r="HR1" s="2">
        <f t="shared" ca="1" si="3"/>
        <v>6.6724340426413786E-2</v>
      </c>
      <c r="HS1" s="2">
        <f t="shared" ca="1" si="3"/>
        <v>-4.6141962605602591E-2</v>
      </c>
      <c r="HT1" s="2">
        <f t="shared" ca="1" si="3"/>
        <v>-3.2342737468913516E-2</v>
      </c>
      <c r="HU1" s="2">
        <f t="shared" ca="1" si="3"/>
        <v>4.6944359449404588E-2</v>
      </c>
      <c r="HV1" s="2">
        <f t="shared" ca="1" si="3"/>
        <v>5.172386444344769E-2</v>
      </c>
      <c r="HW1" s="2">
        <f t="shared" ca="1" si="3"/>
        <v>7.8137840585666682E-2</v>
      </c>
      <c r="HX1" s="2">
        <f t="shared" ca="1" si="3"/>
        <v>4.8571547677111138E-2</v>
      </c>
      <c r="HY1" s="2">
        <f t="shared" ca="1" si="3"/>
        <v>0.12318324821315124</v>
      </c>
      <c r="HZ1" s="2">
        <f t="shared" ca="1" si="3"/>
        <v>-0.10638550442271691</v>
      </c>
      <c r="IA1" s="2">
        <f t="shared" ca="1" si="3"/>
        <v>8.3389044904625231E-2</v>
      </c>
      <c r="IB1" s="2">
        <f t="shared" ca="1" si="3"/>
        <v>5.9426978280931658E-2</v>
      </c>
      <c r="IC1" s="2">
        <f t="shared" ca="1" si="3"/>
        <v>3.0954170838896962E-2</v>
      </c>
      <c r="ID1" s="2">
        <f t="shared" ca="1" si="3"/>
        <v>-0.14924163940405782</v>
      </c>
      <c r="IE1" s="2">
        <f t="shared" ca="1" si="3"/>
        <v>-4.8018143314625131E-2</v>
      </c>
      <c r="IF1" s="2">
        <f t="shared" ca="1" si="3"/>
        <v>2.1482447218237499E-2</v>
      </c>
      <c r="IG1" s="2">
        <f t="shared" ca="1" si="3"/>
        <v>1.7686947201937725E-2</v>
      </c>
      <c r="IH1" s="2">
        <f t="shared" ca="1" si="3"/>
        <v>4.8732656841147519E-2</v>
      </c>
      <c r="II1" s="2">
        <f t="shared" ca="1" si="3"/>
        <v>0.10060691066795015</v>
      </c>
      <c r="IJ1" s="2">
        <f t="shared" ca="1" si="3"/>
        <v>1.4720088525457593E-2</v>
      </c>
      <c r="IK1" s="2">
        <f t="shared" ca="1" si="3"/>
        <v>6.2561882298675462E-3</v>
      </c>
      <c r="IL1" s="2">
        <f t="shared" ca="1" si="3"/>
        <v>0.16290794280705595</v>
      </c>
      <c r="IM1" s="2">
        <f t="shared" ca="1" si="3"/>
        <v>3.2763225586993384E-2</v>
      </c>
      <c r="IN1" s="2">
        <f t="shared" ca="1" si="3"/>
        <v>3.4135318770883459E-2</v>
      </c>
      <c r="IO1" s="2">
        <f t="shared" ca="1" si="3"/>
        <v>5.1802941067598349E-2</v>
      </c>
      <c r="IP1" s="2">
        <f t="shared" ca="1" si="3"/>
        <v>1.495991692695613E-2</v>
      </c>
      <c r="IQ1" s="2">
        <f t="shared" ca="1" si="3"/>
        <v>-2.7923074282448397E-3</v>
      </c>
      <c r="IR1" s="2">
        <f t="shared" ca="1" si="3"/>
        <v>1.9794132422866127E-2</v>
      </c>
      <c r="IS1" s="2">
        <f t="shared" ca="1" si="3"/>
        <v>0.12252944310288282</v>
      </c>
      <c r="IT1" s="2">
        <f t="shared" ca="1" si="3"/>
        <v>4.4127093334234486E-2</v>
      </c>
      <c r="IU1" s="2">
        <f t="shared" ca="1" si="3"/>
        <v>-9.2892125985531662E-2</v>
      </c>
      <c r="IV1" s="2">
        <f t="shared" ca="1" si="3"/>
        <v>4.6907269613761141E-2</v>
      </c>
      <c r="IW1" s="2">
        <f t="shared" ca="1" si="3"/>
        <v>-0.13767058569759086</v>
      </c>
      <c r="IX1" s="2">
        <f t="shared" ref="IX1:LI4" ca="1" si="4">(NORMINV(RAND(),0.0209,0.085))</f>
        <v>1.5242345593865433E-2</v>
      </c>
      <c r="IY1" s="2">
        <f t="shared" ca="1" si="4"/>
        <v>4.3117835281029714E-2</v>
      </c>
      <c r="IZ1" s="2">
        <f t="shared" ca="1" si="4"/>
        <v>0.15423927760511291</v>
      </c>
      <c r="JA1" s="2">
        <f t="shared" ca="1" si="4"/>
        <v>1.30803312571774E-2</v>
      </c>
      <c r="JB1" s="2">
        <f t="shared" ca="1" si="4"/>
        <v>4.6289801806730133E-2</v>
      </c>
      <c r="JC1" s="2">
        <f t="shared" ca="1" si="4"/>
        <v>-2.232754697106407E-2</v>
      </c>
      <c r="JD1" s="2">
        <f t="shared" ca="1" si="4"/>
        <v>0.10010538429779373</v>
      </c>
      <c r="JE1" s="2">
        <f t="shared" ca="1" si="4"/>
        <v>1.3447523635754027E-2</v>
      </c>
      <c r="JF1" s="2">
        <f t="shared" ca="1" si="4"/>
        <v>-4.7241671231850593E-2</v>
      </c>
      <c r="JG1" s="2">
        <f t="shared" ca="1" si="4"/>
        <v>-3.6528955910258634E-3</v>
      </c>
      <c r="JH1" s="2">
        <f t="shared" ca="1" si="4"/>
        <v>9.0001650310850265E-2</v>
      </c>
      <c r="JI1" s="2">
        <f t="shared" ca="1" si="4"/>
        <v>1.4266012531305119E-2</v>
      </c>
      <c r="JJ1" s="2">
        <f t="shared" ca="1" si="4"/>
        <v>9.4062662675719069E-2</v>
      </c>
      <c r="JK1" s="2">
        <f t="shared" ca="1" si="4"/>
        <v>0.16500896676480165</v>
      </c>
      <c r="JL1" s="2">
        <f t="shared" ca="1" si="4"/>
        <v>1.9500168794461797E-2</v>
      </c>
      <c r="JM1" s="2">
        <f t="shared" ca="1" si="4"/>
        <v>-4.0032279791141073E-3</v>
      </c>
      <c r="JN1" s="2">
        <f t="shared" ca="1" si="4"/>
        <v>4.7570192919149962E-2</v>
      </c>
      <c r="JO1" s="2">
        <f t="shared" ca="1" si="4"/>
        <v>-0.10242013980900352</v>
      </c>
      <c r="JP1" s="2">
        <f t="shared" ca="1" si="4"/>
        <v>-5.7813554541876686E-2</v>
      </c>
      <c r="JQ1" s="2">
        <f t="shared" ca="1" si="4"/>
        <v>0.11508077522931597</v>
      </c>
      <c r="JR1" s="2">
        <f t="shared" ca="1" si="4"/>
        <v>-4.9216405515915218E-2</v>
      </c>
      <c r="JS1" s="2">
        <f t="shared" ca="1" si="4"/>
        <v>1.6074629799881189E-3</v>
      </c>
      <c r="JT1" s="2">
        <f t="shared" ca="1" si="4"/>
        <v>3.823172227552471E-2</v>
      </c>
      <c r="JU1" s="2">
        <f t="shared" ca="1" si="4"/>
        <v>-3.8050744954749721E-2</v>
      </c>
      <c r="JV1" s="2">
        <f t="shared" ca="1" si="4"/>
        <v>1.8653921941349363E-2</v>
      </c>
      <c r="JW1" s="2">
        <f t="shared" ca="1" si="4"/>
        <v>-5.3270998372459466E-2</v>
      </c>
      <c r="JX1" s="2">
        <f t="shared" ca="1" si="4"/>
        <v>0.18177431616954229</v>
      </c>
      <c r="JY1" s="2">
        <f t="shared" ca="1" si="4"/>
        <v>4.5674739302277237E-3</v>
      </c>
      <c r="JZ1" s="2">
        <f t="shared" ca="1" si="4"/>
        <v>4.144943988268885E-2</v>
      </c>
      <c r="KA1" s="2">
        <f t="shared" ca="1" si="4"/>
        <v>-3.1863588561764175E-2</v>
      </c>
      <c r="KB1" s="2">
        <f t="shared" ca="1" si="4"/>
        <v>-3.7788595782529036E-2</v>
      </c>
      <c r="KC1" s="2">
        <f t="shared" ca="1" si="4"/>
        <v>1.2603850692066335E-2</v>
      </c>
      <c r="KD1" s="2">
        <f t="shared" ca="1" si="4"/>
        <v>-0.20383697880017373</v>
      </c>
      <c r="KE1" s="2">
        <f t="shared" ca="1" si="4"/>
        <v>0.19551601207705888</v>
      </c>
      <c r="KF1" s="2">
        <f t="shared" ca="1" si="4"/>
        <v>-6.5328993236734828E-2</v>
      </c>
      <c r="KG1" s="2">
        <f t="shared" ca="1" si="4"/>
        <v>0.10843637953770051</v>
      </c>
      <c r="KH1" s="2">
        <f t="shared" ca="1" si="4"/>
        <v>7.351482500072172E-2</v>
      </c>
      <c r="KI1" s="2">
        <f t="shared" ca="1" si="4"/>
        <v>-7.8841212071585925E-2</v>
      </c>
      <c r="KJ1" s="2">
        <f t="shared" ca="1" si="4"/>
        <v>8.4992860842930638E-3</v>
      </c>
      <c r="KK1" s="2">
        <f t="shared" ca="1" si="4"/>
        <v>8.2116097194847595E-2</v>
      </c>
      <c r="KL1" s="2">
        <f t="shared" ca="1" si="4"/>
        <v>0.16879467470761769</v>
      </c>
      <c r="KM1" s="2">
        <f t="shared" ca="1" si="4"/>
        <v>-2.3085829923925025E-2</v>
      </c>
      <c r="KN1" s="2">
        <f t="shared" ca="1" si="4"/>
        <v>1.3693512377150927E-2</v>
      </c>
      <c r="KO1" s="2">
        <f t="shared" ca="1" si="4"/>
        <v>-1.3201169751270132E-2</v>
      </c>
      <c r="KP1" s="2">
        <f t="shared" ca="1" si="4"/>
        <v>0.11859137507596046</v>
      </c>
      <c r="KQ1" s="2">
        <f t="shared" ca="1" si="4"/>
        <v>2.7280884099726347E-2</v>
      </c>
      <c r="KR1" s="2">
        <f t="shared" ca="1" si="4"/>
        <v>9.0067552847180096E-3</v>
      </c>
      <c r="KS1" s="2">
        <f t="shared" ca="1" si="4"/>
        <v>-9.2674114748351757E-2</v>
      </c>
      <c r="KT1" s="2">
        <f t="shared" ca="1" si="4"/>
        <v>-2.5626032047564615E-2</v>
      </c>
      <c r="KU1" s="2">
        <f t="shared" ca="1" si="4"/>
        <v>2.7768842923721896E-2</v>
      </c>
      <c r="KV1" s="2">
        <f t="shared" ca="1" si="4"/>
        <v>-4.5835715674733338E-2</v>
      </c>
      <c r="KW1" s="2">
        <f t="shared" ca="1" si="4"/>
        <v>-3.3661659367692512E-2</v>
      </c>
      <c r="KX1" s="2">
        <f t="shared" ca="1" si="4"/>
        <v>1.3397368784571369E-2</v>
      </c>
      <c r="KY1" s="2">
        <f t="shared" ca="1" si="4"/>
        <v>3.2865227540051847E-3</v>
      </c>
      <c r="KZ1" s="2">
        <f t="shared" ca="1" si="4"/>
        <v>6.9205165227557958E-2</v>
      </c>
      <c r="LA1" s="2">
        <f t="shared" ca="1" si="4"/>
        <v>0.11407731775621154</v>
      </c>
      <c r="LB1" s="2">
        <f t="shared" ca="1" si="4"/>
        <v>0.15936058090503394</v>
      </c>
      <c r="LC1" s="2">
        <f t="shared" ca="1" si="4"/>
        <v>0.11727684221581897</v>
      </c>
      <c r="LD1" s="2">
        <f t="shared" ca="1" si="4"/>
        <v>-2.4046378231057441E-2</v>
      </c>
      <c r="LE1" s="2">
        <f t="shared" ca="1" si="4"/>
        <v>-0.12823739519052821</v>
      </c>
      <c r="LF1" s="2">
        <f t="shared" ca="1" si="4"/>
        <v>4.0365546643338884E-2</v>
      </c>
      <c r="LG1" s="2">
        <f t="shared" ca="1" si="4"/>
        <v>-5.6054836380975692E-2</v>
      </c>
      <c r="LH1" s="2">
        <f t="shared" ca="1" si="4"/>
        <v>0.15332287780487125</v>
      </c>
      <c r="LI1" s="2">
        <f t="shared" ca="1" si="4"/>
        <v>5.4565898569981022E-2</v>
      </c>
      <c r="LJ1" s="2">
        <f t="shared" ref="LJ1:NU4" ca="1" si="5">(NORMINV(RAND(),0.0209,0.085))</f>
        <v>9.8913813812197035E-2</v>
      </c>
      <c r="LK1" s="2">
        <f t="shared" ca="1" si="5"/>
        <v>1.2819971582643688E-2</v>
      </c>
      <c r="LL1" s="2">
        <f t="shared" ca="1" si="5"/>
        <v>4.2248018797822404E-2</v>
      </c>
      <c r="LM1" s="2">
        <f t="shared" ca="1" si="5"/>
        <v>8.3765419087126536E-2</v>
      </c>
      <c r="LN1" s="2">
        <f t="shared" ca="1" si="5"/>
        <v>-9.8957098922107883E-2</v>
      </c>
      <c r="LO1" s="2">
        <f t="shared" ca="1" si="5"/>
        <v>3.7002288765891421E-2</v>
      </c>
      <c r="LP1" s="2">
        <f t="shared" ca="1" si="5"/>
        <v>5.8557892286898297E-2</v>
      </c>
      <c r="LQ1" s="2">
        <f t="shared" ca="1" si="5"/>
        <v>8.2898007150108602E-2</v>
      </c>
      <c r="LR1" s="2">
        <f t="shared" ca="1" si="5"/>
        <v>1.4979832084019502E-2</v>
      </c>
      <c r="LS1" s="2">
        <f t="shared" ca="1" si="5"/>
        <v>9.326589987795543E-2</v>
      </c>
      <c r="LT1" s="2">
        <f t="shared" ca="1" si="5"/>
        <v>-7.4707741750327517E-2</v>
      </c>
      <c r="LU1" s="2">
        <f t="shared" ca="1" si="5"/>
        <v>-1.9026491383626058E-2</v>
      </c>
      <c r="LV1" s="2">
        <f t="shared" ca="1" si="5"/>
        <v>7.2351281895904271E-2</v>
      </c>
      <c r="LW1" s="2">
        <f t="shared" ca="1" si="5"/>
        <v>-4.9597127625020845E-2</v>
      </c>
      <c r="LX1" s="2">
        <f t="shared" ca="1" si="5"/>
        <v>-8.1327336490826727E-2</v>
      </c>
      <c r="LY1" s="2">
        <f t="shared" ca="1" si="5"/>
        <v>0.10154128007172082</v>
      </c>
      <c r="LZ1" s="2">
        <f t="shared" ca="1" si="5"/>
        <v>0.11927003576226217</v>
      </c>
      <c r="MA1" s="2">
        <f t="shared" ca="1" si="5"/>
        <v>-3.8836556305363784E-2</v>
      </c>
      <c r="MB1" s="2">
        <f t="shared" ca="1" si="5"/>
        <v>0.12357222609804661</v>
      </c>
      <c r="MC1" s="2">
        <f t="shared" ca="1" si="5"/>
        <v>0.1072138179835757</v>
      </c>
      <c r="MD1" s="2">
        <f t="shared" ca="1" si="5"/>
        <v>-5.0434896259574535E-2</v>
      </c>
      <c r="ME1" s="2">
        <f t="shared" ca="1" si="5"/>
        <v>4.0572443948629577E-2</v>
      </c>
      <c r="MF1" s="2">
        <f t="shared" ca="1" si="5"/>
        <v>-8.3800023992773143E-2</v>
      </c>
      <c r="MG1" s="2">
        <f t="shared" ca="1" si="5"/>
        <v>-0.14954739453855173</v>
      </c>
      <c r="MH1" s="2">
        <f t="shared" ca="1" si="5"/>
        <v>-0.14822059700559634</v>
      </c>
      <c r="MI1" s="2">
        <f t="shared" ca="1" si="5"/>
        <v>7.8090064782680949E-2</v>
      </c>
      <c r="MJ1" s="2">
        <f t="shared" ca="1" si="5"/>
        <v>6.951425361961977E-2</v>
      </c>
      <c r="MK1" s="2">
        <f t="shared" ca="1" si="5"/>
        <v>9.3405537191402668E-2</v>
      </c>
      <c r="ML1" s="2">
        <f t="shared" ca="1" si="5"/>
        <v>5.4086951473264228E-2</v>
      </c>
      <c r="MM1" s="2">
        <f t="shared" ca="1" si="5"/>
        <v>0.15419153130430024</v>
      </c>
      <c r="MN1" s="2">
        <f t="shared" ca="1" si="5"/>
        <v>0.12197243520668663</v>
      </c>
      <c r="MO1" s="2">
        <f t="shared" ca="1" si="5"/>
        <v>0.15421136512024711</v>
      </c>
      <c r="MP1" s="2">
        <f t="shared" ca="1" si="5"/>
        <v>4.2167432178426431E-2</v>
      </c>
      <c r="MQ1" s="2">
        <f t="shared" ca="1" si="5"/>
        <v>1.6196601449988003E-2</v>
      </c>
      <c r="MR1" s="2">
        <f t="shared" ca="1" si="5"/>
        <v>2.5658124350720006E-2</v>
      </c>
      <c r="MS1" s="2">
        <f t="shared" ca="1" si="5"/>
        <v>0.26196236120144084</v>
      </c>
      <c r="MT1" s="2">
        <f t="shared" ca="1" si="5"/>
        <v>4.7130909013916839E-2</v>
      </c>
      <c r="MU1" s="2">
        <f t="shared" ca="1" si="5"/>
        <v>0.1883627484019548</v>
      </c>
      <c r="MV1" s="2">
        <f t="shared" ca="1" si="5"/>
        <v>9.8378953086776813E-2</v>
      </c>
      <c r="MW1" s="2">
        <f t="shared" ca="1" si="5"/>
        <v>-1.8110767227229502E-2</v>
      </c>
      <c r="MX1" s="2">
        <f t="shared" ca="1" si="5"/>
        <v>3.5390123686620471E-2</v>
      </c>
      <c r="MY1" s="2">
        <f t="shared" ca="1" si="5"/>
        <v>-1.2869602054026357E-2</v>
      </c>
      <c r="MZ1" s="2">
        <f t="shared" ca="1" si="5"/>
        <v>4.8447438242401532E-2</v>
      </c>
      <c r="NA1" s="2">
        <f t="shared" ca="1" si="5"/>
        <v>1.7799979890609829E-2</v>
      </c>
      <c r="NB1" s="2">
        <f t="shared" ca="1" si="5"/>
        <v>-5.3490717412672875E-2</v>
      </c>
      <c r="NC1" s="2">
        <f t="shared" ca="1" si="5"/>
        <v>1.2962645048236063E-2</v>
      </c>
      <c r="ND1" s="2">
        <f t="shared" ca="1" si="5"/>
        <v>-1.687156131965125E-3</v>
      </c>
      <c r="NE1" s="2">
        <f t="shared" ca="1" si="5"/>
        <v>5.1507936771439555E-2</v>
      </c>
      <c r="NF1" s="2">
        <f t="shared" ca="1" si="5"/>
        <v>8.084175590610674E-3</v>
      </c>
      <c r="NG1" s="2">
        <f t="shared" ca="1" si="5"/>
        <v>1.9624808914796732E-2</v>
      </c>
      <c r="NH1" s="2">
        <f t="shared" ca="1" si="5"/>
        <v>8.7932955153224801E-2</v>
      </c>
      <c r="NI1" s="2">
        <f t="shared" ca="1" si="5"/>
        <v>0.16858966096172209</v>
      </c>
      <c r="NJ1" s="2">
        <f t="shared" ca="1" si="5"/>
        <v>-5.1519029371140015E-2</v>
      </c>
      <c r="NK1" s="2">
        <f t="shared" ca="1" si="5"/>
        <v>-6.093490182327041E-2</v>
      </c>
      <c r="NL1" s="2">
        <f t="shared" ca="1" si="5"/>
        <v>-0.10445858630067209</v>
      </c>
      <c r="NM1" s="2">
        <f t="shared" ca="1" si="5"/>
        <v>1.8704065544404833E-2</v>
      </c>
      <c r="NN1" s="2">
        <f t="shared" ca="1" si="5"/>
        <v>7.7838291232838586E-2</v>
      </c>
      <c r="NO1" s="2">
        <f t="shared" ca="1" si="5"/>
        <v>5.6362700749018474E-3</v>
      </c>
      <c r="NP1" s="2">
        <f t="shared" ca="1" si="5"/>
        <v>6.0619322517655547E-2</v>
      </c>
      <c r="NQ1" s="2">
        <f t="shared" ca="1" si="5"/>
        <v>2.1099904341770458E-2</v>
      </c>
      <c r="NR1" s="2">
        <f t="shared" ca="1" si="5"/>
        <v>0.13378685881455976</v>
      </c>
      <c r="NS1" s="2">
        <f t="shared" ca="1" si="5"/>
        <v>-0.10104718001053072</v>
      </c>
      <c r="NT1" s="2">
        <f t="shared" ca="1" si="5"/>
        <v>0.1513036387186214</v>
      </c>
      <c r="NU1" s="2">
        <f t="shared" ca="1" si="5"/>
        <v>-7.2540268316938467E-2</v>
      </c>
      <c r="NV1" s="2">
        <f t="shared" ref="NV1:QG4" ca="1" si="6">(NORMINV(RAND(),0.0209,0.085))</f>
        <v>-1.2828147716680876E-2</v>
      </c>
      <c r="NW1" s="2">
        <f t="shared" ca="1" si="6"/>
        <v>6.5239459294031202E-2</v>
      </c>
      <c r="NX1" s="2">
        <f t="shared" ca="1" si="6"/>
        <v>-2.8026247520872644E-2</v>
      </c>
      <c r="NY1" s="2">
        <f t="shared" ca="1" si="6"/>
        <v>3.0260411701342103E-2</v>
      </c>
      <c r="NZ1" s="2">
        <f t="shared" ca="1" si="6"/>
        <v>-2.7367964839336251E-2</v>
      </c>
      <c r="OA1" s="2">
        <f t="shared" ca="1" si="6"/>
        <v>-1.1965327461482846E-2</v>
      </c>
      <c r="OB1" s="2">
        <f t="shared" ca="1" si="6"/>
        <v>1.3597538852215348E-2</v>
      </c>
      <c r="OC1" s="2">
        <f t="shared" ca="1" si="6"/>
        <v>-1.0708350679725285E-2</v>
      </c>
      <c r="OD1" s="2">
        <f t="shared" ca="1" si="6"/>
        <v>-7.4382333399095238E-2</v>
      </c>
      <c r="OE1" s="2">
        <f t="shared" ca="1" si="6"/>
        <v>-0.14005833365667902</v>
      </c>
      <c r="OF1" s="2">
        <f t="shared" ca="1" si="6"/>
        <v>-1.614877391681353E-2</v>
      </c>
      <c r="OG1" s="2">
        <f t="shared" ca="1" si="6"/>
        <v>-5.5598882775120435E-3</v>
      </c>
      <c r="OH1" s="2">
        <f t="shared" ca="1" si="6"/>
        <v>2.2816573842523741E-2</v>
      </c>
      <c r="OI1" s="2">
        <f t="shared" ca="1" si="6"/>
        <v>1.7607999963292476E-2</v>
      </c>
      <c r="OJ1" s="2">
        <f t="shared" ca="1" si="6"/>
        <v>8.7977857750558497E-2</v>
      </c>
      <c r="OK1" s="2">
        <f t="shared" ca="1" si="6"/>
        <v>0.2092167025656525</v>
      </c>
      <c r="OL1" s="2">
        <f t="shared" ca="1" si="6"/>
        <v>-0.177913754166525</v>
      </c>
      <c r="OM1" s="2">
        <f t="shared" ca="1" si="6"/>
        <v>0.10090423483170302</v>
      </c>
      <c r="ON1" s="2">
        <f t="shared" ca="1" si="6"/>
        <v>-4.8480647609208713E-2</v>
      </c>
      <c r="OO1" s="2">
        <f t="shared" ca="1" si="6"/>
        <v>3.8854451809074417E-2</v>
      </c>
      <c r="OP1" s="2">
        <f t="shared" ca="1" si="6"/>
        <v>-6.708530246440024E-2</v>
      </c>
      <c r="OQ1" s="2">
        <f t="shared" ca="1" si="6"/>
        <v>0.1001529613203542</v>
      </c>
      <c r="OR1" s="2">
        <f t="shared" ca="1" si="6"/>
        <v>5.2820711704781406E-2</v>
      </c>
      <c r="OS1" s="2">
        <f t="shared" ca="1" si="6"/>
        <v>-1.9290426603392096E-2</v>
      </c>
      <c r="OT1" s="2">
        <f t="shared" ca="1" si="6"/>
        <v>-7.2330403773432361E-2</v>
      </c>
      <c r="OU1" s="2">
        <f t="shared" ca="1" si="6"/>
        <v>-2.3889551376789647E-2</v>
      </c>
      <c r="OV1" s="2">
        <f t="shared" ca="1" si="6"/>
        <v>6.5537176186072701E-2</v>
      </c>
      <c r="OW1" s="2">
        <f t="shared" ca="1" si="6"/>
        <v>-8.1882529088708397E-2</v>
      </c>
      <c r="OX1" s="2">
        <f t="shared" ca="1" si="6"/>
        <v>0.17059564784395545</v>
      </c>
      <c r="OY1" s="2">
        <f t="shared" ca="1" si="6"/>
        <v>-1.2594047866562649E-2</v>
      </c>
      <c r="OZ1" s="2">
        <f t="shared" ca="1" si="6"/>
        <v>4.6733086003334992E-2</v>
      </c>
      <c r="PA1" s="2">
        <f t="shared" ca="1" si="6"/>
        <v>2.8490255676402346E-2</v>
      </c>
      <c r="PB1" s="2">
        <f t="shared" ca="1" si="6"/>
        <v>-0.1003608496577109</v>
      </c>
      <c r="PC1" s="2">
        <f t="shared" ca="1" si="6"/>
        <v>-1.66906101961358E-2</v>
      </c>
      <c r="PD1" s="2">
        <f t="shared" ca="1" si="6"/>
        <v>4.8800894773420006E-2</v>
      </c>
      <c r="PE1" s="2">
        <f t="shared" ca="1" si="6"/>
        <v>0.16769242089997202</v>
      </c>
      <c r="PF1" s="2">
        <f t="shared" ca="1" si="6"/>
        <v>1.5192238136698885E-3</v>
      </c>
      <c r="PG1" s="2">
        <f t="shared" ca="1" si="6"/>
        <v>-1.4057598239411901E-2</v>
      </c>
      <c r="PH1" s="2">
        <f t="shared" ca="1" si="6"/>
        <v>-7.4235252120283965E-2</v>
      </c>
      <c r="PI1" s="2">
        <f t="shared" ca="1" si="6"/>
        <v>8.8889460639144935E-2</v>
      </c>
      <c r="PJ1" s="2">
        <f t="shared" ca="1" si="6"/>
        <v>-8.2779241609686902E-2</v>
      </c>
      <c r="PK1" s="2">
        <f t="shared" ca="1" si="6"/>
        <v>2.3608620964771128E-2</v>
      </c>
      <c r="PL1" s="2">
        <f t="shared" ca="1" si="6"/>
        <v>-0.14740222982964096</v>
      </c>
      <c r="PM1" s="2">
        <f t="shared" ca="1" si="6"/>
        <v>8.4483204356898642E-2</v>
      </c>
      <c r="PN1" s="2">
        <f t="shared" ca="1" si="6"/>
        <v>-7.4504244376461068E-2</v>
      </c>
      <c r="PO1" s="2">
        <f t="shared" ca="1" si="6"/>
        <v>-9.0526588589447121E-3</v>
      </c>
      <c r="PP1" s="2">
        <f t="shared" ca="1" si="6"/>
        <v>4.3140360657138152E-2</v>
      </c>
      <c r="PQ1" s="2">
        <f t="shared" ca="1" si="6"/>
        <v>-0.11566445795305699</v>
      </c>
      <c r="PR1" s="2">
        <f t="shared" ca="1" si="6"/>
        <v>-5.4028036591567477E-2</v>
      </c>
      <c r="PS1" s="2">
        <f t="shared" ca="1" si="6"/>
        <v>9.6916758854334289E-2</v>
      </c>
      <c r="PT1" s="2">
        <f t="shared" ca="1" si="6"/>
        <v>-0.10816495705649198</v>
      </c>
      <c r="PU1" s="2">
        <f t="shared" ca="1" si="6"/>
        <v>4.8279555378726718E-4</v>
      </c>
      <c r="PV1" s="2">
        <f t="shared" ca="1" si="6"/>
        <v>0.11399651474739188</v>
      </c>
      <c r="PW1" s="2">
        <f t="shared" ca="1" si="6"/>
        <v>-0.12388758627367452</v>
      </c>
      <c r="PX1" s="2">
        <f t="shared" ca="1" si="6"/>
        <v>5.6227674481912043E-2</v>
      </c>
      <c r="PY1" s="2">
        <f t="shared" ca="1" si="6"/>
        <v>7.2924210476667764E-2</v>
      </c>
      <c r="PZ1" s="2">
        <f t="shared" ca="1" si="6"/>
        <v>7.3945596046886553E-2</v>
      </c>
      <c r="QA1" s="2">
        <f t="shared" ca="1" si="6"/>
        <v>0.10637191926804015</v>
      </c>
      <c r="QB1" s="2">
        <f t="shared" ca="1" si="6"/>
        <v>0.11233810221834617</v>
      </c>
      <c r="QC1" s="2">
        <f t="shared" ca="1" si="6"/>
        <v>0.14775451937925413</v>
      </c>
      <c r="QD1" s="2">
        <f t="shared" ca="1" si="6"/>
        <v>-1.3804699003138046E-2</v>
      </c>
      <c r="QE1" s="2">
        <f t="shared" ca="1" si="6"/>
        <v>-0.15625585747201928</v>
      </c>
      <c r="QF1" s="2">
        <f t="shared" ca="1" si="6"/>
        <v>4.6296979277199904E-2</v>
      </c>
      <c r="QG1" s="2">
        <f t="shared" ca="1" si="6"/>
        <v>-6.1547999937048042E-2</v>
      </c>
      <c r="QH1" s="2">
        <f t="shared" ref="QH1:SS4" ca="1" si="7">(NORMINV(RAND(),0.0209,0.085))</f>
        <v>-1.0155203234950602E-2</v>
      </c>
      <c r="QI1" s="2">
        <f t="shared" ca="1" si="7"/>
        <v>-1.3094038834169344E-2</v>
      </c>
      <c r="QJ1" s="2">
        <f t="shared" ca="1" si="7"/>
        <v>0.14801343108411949</v>
      </c>
      <c r="QK1" s="2">
        <f t="shared" ca="1" si="7"/>
        <v>0.12735443165855706</v>
      </c>
      <c r="QL1" s="2">
        <f t="shared" ca="1" si="7"/>
        <v>-7.3746997587339824E-2</v>
      </c>
      <c r="QM1" s="2">
        <f t="shared" ca="1" si="7"/>
        <v>2.1842668466965545E-2</v>
      </c>
      <c r="QN1" s="2">
        <f t="shared" ca="1" si="7"/>
        <v>-6.7547776256494094E-2</v>
      </c>
      <c r="QO1" s="2">
        <f t="shared" ca="1" si="7"/>
        <v>2.7645032803637885E-2</v>
      </c>
      <c r="QP1" s="2">
        <f t="shared" ca="1" si="7"/>
        <v>0.17656347883246098</v>
      </c>
      <c r="QQ1" s="2">
        <f t="shared" ca="1" si="7"/>
        <v>4.1272338001994716E-2</v>
      </c>
      <c r="QR1" s="2">
        <f t="shared" ca="1" si="7"/>
        <v>0.11388494958340242</v>
      </c>
      <c r="QS1" s="2">
        <f t="shared" ca="1" si="7"/>
        <v>0.14838877080385621</v>
      </c>
      <c r="QT1" s="2">
        <f t="shared" ca="1" si="7"/>
        <v>-0.11029936417854391</v>
      </c>
      <c r="QU1" s="2">
        <f t="shared" ca="1" si="7"/>
        <v>4.6503538179089046E-2</v>
      </c>
      <c r="QV1" s="2">
        <f t="shared" ca="1" si="7"/>
        <v>-4.9822844637477215E-2</v>
      </c>
      <c r="QW1" s="2">
        <f t="shared" ca="1" si="7"/>
        <v>1.7836008562885603E-2</v>
      </c>
      <c r="QX1" s="2">
        <f t="shared" ca="1" si="7"/>
        <v>1.1006746971059285E-2</v>
      </c>
      <c r="QY1" s="2">
        <f t="shared" ca="1" si="7"/>
        <v>4.2145740698213849E-2</v>
      </c>
      <c r="QZ1" s="2">
        <f t="shared" ca="1" si="7"/>
        <v>-7.8290047078900138E-2</v>
      </c>
      <c r="RA1" s="2">
        <f t="shared" ca="1" si="7"/>
        <v>-5.1866606162747173E-2</v>
      </c>
      <c r="RB1" s="2">
        <f t="shared" ca="1" si="7"/>
        <v>0.18899758128669022</v>
      </c>
      <c r="RC1" s="2">
        <f t="shared" ca="1" si="7"/>
        <v>-4.5352537648644609E-2</v>
      </c>
      <c r="RD1" s="2">
        <f t="shared" ca="1" si="7"/>
        <v>-9.4098794667012223E-3</v>
      </c>
      <c r="RE1" s="2">
        <f t="shared" ca="1" si="7"/>
        <v>2.5921239997936645E-2</v>
      </c>
      <c r="RF1" s="2">
        <f t="shared" ca="1" si="7"/>
        <v>7.3958221884430797E-2</v>
      </c>
      <c r="RG1" s="2">
        <f t="shared" ca="1" si="7"/>
        <v>-2.7307357204598651E-2</v>
      </c>
      <c r="RH1" s="2">
        <f t="shared" ca="1" si="7"/>
        <v>-7.070786831899617E-2</v>
      </c>
      <c r="RI1" s="2">
        <f t="shared" ca="1" si="7"/>
        <v>5.288590154042748E-2</v>
      </c>
      <c r="RJ1" s="2">
        <f t="shared" ca="1" si="7"/>
        <v>3.8001841348072232E-2</v>
      </c>
      <c r="RK1" s="2">
        <f t="shared" ca="1" si="7"/>
        <v>-3.2855959271354956E-2</v>
      </c>
      <c r="RL1" s="2">
        <f t="shared" ca="1" si="7"/>
        <v>-8.637796025276949E-2</v>
      </c>
      <c r="RM1" s="2">
        <f t="shared" ca="1" si="7"/>
        <v>0.18696848082587059</v>
      </c>
      <c r="RN1" s="2">
        <f t="shared" ca="1" si="7"/>
        <v>5.0967193489022011E-2</v>
      </c>
      <c r="RO1" s="2">
        <f t="shared" ca="1" si="7"/>
        <v>7.2300777234544658E-2</v>
      </c>
      <c r="RP1" s="2">
        <f t="shared" ca="1" si="7"/>
        <v>3.35913628340129E-2</v>
      </c>
      <c r="RQ1" s="2">
        <f t="shared" ca="1" si="7"/>
        <v>-4.0304425893981741E-2</v>
      </c>
      <c r="RR1" s="2">
        <f t="shared" ca="1" si="7"/>
        <v>-4.965507667669522E-2</v>
      </c>
      <c r="RS1" s="2">
        <f t="shared" ca="1" si="7"/>
        <v>2.2793207953993026E-2</v>
      </c>
      <c r="RT1" s="2">
        <f t="shared" ca="1" si="7"/>
        <v>-4.63768537514051E-2</v>
      </c>
      <c r="RU1" s="2">
        <f t="shared" ca="1" si="7"/>
        <v>-9.3165118429928001E-2</v>
      </c>
      <c r="RV1" s="2">
        <f t="shared" ca="1" si="7"/>
        <v>1.6696181111498804E-2</v>
      </c>
      <c r="RW1" s="2">
        <f t="shared" ca="1" si="7"/>
        <v>-1.7146615209260942E-2</v>
      </c>
      <c r="RX1" s="2">
        <f t="shared" ca="1" si="7"/>
        <v>2.0748733207117401E-2</v>
      </c>
      <c r="RY1" s="2">
        <f t="shared" ca="1" si="7"/>
        <v>5.109249434227528E-2</v>
      </c>
      <c r="RZ1" s="2">
        <f t="shared" ca="1" si="7"/>
        <v>9.1220509546170531E-2</v>
      </c>
      <c r="SA1" s="2">
        <f t="shared" ca="1" si="7"/>
        <v>-7.5950813966959463E-2</v>
      </c>
      <c r="SB1" s="2">
        <f t="shared" ca="1" si="7"/>
        <v>4.7953906826778608E-2</v>
      </c>
      <c r="SC1" s="2">
        <f t="shared" ca="1" si="7"/>
        <v>-0.11820490218038449</v>
      </c>
      <c r="SD1" s="2">
        <f t="shared" ca="1" si="7"/>
        <v>3.6383102843851399E-2</v>
      </c>
      <c r="SE1" s="2">
        <f t="shared" ca="1" si="7"/>
        <v>-4.4996969085388624E-2</v>
      </c>
      <c r="SF1" s="2">
        <f t="shared" ca="1" si="7"/>
        <v>1.7715303337233514E-3</v>
      </c>
      <c r="SG1" s="2">
        <f t="shared" ca="1" si="7"/>
        <v>0.16357455994360354</v>
      </c>
      <c r="SH1" s="2">
        <f t="shared" ca="1" si="7"/>
        <v>3.6567322985198887E-3</v>
      </c>
      <c r="SI1" s="2">
        <f t="shared" ca="1" si="7"/>
        <v>4.3455747225821323E-2</v>
      </c>
      <c r="SJ1" s="2">
        <f t="shared" ca="1" si="7"/>
        <v>4.3146254599234178E-2</v>
      </c>
      <c r="SK1" s="2">
        <f t="shared" ca="1" si="7"/>
        <v>8.181590721893986E-2</v>
      </c>
      <c r="SL1" s="2">
        <f t="shared" ca="1" si="7"/>
        <v>-2.3104806898485129E-2</v>
      </c>
      <c r="SM1" s="2">
        <f t="shared" ca="1" si="7"/>
        <v>-9.5873581217554155E-3</v>
      </c>
      <c r="SN1" s="2">
        <f t="shared" ca="1" si="7"/>
        <v>1.3664905422686193E-2</v>
      </c>
      <c r="SO1" s="2">
        <f t="shared" ca="1" si="7"/>
        <v>2.9253063942600112E-2</v>
      </c>
      <c r="SP1" s="2">
        <f t="shared" ca="1" si="7"/>
        <v>2.3832878808850801E-2</v>
      </c>
      <c r="SQ1" s="2">
        <f t="shared" ca="1" si="7"/>
        <v>-8.3668297699230218E-2</v>
      </c>
      <c r="SR1" s="2">
        <f t="shared" ca="1" si="7"/>
        <v>7.9406452275408348E-3</v>
      </c>
      <c r="SS1" s="2">
        <f t="shared" ca="1" si="7"/>
        <v>2.3116337203377534E-2</v>
      </c>
      <c r="ST1" s="2">
        <f t="shared" ref="ST1:VE4" ca="1" si="8">(NORMINV(RAND(),0.0209,0.085))</f>
        <v>7.9824771504478545E-2</v>
      </c>
      <c r="SU1" s="2">
        <f t="shared" ca="1" si="8"/>
        <v>-2.553358958587406E-3</v>
      </c>
      <c r="SV1" s="2">
        <f t="shared" ca="1" si="8"/>
        <v>-0.20395046791096938</v>
      </c>
      <c r="SW1" s="2">
        <f t="shared" ca="1" si="8"/>
        <v>8.3319729658815744E-3</v>
      </c>
      <c r="SX1" s="2">
        <f t="shared" ca="1" si="8"/>
        <v>0.12792866552177762</v>
      </c>
      <c r="SY1" s="2">
        <f t="shared" ca="1" si="8"/>
        <v>-8.412884835823134E-2</v>
      </c>
      <c r="SZ1" s="2">
        <f t="shared" ca="1" si="8"/>
        <v>-0.10798874184315463</v>
      </c>
      <c r="TA1" s="2">
        <f t="shared" ca="1" si="8"/>
        <v>-2.7872679840948125E-2</v>
      </c>
      <c r="TB1" s="2">
        <f t="shared" ca="1" si="8"/>
        <v>-5.772027898573788E-2</v>
      </c>
      <c r="TC1" s="2">
        <f t="shared" ca="1" si="8"/>
        <v>5.731562171276644E-2</v>
      </c>
      <c r="TD1" s="2">
        <f t="shared" ca="1" si="8"/>
        <v>2.0992474360421176E-3</v>
      </c>
      <c r="TE1" s="2">
        <f t="shared" ca="1" si="8"/>
        <v>-6.8526596692307776E-2</v>
      </c>
      <c r="TF1" s="2">
        <f t="shared" ca="1" si="8"/>
        <v>-1.5924190050916633E-2</v>
      </c>
      <c r="TG1" s="2">
        <f t="shared" ca="1" si="8"/>
        <v>0.13763514368155613</v>
      </c>
      <c r="TH1" s="2">
        <f t="shared" ca="1" si="8"/>
        <v>3.3854564472863481E-2</v>
      </c>
      <c r="TI1" s="2">
        <f t="shared" ca="1" si="8"/>
        <v>6.7331174216703649E-2</v>
      </c>
      <c r="TJ1" s="2">
        <f t="shared" ca="1" si="8"/>
        <v>-7.7957786376274624E-2</v>
      </c>
      <c r="TK1" s="2">
        <f t="shared" ca="1" si="8"/>
        <v>-7.5947334157284788E-2</v>
      </c>
      <c r="TL1" s="2">
        <f t="shared" ca="1" si="8"/>
        <v>-3.490593549579267E-2</v>
      </c>
      <c r="TM1" s="2">
        <f t="shared" ca="1" si="8"/>
        <v>-2.0955258237898084E-2</v>
      </c>
      <c r="TN1" s="2">
        <f t="shared" ca="1" si="8"/>
        <v>0.12604293483472756</v>
      </c>
      <c r="TO1" s="2">
        <f t="shared" ca="1" si="8"/>
        <v>-7.0738004110823566E-2</v>
      </c>
      <c r="TP1" s="2">
        <f t="shared" ca="1" si="8"/>
        <v>2.2341039176591998E-2</v>
      </c>
      <c r="TQ1" s="2">
        <f t="shared" ca="1" si="8"/>
        <v>-2.2974481430524305E-2</v>
      </c>
      <c r="TR1" s="2">
        <f t="shared" ca="1" si="8"/>
        <v>-0.12006319551792516</v>
      </c>
      <c r="TS1" s="2">
        <f t="shared" ca="1" si="8"/>
        <v>-8.2144955797577482E-2</v>
      </c>
      <c r="TT1" s="2">
        <f t="shared" ca="1" si="8"/>
        <v>2.9066901766424749E-3</v>
      </c>
      <c r="TU1" s="2">
        <f t="shared" ca="1" si="8"/>
        <v>2.5959353582161379E-3</v>
      </c>
      <c r="TV1" s="2">
        <f t="shared" ca="1" si="8"/>
        <v>-9.57775006811349E-2</v>
      </c>
      <c r="TW1" s="2">
        <f t="shared" ca="1" si="8"/>
        <v>-5.0820855066237874E-2</v>
      </c>
      <c r="TX1" s="2">
        <f t="shared" ca="1" si="8"/>
        <v>8.8479757352088337E-2</v>
      </c>
      <c r="TY1" s="2">
        <f t="shared" ca="1" si="8"/>
        <v>-5.6059418292583138E-2</v>
      </c>
      <c r="TZ1" s="2">
        <f t="shared" ca="1" si="8"/>
        <v>4.1934703418552467E-3</v>
      </c>
      <c r="UA1" s="2">
        <f t="shared" ca="1" si="8"/>
        <v>-7.4633569504854835E-2</v>
      </c>
      <c r="UB1" s="2">
        <f t="shared" ca="1" si="8"/>
        <v>3.7097449941657909E-2</v>
      </c>
      <c r="UC1" s="2">
        <f t="shared" ca="1" si="8"/>
        <v>-1.2124058873625675E-2</v>
      </c>
      <c r="UD1" s="2">
        <f t="shared" ca="1" si="8"/>
        <v>3.2315572460728102E-2</v>
      </c>
      <c r="UE1" s="2">
        <f t="shared" ca="1" si="8"/>
        <v>0.22851367194122166</v>
      </c>
      <c r="UF1" s="2">
        <f t="shared" ca="1" si="8"/>
        <v>4.9869326342785208E-2</v>
      </c>
      <c r="UG1" s="2">
        <f t="shared" ca="1" si="8"/>
        <v>6.5993781938403384E-2</v>
      </c>
      <c r="UH1" s="2">
        <f t="shared" ca="1" si="8"/>
        <v>7.0729473989422711E-2</v>
      </c>
      <c r="UI1" s="2">
        <f t="shared" ca="1" si="8"/>
        <v>-3.281388368707136E-2</v>
      </c>
      <c r="UJ1" s="2">
        <f t="shared" ca="1" si="8"/>
        <v>1.8427288897003666E-2</v>
      </c>
      <c r="UK1" s="2">
        <f t="shared" ca="1" si="8"/>
        <v>-0.16947785682796562</v>
      </c>
      <c r="UL1" s="2">
        <f t="shared" ca="1" si="8"/>
        <v>9.2290316521085075E-2</v>
      </c>
      <c r="UM1" s="2">
        <f t="shared" ca="1" si="8"/>
        <v>-1.9572173872001952E-2</v>
      </c>
      <c r="UN1" s="2">
        <f t="shared" ca="1" si="8"/>
        <v>-6.4900665548453917E-2</v>
      </c>
      <c r="UO1" s="2">
        <f t="shared" ca="1" si="8"/>
        <v>-0.19501525916399767</v>
      </c>
      <c r="UP1" s="2">
        <f t="shared" ca="1" si="8"/>
        <v>3.2104334900269066E-2</v>
      </c>
      <c r="UQ1" s="2">
        <f t="shared" ca="1" si="8"/>
        <v>-4.4608750432430747E-2</v>
      </c>
      <c r="UR1" s="2">
        <f t="shared" ca="1" si="8"/>
        <v>5.6835413021493156E-2</v>
      </c>
      <c r="US1" s="2">
        <f t="shared" ca="1" si="8"/>
        <v>-6.0391398465442836E-2</v>
      </c>
      <c r="UT1" s="2">
        <f t="shared" ca="1" si="8"/>
        <v>-7.4158369251972472E-3</v>
      </c>
      <c r="UU1" s="2">
        <f t="shared" ca="1" si="8"/>
        <v>-3.1603084232482676E-2</v>
      </c>
      <c r="UV1" s="2">
        <f t="shared" ca="1" si="8"/>
        <v>-6.0202580124613686E-2</v>
      </c>
      <c r="UW1" s="2">
        <f t="shared" ca="1" si="8"/>
        <v>-9.2678734657378734E-2</v>
      </c>
      <c r="UX1" s="2">
        <f t="shared" ca="1" si="8"/>
        <v>-0.20433588318368415</v>
      </c>
      <c r="UY1" s="2">
        <f t="shared" ca="1" si="8"/>
        <v>-2.525136277362899E-2</v>
      </c>
      <c r="UZ1" s="2">
        <f t="shared" ca="1" si="8"/>
        <v>-6.201267409052956E-2</v>
      </c>
      <c r="VA1" s="2">
        <f t="shared" ca="1" si="8"/>
        <v>-6.8851873995840779E-2</v>
      </c>
      <c r="VB1" s="2">
        <f t="shared" ca="1" si="8"/>
        <v>2.6583803678942385E-2</v>
      </c>
      <c r="VC1" s="2">
        <f t="shared" ca="1" si="8"/>
        <v>6.5955328416856765E-2</v>
      </c>
      <c r="VD1" s="2">
        <f t="shared" ca="1" si="8"/>
        <v>-4.8808547190535567E-3</v>
      </c>
      <c r="VE1" s="2">
        <f t="shared" ca="1" si="8"/>
        <v>4.6671184166318665E-2</v>
      </c>
      <c r="VF1" s="2">
        <f t="shared" ref="VF1:XQ4" ca="1" si="9">(NORMINV(RAND(),0.0209,0.085))</f>
        <v>-2.9334871791498358E-3</v>
      </c>
      <c r="VG1" s="2">
        <f t="shared" ca="1" si="9"/>
        <v>-4.5010563579150911E-2</v>
      </c>
      <c r="VH1" s="2">
        <f t="shared" ca="1" si="9"/>
        <v>-0.19595100508657132</v>
      </c>
      <c r="VI1" s="2">
        <f t="shared" ca="1" si="9"/>
        <v>-0.17190245129217563</v>
      </c>
      <c r="VJ1" s="2">
        <f t="shared" ca="1" si="9"/>
        <v>-1.2701442279076835E-2</v>
      </c>
      <c r="VK1" s="2">
        <f t="shared" ca="1" si="9"/>
        <v>-8.9393875296005593E-2</v>
      </c>
      <c r="VL1" s="2">
        <f t="shared" ca="1" si="9"/>
        <v>1.8700211890477964E-2</v>
      </c>
      <c r="VM1" s="2">
        <f t="shared" ca="1" si="9"/>
        <v>2.5149193897529988E-2</v>
      </c>
      <c r="VN1" s="2">
        <f t="shared" ca="1" si="9"/>
        <v>0.1218913609432359</v>
      </c>
      <c r="VO1" s="2">
        <f t="shared" ca="1" si="9"/>
        <v>-0.1016516605672315</v>
      </c>
      <c r="VP1" s="2">
        <f t="shared" ca="1" si="9"/>
        <v>5.5820652086256403E-2</v>
      </c>
      <c r="VQ1" s="2">
        <f t="shared" ca="1" si="9"/>
        <v>-8.9790636053431565E-3</v>
      </c>
      <c r="VR1" s="2">
        <f t="shared" ca="1" si="9"/>
        <v>4.1615291816275185E-2</v>
      </c>
      <c r="VS1" s="2">
        <f t="shared" ca="1" si="9"/>
        <v>0.12971893359647563</v>
      </c>
      <c r="VT1" s="2">
        <f t="shared" ca="1" si="9"/>
        <v>1.4697896699658774E-2</v>
      </c>
      <c r="VU1" s="2">
        <f t="shared" ca="1" si="9"/>
        <v>2.6754342191748003E-2</v>
      </c>
      <c r="VV1" s="2">
        <f t="shared" ca="1" si="9"/>
        <v>3.5498117445603564E-2</v>
      </c>
      <c r="VW1" s="2">
        <f t="shared" ca="1" si="9"/>
        <v>4.1053895285280632E-2</v>
      </c>
      <c r="VX1" s="2">
        <f t="shared" ca="1" si="9"/>
        <v>0.14329807945801751</v>
      </c>
      <c r="VY1" s="2">
        <f t="shared" ca="1" si="9"/>
        <v>7.7830756144517191E-3</v>
      </c>
      <c r="VZ1" s="2">
        <f t="shared" ca="1" si="9"/>
        <v>5.6087962403961869E-2</v>
      </c>
      <c r="WA1" s="2">
        <f t="shared" ca="1" si="9"/>
        <v>8.0396945765480052E-2</v>
      </c>
      <c r="WB1" s="2">
        <f t="shared" ca="1" si="9"/>
        <v>3.6339525350369641E-2</v>
      </c>
      <c r="WC1" s="2">
        <f t="shared" ca="1" si="9"/>
        <v>8.2321864257706573E-2</v>
      </c>
      <c r="WD1" s="2">
        <f t="shared" ca="1" si="9"/>
        <v>-1.4443488838325295E-3</v>
      </c>
      <c r="WE1" s="2">
        <f t="shared" ca="1" si="9"/>
        <v>-1.9450971514114481E-2</v>
      </c>
      <c r="WF1" s="2">
        <f t="shared" ca="1" si="9"/>
        <v>-2.6297785715454627E-2</v>
      </c>
      <c r="WG1" s="2">
        <f t="shared" ca="1" si="9"/>
        <v>0.11549708359554488</v>
      </c>
      <c r="WH1" s="2">
        <f t="shared" ca="1" si="9"/>
        <v>-0.10464981368180726</v>
      </c>
      <c r="WI1" s="2">
        <f t="shared" ca="1" si="9"/>
        <v>0.1072397289111824</v>
      </c>
      <c r="WJ1" s="2">
        <f t="shared" ca="1" si="9"/>
        <v>3.2371073131371199E-2</v>
      </c>
      <c r="WK1" s="2">
        <f t="shared" ca="1" si="9"/>
        <v>7.3337270166765139E-2</v>
      </c>
      <c r="WL1" s="2">
        <f t="shared" ca="1" si="9"/>
        <v>7.4456900931718889E-2</v>
      </c>
      <c r="WM1" s="2">
        <f t="shared" ca="1" si="9"/>
        <v>-8.6557790256406919E-2</v>
      </c>
      <c r="WN1" s="2">
        <f t="shared" ca="1" si="9"/>
        <v>4.6777855635823283E-2</v>
      </c>
      <c r="WO1" s="2">
        <f t="shared" ca="1" si="9"/>
        <v>-6.4902539403623519E-2</v>
      </c>
      <c r="WP1" s="2">
        <f t="shared" ca="1" si="9"/>
        <v>-7.7780850874444696E-2</v>
      </c>
      <c r="WQ1" s="2">
        <f t="shared" ca="1" si="9"/>
        <v>9.9095319491673359E-3</v>
      </c>
      <c r="WR1" s="2">
        <f t="shared" ca="1" si="9"/>
        <v>-8.6065783661432249E-2</v>
      </c>
      <c r="WS1" s="2">
        <f t="shared" ca="1" si="9"/>
        <v>-8.7881972145371738E-3</v>
      </c>
      <c r="WT1" s="2">
        <f t="shared" ca="1" si="9"/>
        <v>7.4645529679540652E-3</v>
      </c>
      <c r="WU1" s="2">
        <f t="shared" ca="1" si="9"/>
        <v>0.1336874458074771</v>
      </c>
      <c r="WV1" s="2">
        <f t="shared" ca="1" si="9"/>
        <v>0.20330994346752268</v>
      </c>
      <c r="WW1" s="2">
        <f t="shared" ca="1" si="9"/>
        <v>-0.21219764543777203</v>
      </c>
      <c r="WX1" s="2">
        <f t="shared" ca="1" si="9"/>
        <v>5.8525074584423922E-2</v>
      </c>
      <c r="WY1" s="2">
        <f t="shared" ca="1" si="9"/>
        <v>1.6949461952794117E-2</v>
      </c>
      <c r="WZ1" s="2">
        <f t="shared" ca="1" si="9"/>
        <v>-7.1112591434889919E-2</v>
      </c>
      <c r="XA1" s="2">
        <f t="shared" ca="1" si="9"/>
        <v>0.11705620417271288</v>
      </c>
      <c r="XB1" s="2">
        <f t="shared" ca="1" si="9"/>
        <v>9.3519786278640743E-2</v>
      </c>
      <c r="XC1" s="2">
        <f t="shared" ca="1" si="9"/>
        <v>-1.8806284207217815E-2</v>
      </c>
      <c r="XD1" s="2">
        <f t="shared" ca="1" si="9"/>
        <v>-4.591264990743274E-2</v>
      </c>
      <c r="XE1" s="2">
        <f t="shared" ca="1" si="9"/>
        <v>-1.0280892852400671E-3</v>
      </c>
      <c r="XF1" s="2">
        <f t="shared" ca="1" si="9"/>
        <v>0.1381267180948296</v>
      </c>
      <c r="XG1" s="2">
        <f t="shared" ca="1" si="9"/>
        <v>0.10898157896529155</v>
      </c>
      <c r="XH1" s="2">
        <f t="shared" ca="1" si="9"/>
        <v>-0.10067815426464596</v>
      </c>
      <c r="XI1" s="2">
        <f t="shared" ca="1" si="9"/>
        <v>5.0729036850394316E-2</v>
      </c>
      <c r="XJ1" s="2">
        <f t="shared" ca="1" si="9"/>
        <v>2.2719458953441591E-2</v>
      </c>
      <c r="XK1" s="2">
        <f t="shared" ca="1" si="9"/>
        <v>8.2584884064646119E-2</v>
      </c>
      <c r="XL1" s="2">
        <f t="shared" ca="1" si="9"/>
        <v>-0.1393508775906474</v>
      </c>
      <c r="XM1" s="2">
        <f t="shared" ca="1" si="9"/>
        <v>-4.4281980435951732E-2</v>
      </c>
      <c r="XN1" s="2">
        <f t="shared" ca="1" si="9"/>
        <v>9.5244922664742201E-3</v>
      </c>
      <c r="XO1" s="2">
        <f t="shared" ca="1" si="9"/>
        <v>-0.11913093820525733</v>
      </c>
      <c r="XP1" s="2">
        <f t="shared" ca="1" si="9"/>
        <v>0.13229136910774453</v>
      </c>
      <c r="XQ1" s="2">
        <f t="shared" ca="1" si="9"/>
        <v>8.4762165605161588E-2</v>
      </c>
      <c r="XR1" s="2">
        <f t="shared" ref="XR1:ZZ5" ca="1" si="10">(NORMINV(RAND(),0.0209,0.085))</f>
        <v>0.13670261813912271</v>
      </c>
      <c r="XS1" s="2">
        <f t="shared" ca="1" si="10"/>
        <v>-9.9781025633014678E-2</v>
      </c>
      <c r="XT1" s="2">
        <f t="shared" ca="1" si="10"/>
        <v>0.15419735785400221</v>
      </c>
      <c r="XU1" s="2">
        <f t="shared" ca="1" si="10"/>
        <v>1.4611263136607874E-2</v>
      </c>
      <c r="XV1" s="2">
        <f t="shared" ca="1" si="10"/>
        <v>7.2327115921337254E-2</v>
      </c>
      <c r="XW1" s="2">
        <f t="shared" ca="1" si="10"/>
        <v>8.2228167229212556E-2</v>
      </c>
      <c r="XX1" s="2">
        <f t="shared" ca="1" si="10"/>
        <v>-5.0424816816708823E-2</v>
      </c>
      <c r="XY1" s="2">
        <f t="shared" ca="1" si="10"/>
        <v>6.6806464209060112E-2</v>
      </c>
      <c r="XZ1" s="2">
        <f t="shared" ca="1" si="10"/>
        <v>2.2952797560091019E-2</v>
      </c>
      <c r="YA1" s="2">
        <f t="shared" ca="1" si="10"/>
        <v>-0.17115057868713718</v>
      </c>
      <c r="YB1" s="2">
        <f t="shared" ca="1" si="10"/>
        <v>9.7342840349118775E-2</v>
      </c>
      <c r="YC1" s="2">
        <f t="shared" ca="1" si="10"/>
        <v>-0.12227814422417263</v>
      </c>
      <c r="YD1" s="2">
        <f t="shared" ca="1" si="10"/>
        <v>-5.0892143000987086E-2</v>
      </c>
      <c r="YE1" s="2">
        <f t="shared" ca="1" si="10"/>
        <v>-6.2653204552946318E-2</v>
      </c>
      <c r="YF1" s="2">
        <f t="shared" ca="1" si="10"/>
        <v>4.3732642720236845E-2</v>
      </c>
      <c r="YG1" s="2">
        <f t="shared" ca="1" si="10"/>
        <v>5.0675722563584075E-2</v>
      </c>
      <c r="YH1" s="2">
        <f t="shared" ca="1" si="10"/>
        <v>0.14711632862712512</v>
      </c>
      <c r="YI1" s="2">
        <f t="shared" ca="1" si="10"/>
        <v>-3.2520196479660979E-2</v>
      </c>
      <c r="YJ1" s="2">
        <f t="shared" ca="1" si="10"/>
        <v>0.10016810314080254</v>
      </c>
      <c r="YK1" s="2">
        <f t="shared" ca="1" si="10"/>
        <v>1.3264756524372503E-2</v>
      </c>
      <c r="YL1" s="2">
        <f t="shared" ca="1" si="10"/>
        <v>-6.8383308020926764E-2</v>
      </c>
      <c r="YM1" s="2">
        <f t="shared" ca="1" si="10"/>
        <v>-0.17238969646691374</v>
      </c>
      <c r="YN1" s="2">
        <f t="shared" ca="1" si="10"/>
        <v>-2.1702241885844662E-2</v>
      </c>
      <c r="YO1" s="2">
        <f t="shared" ca="1" si="10"/>
        <v>-7.6896360233239092E-2</v>
      </c>
      <c r="YP1" s="2">
        <f t="shared" ca="1" si="10"/>
        <v>0.10286376571711675</v>
      </c>
      <c r="YQ1" s="2">
        <f t="shared" ca="1" si="10"/>
        <v>-9.5430582569462734E-3</v>
      </c>
      <c r="YR1" s="2">
        <f t="shared" ca="1" si="10"/>
        <v>0.1004553340771806</v>
      </c>
      <c r="YS1" s="2">
        <f t="shared" ca="1" si="10"/>
        <v>-0.11367412654304018</v>
      </c>
      <c r="YT1" s="2">
        <f t="shared" ca="1" si="10"/>
        <v>3.2195912975635593E-2</v>
      </c>
      <c r="YU1" s="2">
        <f t="shared" ca="1" si="10"/>
        <v>1.0475705634475611E-2</v>
      </c>
      <c r="YV1" s="2">
        <f t="shared" ca="1" si="10"/>
        <v>-0.12502340436659917</v>
      </c>
      <c r="YW1" s="2">
        <f t="shared" ca="1" si="10"/>
        <v>8.057367614516088E-2</v>
      </c>
      <c r="YX1" s="2">
        <f t="shared" ca="1" si="10"/>
        <v>0.12227219275116245</v>
      </c>
      <c r="YY1" s="2">
        <f t="shared" ca="1" si="10"/>
        <v>-3.7207397959324998E-2</v>
      </c>
      <c r="YZ1" s="2">
        <f t="shared" ca="1" si="10"/>
        <v>-6.3849327542056786E-2</v>
      </c>
      <c r="ZA1" s="2">
        <f t="shared" ca="1" si="10"/>
        <v>-6.0670592094764955E-2</v>
      </c>
      <c r="ZB1" s="2">
        <f t="shared" ca="1" si="10"/>
        <v>-3.3917439206086163E-3</v>
      </c>
      <c r="ZC1" s="2">
        <f t="shared" ca="1" si="10"/>
        <v>-9.5419328968776758E-3</v>
      </c>
      <c r="ZD1" s="2">
        <f t="shared" ca="1" si="10"/>
        <v>-4.1392613535811251E-2</v>
      </c>
      <c r="ZE1" s="2">
        <f t="shared" ca="1" si="10"/>
        <v>-2.738852437072448E-2</v>
      </c>
      <c r="ZF1" s="2">
        <f t="shared" ca="1" si="10"/>
        <v>5.0474900144310386E-2</v>
      </c>
      <c r="ZG1" s="2">
        <f t="shared" ca="1" si="10"/>
        <v>-0.17213537852396235</v>
      </c>
      <c r="ZH1" s="2">
        <f t="shared" ca="1" si="10"/>
        <v>7.5753129134359096E-2</v>
      </c>
      <c r="ZI1" s="2">
        <f t="shared" ca="1" si="10"/>
        <v>-4.7852628812727796E-2</v>
      </c>
      <c r="ZJ1" s="2">
        <f t="shared" ca="1" si="10"/>
        <v>9.1286835363140598E-2</v>
      </c>
      <c r="ZK1" s="2">
        <f t="shared" ca="1" si="10"/>
        <v>-2.2622223731362471E-2</v>
      </c>
      <c r="ZL1" s="2">
        <f t="shared" ca="1" si="10"/>
        <v>0.10385732347781766</v>
      </c>
      <c r="ZM1" s="2">
        <f t="shared" ca="1" si="10"/>
        <v>-8.6759887014428688E-2</v>
      </c>
      <c r="ZN1" s="2">
        <f t="shared" ca="1" si="10"/>
        <v>-3.1573867257829652E-2</v>
      </c>
      <c r="ZO1" s="2">
        <f t="shared" ca="1" si="10"/>
        <v>6.921433018099088E-2</v>
      </c>
      <c r="ZP1" s="2">
        <f t="shared" ca="1" si="10"/>
        <v>3.8618247439570916E-2</v>
      </c>
      <c r="ZQ1" s="2">
        <f t="shared" ca="1" si="10"/>
        <v>0.22147033888285692</v>
      </c>
      <c r="ZR1" s="2">
        <f t="shared" ca="1" si="10"/>
        <v>-9.847979450113456E-2</v>
      </c>
      <c r="ZS1" s="2">
        <f t="shared" ca="1" si="10"/>
        <v>7.5624404361242945E-2</v>
      </c>
      <c r="ZT1" s="2">
        <f t="shared" ca="1" si="10"/>
        <v>-0.14955479388729709</v>
      </c>
      <c r="ZU1" s="2">
        <f t="shared" ca="1" si="10"/>
        <v>6.6129969501837138E-2</v>
      </c>
      <c r="ZV1" s="2">
        <f t="shared" ca="1" si="10"/>
        <v>2.0703524883130681E-3</v>
      </c>
      <c r="ZW1" s="2">
        <f t="shared" ca="1" si="10"/>
        <v>-5.5869238074072569E-2</v>
      </c>
      <c r="ZX1" s="2">
        <f t="shared" ca="1" si="10"/>
        <v>0.1239958945913423</v>
      </c>
      <c r="ZY1" s="2">
        <f t="shared" ca="1" si="10"/>
        <v>-8.5286540278725773E-2</v>
      </c>
      <c r="ZZ1" s="2">
        <f t="shared" ca="1" si="10"/>
        <v>4.2603671060964521E-2</v>
      </c>
    </row>
    <row r="2" spans="1:702" x14ac:dyDescent="0.25">
      <c r="A2" s="2">
        <f t="shared" ref="A2:P15" ca="1" si="11">(NORMINV(RAND(),0.0209,0.085))</f>
        <v>5.4501319649601837E-2</v>
      </c>
      <c r="B2" s="2">
        <f t="shared" ca="1" si="0"/>
        <v>3.767031554705999E-2</v>
      </c>
      <c r="C2" s="2">
        <f t="shared" ca="1" si="0"/>
        <v>-0.11644727798497514</v>
      </c>
      <c r="D2" s="2">
        <f t="shared" ca="1" si="0"/>
        <v>0.10687201148724142</v>
      </c>
      <c r="E2" s="2">
        <f t="shared" ca="1" si="0"/>
        <v>-4.9692348212413195E-2</v>
      </c>
      <c r="F2" s="2">
        <f t="shared" ca="1" si="0"/>
        <v>3.7952346885008037E-2</v>
      </c>
      <c r="G2" s="2">
        <f t="shared" ca="1" si="0"/>
        <v>0.13463437004500495</v>
      </c>
      <c r="H2" s="2">
        <f t="shared" ca="1" si="0"/>
        <v>-7.4854910853177026E-2</v>
      </c>
      <c r="I2" s="2">
        <f t="shared" ca="1" si="0"/>
        <v>-6.3730471542206596E-2</v>
      </c>
      <c r="J2" s="2">
        <f t="shared" ca="1" si="0"/>
        <v>-2.0929121545046333E-2</v>
      </c>
      <c r="K2" s="2">
        <f t="shared" ca="1" si="0"/>
        <v>9.8212256432857567E-2</v>
      </c>
      <c r="L2" s="2">
        <f t="shared" ca="1" si="0"/>
        <v>8.6534988355810943E-2</v>
      </c>
      <c r="M2" s="2">
        <f t="shared" ca="1" si="0"/>
        <v>9.0826087878514705E-2</v>
      </c>
      <c r="N2" s="2">
        <f t="shared" ca="1" si="0"/>
        <v>-2.1906509902903899E-2</v>
      </c>
      <c r="O2" s="2">
        <f t="shared" ca="1" si="0"/>
        <v>0.13915825199000553</v>
      </c>
      <c r="P2" s="2">
        <f t="shared" ca="1" si="0"/>
        <v>-7.3641591341154257E-3</v>
      </c>
      <c r="Q2" s="2">
        <f t="shared" ca="1" si="0"/>
        <v>3.0574535922242227E-3</v>
      </c>
      <c r="R2" s="2">
        <f t="shared" ca="1" si="0"/>
        <v>0.16216750333451527</v>
      </c>
      <c r="S2" s="2">
        <f t="shared" ca="1" si="0"/>
        <v>7.1876583252353576E-2</v>
      </c>
      <c r="T2" s="2">
        <f t="shared" ca="1" si="0"/>
        <v>4.2805589443797427E-2</v>
      </c>
      <c r="U2" s="2">
        <f t="shared" ca="1" si="0"/>
        <v>0.10740887089835266</v>
      </c>
      <c r="V2" s="2">
        <f t="shared" ca="1" si="0"/>
        <v>0.12176139611137332</v>
      </c>
      <c r="W2" s="2">
        <f t="shared" ca="1" si="0"/>
        <v>8.0734351096475976E-2</v>
      </c>
      <c r="X2" s="2">
        <f t="shared" ca="1" si="0"/>
        <v>7.3110963975181145E-2</v>
      </c>
      <c r="Y2" s="2">
        <f t="shared" ca="1" si="0"/>
        <v>1.5839732075583909E-2</v>
      </c>
      <c r="Z2" s="2">
        <f t="shared" ca="1" si="0"/>
        <v>-8.4526627578985686E-2</v>
      </c>
      <c r="AA2" s="2">
        <f t="shared" ca="1" si="0"/>
        <v>-7.5069526361014979E-2</v>
      </c>
      <c r="AB2" s="2">
        <f t="shared" ca="1" si="0"/>
        <v>7.0310143659932253E-2</v>
      </c>
      <c r="AC2" s="2">
        <f t="shared" ca="1" si="0"/>
        <v>3.7714828601580264E-2</v>
      </c>
      <c r="AD2" s="2">
        <f t="shared" ca="1" si="0"/>
        <v>-0.18365889870137458</v>
      </c>
      <c r="AE2" s="2">
        <f t="shared" ca="1" si="0"/>
        <v>1.6616106003163204E-2</v>
      </c>
      <c r="AF2" s="2">
        <f t="shared" ca="1" si="0"/>
        <v>-1.1569870082082687E-2</v>
      </c>
      <c r="AG2" s="2">
        <f t="shared" ca="1" si="0"/>
        <v>0.16545279335652349</v>
      </c>
      <c r="AH2" s="2">
        <f t="shared" ca="1" si="0"/>
        <v>5.8015403336395543E-2</v>
      </c>
      <c r="AI2" s="2">
        <f t="shared" ca="1" si="0"/>
        <v>6.8216740008201271E-2</v>
      </c>
      <c r="AJ2" s="2">
        <f t="shared" ca="1" si="0"/>
        <v>0.12029669127460149</v>
      </c>
      <c r="AK2" s="2">
        <f t="shared" ca="1" si="0"/>
        <v>-3.4047162119539599E-3</v>
      </c>
      <c r="AL2" s="2">
        <f t="shared" ca="1" si="0"/>
        <v>-9.7170979480886197E-2</v>
      </c>
      <c r="AM2" s="2">
        <f t="shared" ca="1" si="0"/>
        <v>6.0303342378961594E-2</v>
      </c>
      <c r="AN2" s="2">
        <f t="shared" ca="1" si="0"/>
        <v>-1.2035364014871996E-2</v>
      </c>
      <c r="AO2" s="2">
        <f t="shared" ca="1" si="0"/>
        <v>6.5676298551237952E-2</v>
      </c>
      <c r="AP2" s="2">
        <f t="shared" ca="1" si="0"/>
        <v>-5.2011664806877661E-2</v>
      </c>
      <c r="AQ2" s="2">
        <f t="shared" ca="1" si="0"/>
        <v>9.8027051272286114E-2</v>
      </c>
      <c r="AR2" s="2">
        <f t="shared" ca="1" si="0"/>
        <v>-4.4738001274749195E-2</v>
      </c>
      <c r="AS2" s="2">
        <f t="shared" ca="1" si="0"/>
        <v>-9.7784691826942632E-2</v>
      </c>
      <c r="AT2" s="2">
        <f t="shared" ca="1" si="0"/>
        <v>4.2291362816236355E-2</v>
      </c>
      <c r="AU2" s="2">
        <f t="shared" ca="1" si="0"/>
        <v>7.0699175423695859E-2</v>
      </c>
      <c r="AV2" s="2">
        <f t="shared" ca="1" si="0"/>
        <v>0.11555283378888914</v>
      </c>
      <c r="AW2" s="2">
        <f t="shared" ca="1" si="0"/>
        <v>5.0087859303701132E-2</v>
      </c>
      <c r="AX2" s="2">
        <f t="shared" ca="1" si="0"/>
        <v>2.1211831010082241E-2</v>
      </c>
      <c r="AY2" s="2">
        <f t="shared" ca="1" si="0"/>
        <v>-0.11741905500045283</v>
      </c>
      <c r="AZ2" s="2">
        <f t="shared" ca="1" si="0"/>
        <v>7.0112196553599224E-2</v>
      </c>
      <c r="BA2" s="2">
        <f t="shared" ca="1" si="0"/>
        <v>-7.2975517856076713E-2</v>
      </c>
      <c r="BB2" s="2">
        <f t="shared" ca="1" si="0"/>
        <v>1.0011728817083477E-2</v>
      </c>
      <c r="BC2" s="2">
        <f t="shared" ca="1" si="0"/>
        <v>0.16912284385503293</v>
      </c>
      <c r="BD2" s="2">
        <f t="shared" ca="1" si="0"/>
        <v>-4.6371333650095464E-2</v>
      </c>
      <c r="BE2" s="2">
        <f t="shared" ca="1" si="0"/>
        <v>-5.0233015023435898E-2</v>
      </c>
      <c r="BF2" s="2">
        <f t="shared" ca="1" si="0"/>
        <v>0.10513940797055732</v>
      </c>
      <c r="BG2" s="2">
        <f t="shared" ca="1" si="0"/>
        <v>9.1081900913004693E-2</v>
      </c>
      <c r="BH2" s="2">
        <f t="shared" ca="1" si="0"/>
        <v>-4.5875504490722072E-2</v>
      </c>
      <c r="BI2" s="2">
        <f t="shared" ca="1" si="0"/>
        <v>-0.10981960491307674</v>
      </c>
      <c r="BJ2" s="2">
        <f t="shared" ca="1" si="0"/>
        <v>8.980202353072371E-2</v>
      </c>
      <c r="BK2" s="2">
        <f t="shared" ca="1" si="0"/>
        <v>4.8049053190017545E-2</v>
      </c>
      <c r="BL2" s="2">
        <f t="shared" ca="1" si="0"/>
        <v>2.6117827579451927E-2</v>
      </c>
      <c r="BM2" s="2">
        <f t="shared" ca="1" si="0"/>
        <v>5.9424014402782322E-3</v>
      </c>
      <c r="BN2" s="2">
        <f t="shared" ca="1" si="1"/>
        <v>-4.4084760807367188E-2</v>
      </c>
      <c r="BO2" s="2">
        <f t="shared" ca="1" si="1"/>
        <v>-3.4284528122754065E-2</v>
      </c>
      <c r="BP2" s="2">
        <f t="shared" ca="1" si="1"/>
        <v>-2.9959370989433912E-2</v>
      </c>
      <c r="BQ2" s="2">
        <f t="shared" ca="1" si="1"/>
        <v>-5.7496093212965713E-2</v>
      </c>
      <c r="BR2" s="2">
        <f t="shared" ca="1" si="1"/>
        <v>0.10587832968152265</v>
      </c>
      <c r="BS2" s="2">
        <f t="shared" ca="1" si="1"/>
        <v>-1.8403796952225909E-4</v>
      </c>
      <c r="BT2" s="2">
        <f t="shared" ca="1" si="1"/>
        <v>0.11014855296203137</v>
      </c>
      <c r="BU2" s="2">
        <f t="shared" ca="1" si="1"/>
        <v>6.5810656002641531E-3</v>
      </c>
      <c r="BV2" s="2">
        <f t="shared" ca="1" si="1"/>
        <v>-3.2265608848665681E-2</v>
      </c>
      <c r="BW2" s="2">
        <f t="shared" ca="1" si="1"/>
        <v>-5.396814146219793E-2</v>
      </c>
      <c r="BX2" s="2">
        <f t="shared" ca="1" si="1"/>
        <v>-2.4896332639608065E-2</v>
      </c>
      <c r="BY2" s="2">
        <f t="shared" ca="1" si="1"/>
        <v>-5.4455427771271686E-2</v>
      </c>
      <c r="BZ2" s="2">
        <f t="shared" ca="1" si="1"/>
        <v>2.1733858483016944E-2</v>
      </c>
      <c r="CA2" s="2">
        <f t="shared" ca="1" si="1"/>
        <v>0.15901520943933301</v>
      </c>
      <c r="CB2" s="2">
        <f t="shared" ca="1" si="1"/>
        <v>6.8998192287794011E-2</v>
      </c>
      <c r="CC2" s="2">
        <f t="shared" ca="1" si="1"/>
        <v>-7.8737982189333963E-2</v>
      </c>
      <c r="CD2" s="2">
        <f t="shared" ca="1" si="1"/>
        <v>4.1084656480843203E-2</v>
      </c>
      <c r="CE2" s="2">
        <f t="shared" ca="1" si="1"/>
        <v>-8.3304553875599111E-2</v>
      </c>
      <c r="CF2" s="2">
        <f t="shared" ca="1" si="1"/>
        <v>0.12363349527646258</v>
      </c>
      <c r="CG2" s="2">
        <f t="shared" ca="1" si="1"/>
        <v>8.6229989208175636E-2</v>
      </c>
      <c r="CH2" s="2">
        <f t="shared" ca="1" si="1"/>
        <v>2.5673713217632781E-2</v>
      </c>
      <c r="CI2" s="2">
        <f t="shared" ca="1" si="1"/>
        <v>0.15357732011767511</v>
      </c>
      <c r="CJ2" s="2">
        <f t="shared" ca="1" si="1"/>
        <v>-1.9931713466635682E-2</v>
      </c>
      <c r="CK2" s="2">
        <f t="shared" ca="1" si="1"/>
        <v>0.11833133882436073</v>
      </c>
      <c r="CL2" s="2">
        <f t="shared" ca="1" si="1"/>
        <v>-9.020868868589263E-2</v>
      </c>
      <c r="CM2" s="2">
        <f t="shared" ca="1" si="1"/>
        <v>8.5033157812487672E-2</v>
      </c>
      <c r="CN2" s="2">
        <f t="shared" ca="1" si="1"/>
        <v>5.8339763495481201E-2</v>
      </c>
      <c r="CO2" s="2">
        <f t="shared" ca="1" si="1"/>
        <v>5.5978100764982094E-2</v>
      </c>
      <c r="CP2" s="2">
        <f t="shared" ca="1" si="1"/>
        <v>8.6678152094681188E-2</v>
      </c>
      <c r="CQ2" s="2">
        <f t="shared" ca="1" si="1"/>
        <v>5.1723379951127899E-4</v>
      </c>
      <c r="CR2" s="2">
        <f t="shared" ca="1" si="1"/>
        <v>-1.4001136519323634E-2</v>
      </c>
      <c r="CS2" s="2">
        <f t="shared" ca="1" si="1"/>
        <v>-5.6004578564900195E-2</v>
      </c>
      <c r="CT2" s="2">
        <f t="shared" ca="1" si="1"/>
        <v>2.6388649821388405E-2</v>
      </c>
      <c r="CU2" s="2">
        <f t="shared" ca="1" si="1"/>
        <v>7.6860359424514871E-2</v>
      </c>
      <c r="CV2" s="2">
        <f t="shared" ca="1" si="1"/>
        <v>0.10772605242804537</v>
      </c>
      <c r="CW2" s="2">
        <f t="shared" ca="1" si="1"/>
        <v>-1.6042089594700489E-2</v>
      </c>
      <c r="CX2" s="2">
        <f t="shared" ca="1" si="1"/>
        <v>-3.5164128364842243E-2</v>
      </c>
      <c r="CY2" s="2">
        <f t="shared" ca="1" si="1"/>
        <v>-3.2494754350442967E-2</v>
      </c>
      <c r="CZ2" s="2">
        <f t="shared" ca="1" si="1"/>
        <v>-2.7808407325305675E-2</v>
      </c>
      <c r="DA2" s="2">
        <f t="shared" ca="1" si="1"/>
        <v>-0.19190673903062566</v>
      </c>
      <c r="DB2" s="2">
        <f t="shared" ca="1" si="1"/>
        <v>8.9500376968305716E-3</v>
      </c>
      <c r="DC2" s="2">
        <f t="shared" ca="1" si="1"/>
        <v>2.1477340840575853E-2</v>
      </c>
      <c r="DD2" s="2">
        <f t="shared" ca="1" si="1"/>
        <v>0.16684467634302755</v>
      </c>
      <c r="DE2" s="2">
        <f t="shared" ca="1" si="1"/>
        <v>-4.7786225632520676E-2</v>
      </c>
      <c r="DF2" s="2">
        <f t="shared" ca="1" si="1"/>
        <v>0.1046036826290484</v>
      </c>
      <c r="DG2" s="2">
        <f t="shared" ca="1" si="1"/>
        <v>2.8660310889240575E-2</v>
      </c>
      <c r="DH2" s="2">
        <f t="shared" ca="1" si="1"/>
        <v>6.2050784065220008E-2</v>
      </c>
      <c r="DI2" s="2">
        <f t="shared" ca="1" si="1"/>
        <v>4.9682741178122637E-2</v>
      </c>
      <c r="DJ2" s="2">
        <f t="shared" ca="1" si="1"/>
        <v>-0.12870805450181205</v>
      </c>
      <c r="DK2" s="2">
        <f t="shared" ca="1" si="1"/>
        <v>-5.7122149953894863E-2</v>
      </c>
      <c r="DL2" s="2">
        <f t="shared" ca="1" si="1"/>
        <v>3.9254343956521873E-2</v>
      </c>
      <c r="DM2" s="2">
        <f t="shared" ca="1" si="1"/>
        <v>9.2818180786367457E-2</v>
      </c>
      <c r="DN2" s="2">
        <f t="shared" ca="1" si="1"/>
        <v>-7.9849592652937562E-2</v>
      </c>
      <c r="DO2" s="2">
        <f t="shared" ca="1" si="1"/>
        <v>2.9081747006132273E-2</v>
      </c>
      <c r="DP2" s="2">
        <f t="shared" ca="1" si="1"/>
        <v>-1.9158553418668841E-2</v>
      </c>
      <c r="DQ2" s="2">
        <f t="shared" ca="1" si="1"/>
        <v>-1.475456087643617E-2</v>
      </c>
      <c r="DR2" s="2">
        <f t="shared" ca="1" si="1"/>
        <v>0.11519510606843243</v>
      </c>
      <c r="DS2" s="2">
        <f t="shared" ca="1" si="1"/>
        <v>0.10175340326308766</v>
      </c>
      <c r="DT2" s="2">
        <f t="shared" ca="1" si="1"/>
        <v>0.13561567273093522</v>
      </c>
      <c r="DU2" s="2">
        <f t="shared" ca="1" si="1"/>
        <v>0.10716352043100362</v>
      </c>
      <c r="DV2" s="2">
        <f t="shared" ca="1" si="1"/>
        <v>-9.7533732899852676E-3</v>
      </c>
      <c r="DW2" s="2">
        <f t="shared" ca="1" si="1"/>
        <v>0.15597615562030737</v>
      </c>
      <c r="DX2" s="2">
        <f t="shared" ca="1" si="1"/>
        <v>2.134090403123844E-2</v>
      </c>
      <c r="DY2" s="2">
        <f t="shared" ca="1" si="1"/>
        <v>-2.3801220523131484E-2</v>
      </c>
      <c r="DZ2" s="2">
        <f t="shared" ca="1" si="2"/>
        <v>-6.1155009592942927E-2</v>
      </c>
      <c r="EA2" s="2">
        <f t="shared" ca="1" si="2"/>
        <v>2.1513236166767726E-2</v>
      </c>
      <c r="EB2" s="2">
        <f t="shared" ca="1" si="2"/>
        <v>0.15151809359880661</v>
      </c>
      <c r="EC2" s="2">
        <f t="shared" ca="1" si="2"/>
        <v>-6.9367177469037214E-2</v>
      </c>
      <c r="ED2" s="2">
        <f t="shared" ca="1" si="2"/>
        <v>5.9490444901224557E-2</v>
      </c>
      <c r="EE2" s="2">
        <f t="shared" ca="1" si="2"/>
        <v>-1.2714684711002084E-2</v>
      </c>
      <c r="EF2" s="2">
        <f t="shared" ca="1" si="2"/>
        <v>2.0266794872432253E-2</v>
      </c>
      <c r="EG2" s="2">
        <f t="shared" ca="1" si="2"/>
        <v>-6.9646002911968402E-2</v>
      </c>
      <c r="EH2" s="2">
        <f t="shared" ca="1" si="2"/>
        <v>-8.6219196871692119E-2</v>
      </c>
      <c r="EI2" s="2">
        <f t="shared" ca="1" si="2"/>
        <v>-2.8448801531928344E-4</v>
      </c>
      <c r="EJ2" s="2">
        <f t="shared" ca="1" si="2"/>
        <v>-2.3052955650915242E-2</v>
      </c>
      <c r="EK2" s="2">
        <f t="shared" ca="1" si="2"/>
        <v>-1.3004578638515691E-2</v>
      </c>
      <c r="EL2" s="2">
        <f t="shared" ca="1" si="2"/>
        <v>-3.6784733165020372E-2</v>
      </c>
      <c r="EM2" s="2">
        <f t="shared" ca="1" si="2"/>
        <v>-5.0633983196622781E-2</v>
      </c>
      <c r="EN2" s="2">
        <f t="shared" ca="1" si="2"/>
        <v>0.14567203180230787</v>
      </c>
      <c r="EO2" s="2">
        <f t="shared" ca="1" si="2"/>
        <v>-2.3453205672690682E-2</v>
      </c>
      <c r="EP2" s="2">
        <f t="shared" ca="1" si="2"/>
        <v>-0.19317536047679371</v>
      </c>
      <c r="EQ2" s="2">
        <f t="shared" ca="1" si="2"/>
        <v>-5.0394371507953284E-3</v>
      </c>
      <c r="ER2" s="2">
        <f t="shared" ca="1" si="2"/>
        <v>-0.10821310449927354</v>
      </c>
      <c r="ES2" s="2">
        <f t="shared" ca="1" si="2"/>
        <v>-4.5146953674028975E-2</v>
      </c>
      <c r="ET2" s="2">
        <f t="shared" ca="1" si="2"/>
        <v>0.17256706518887166</v>
      </c>
      <c r="EU2" s="2">
        <f t="shared" ca="1" si="2"/>
        <v>7.6992358400328365E-2</v>
      </c>
      <c r="EV2" s="2">
        <f t="shared" ca="1" si="2"/>
        <v>1.4394545446085271E-2</v>
      </c>
      <c r="EW2" s="2">
        <f t="shared" ca="1" si="2"/>
        <v>-0.1476971416689109</v>
      </c>
      <c r="EX2" s="2">
        <f t="shared" ca="1" si="2"/>
        <v>9.2435403927667109E-2</v>
      </c>
      <c r="EY2" s="2">
        <f t="shared" ca="1" si="2"/>
        <v>1.8666968532741052E-2</v>
      </c>
      <c r="EZ2" s="2">
        <f t="shared" ca="1" si="2"/>
        <v>0.10836329996587174</v>
      </c>
      <c r="FA2" s="2">
        <f t="shared" ca="1" si="2"/>
        <v>2.5662148169400142E-2</v>
      </c>
      <c r="FB2" s="2">
        <f t="shared" ca="1" si="2"/>
        <v>4.3924773715618287E-2</v>
      </c>
      <c r="FC2" s="2">
        <f t="shared" ca="1" si="2"/>
        <v>6.7539419927384291E-3</v>
      </c>
      <c r="FD2" s="2">
        <f t="shared" ca="1" si="2"/>
        <v>-2.1243073511039257E-2</v>
      </c>
      <c r="FE2" s="2">
        <f t="shared" ca="1" si="2"/>
        <v>8.4653045604526522E-2</v>
      </c>
      <c r="FF2" s="2">
        <f t="shared" ca="1" si="2"/>
        <v>-5.6829946628034311E-2</v>
      </c>
      <c r="FG2" s="2">
        <f t="shared" ca="1" si="2"/>
        <v>-0.13939674669738786</v>
      </c>
      <c r="FH2" s="2">
        <f t="shared" ca="1" si="2"/>
        <v>7.9827667388474216E-2</v>
      </c>
      <c r="FI2" s="2">
        <f t="shared" ca="1" si="2"/>
        <v>4.2182019492223083E-2</v>
      </c>
      <c r="FJ2" s="2">
        <f t="shared" ca="1" si="2"/>
        <v>2.425036558660143E-2</v>
      </c>
      <c r="FK2" s="2">
        <f t="shared" ca="1" si="2"/>
        <v>9.3903815745201333E-2</v>
      </c>
      <c r="FL2" s="2">
        <f t="shared" ca="1" si="2"/>
        <v>5.9330999705710569E-2</v>
      </c>
      <c r="FM2" s="2">
        <f t="shared" ca="1" si="2"/>
        <v>-0.11021271763433566</v>
      </c>
      <c r="FN2" s="2">
        <f t="shared" ca="1" si="2"/>
        <v>-6.2974981382890663E-3</v>
      </c>
      <c r="FO2" s="2">
        <f t="shared" ca="1" si="2"/>
        <v>6.237522857862618E-2</v>
      </c>
      <c r="FP2" s="2">
        <f t="shared" ca="1" si="2"/>
        <v>-0.22211469301713552</v>
      </c>
      <c r="FQ2" s="2">
        <f t="shared" ca="1" si="2"/>
        <v>-7.1393939217215124E-3</v>
      </c>
      <c r="FR2" s="2">
        <f t="shared" ca="1" si="2"/>
        <v>0.14558818270606988</v>
      </c>
      <c r="FS2" s="2">
        <f t="shared" ca="1" si="2"/>
        <v>0.22475964584397612</v>
      </c>
      <c r="FT2" s="2">
        <f t="shared" ca="1" si="2"/>
        <v>1.292139343670403E-2</v>
      </c>
      <c r="FU2" s="2">
        <f t="shared" ca="1" si="2"/>
        <v>9.5649657336142099E-2</v>
      </c>
      <c r="FV2" s="2">
        <f t="shared" ca="1" si="2"/>
        <v>9.3620838583751198E-2</v>
      </c>
      <c r="FW2" s="2">
        <f t="shared" ca="1" si="2"/>
        <v>0.11299648082412209</v>
      </c>
      <c r="FX2" s="2">
        <f t="shared" ca="1" si="2"/>
        <v>8.5021247621078402E-3</v>
      </c>
      <c r="FY2" s="2">
        <f t="shared" ca="1" si="2"/>
        <v>0.12785981389580986</v>
      </c>
      <c r="FZ2" s="2">
        <f t="shared" ca="1" si="2"/>
        <v>0.13919460173092185</v>
      </c>
      <c r="GA2" s="2">
        <f t="shared" ca="1" si="2"/>
        <v>8.4584472529207547E-3</v>
      </c>
      <c r="GB2" s="2">
        <f t="shared" ca="1" si="2"/>
        <v>3.2973718051786532E-2</v>
      </c>
      <c r="GC2" s="2">
        <f t="shared" ca="1" si="2"/>
        <v>-2.2418450732729193E-2</v>
      </c>
      <c r="GD2" s="2">
        <f t="shared" ca="1" si="2"/>
        <v>3.0959346414330957E-3</v>
      </c>
      <c r="GE2" s="2">
        <f t="shared" ca="1" si="2"/>
        <v>0.21851755823782124</v>
      </c>
      <c r="GF2" s="2">
        <f t="shared" ca="1" si="2"/>
        <v>-0.16501254332146162</v>
      </c>
      <c r="GG2" s="2">
        <f t="shared" ca="1" si="2"/>
        <v>4.7346636119969476E-2</v>
      </c>
      <c r="GH2" s="2">
        <f t="shared" ca="1" si="2"/>
        <v>7.64364753513911E-2</v>
      </c>
      <c r="GI2" s="2">
        <f t="shared" ca="1" si="2"/>
        <v>7.9770885300852495E-2</v>
      </c>
      <c r="GJ2" s="2">
        <f t="shared" ca="1" si="2"/>
        <v>0.10336029637701712</v>
      </c>
      <c r="GK2" s="2">
        <f t="shared" ca="1" si="2"/>
        <v>-7.1004501742467391E-2</v>
      </c>
      <c r="GL2" s="2">
        <f t="shared" ca="1" si="3"/>
        <v>-9.5850336016652556E-3</v>
      </c>
      <c r="GM2" s="2">
        <f t="shared" ca="1" si="3"/>
        <v>4.8579579711188411E-3</v>
      </c>
      <c r="GN2" s="2">
        <f t="shared" ca="1" si="3"/>
        <v>9.6472685623381991E-3</v>
      </c>
      <c r="GO2" s="2">
        <f t="shared" ca="1" si="3"/>
        <v>-9.607279432883474E-2</v>
      </c>
      <c r="GP2" s="2">
        <f t="shared" ca="1" si="3"/>
        <v>-0.12454352442419453</v>
      </c>
      <c r="GQ2" s="2">
        <f t="shared" ca="1" si="3"/>
        <v>3.0605416487426193E-2</v>
      </c>
      <c r="GR2" s="2">
        <f t="shared" ca="1" si="3"/>
        <v>-4.5610131697205278E-2</v>
      </c>
      <c r="GS2" s="2">
        <f t="shared" ca="1" si="3"/>
        <v>9.7500291154874144E-2</v>
      </c>
      <c r="GT2" s="2">
        <f t="shared" ca="1" si="3"/>
        <v>-5.0589923305062776E-2</v>
      </c>
      <c r="GU2" s="2">
        <f t="shared" ca="1" si="3"/>
        <v>3.8047981689283111E-2</v>
      </c>
      <c r="GV2" s="2">
        <f t="shared" ca="1" si="3"/>
        <v>-0.18454068898683174</v>
      </c>
      <c r="GW2" s="2">
        <f t="shared" ca="1" si="3"/>
        <v>0.10725491856652035</v>
      </c>
      <c r="GX2" s="2">
        <f t="shared" ca="1" si="3"/>
        <v>-0.10262285963409437</v>
      </c>
      <c r="GY2" s="2">
        <f t="shared" ca="1" si="3"/>
        <v>8.3762922943450488E-2</v>
      </c>
      <c r="GZ2" s="2">
        <f t="shared" ca="1" si="3"/>
        <v>0.1299684913112904</v>
      </c>
      <c r="HA2" s="2">
        <f t="shared" ca="1" si="3"/>
        <v>0.20408840272852313</v>
      </c>
      <c r="HB2" s="2">
        <f t="shared" ca="1" si="3"/>
        <v>8.8556095410343774E-2</v>
      </c>
      <c r="HC2" s="2">
        <f t="shared" ca="1" si="3"/>
        <v>4.4447451852954616E-2</v>
      </c>
      <c r="HD2" s="2">
        <f t="shared" ca="1" si="3"/>
        <v>7.678960128119687E-2</v>
      </c>
      <c r="HE2" s="2">
        <f t="shared" ca="1" si="3"/>
        <v>-2.4692686147220328E-2</v>
      </c>
      <c r="HF2" s="2">
        <f t="shared" ca="1" si="3"/>
        <v>-5.2046657310004268E-2</v>
      </c>
      <c r="HG2" s="2">
        <f t="shared" ca="1" si="3"/>
        <v>5.6906045430531668E-2</v>
      </c>
      <c r="HH2" s="2">
        <f t="shared" ca="1" si="3"/>
        <v>0.18052361084333701</v>
      </c>
      <c r="HI2" s="2">
        <f t="shared" ca="1" si="3"/>
        <v>4.7493496742459791E-2</v>
      </c>
      <c r="HJ2" s="2">
        <f t="shared" ca="1" si="3"/>
        <v>3.1357823699446841E-2</v>
      </c>
      <c r="HK2" s="2">
        <f t="shared" ca="1" si="3"/>
        <v>-0.10006242873081912</v>
      </c>
      <c r="HL2" s="2">
        <f t="shared" ca="1" si="3"/>
        <v>-7.3953674942740036E-2</v>
      </c>
      <c r="HM2" s="2">
        <f t="shared" ca="1" si="3"/>
        <v>0.1344828679017345</v>
      </c>
      <c r="HN2" s="2">
        <f t="shared" ca="1" si="3"/>
        <v>-6.4705334368214906E-2</v>
      </c>
      <c r="HO2" s="2">
        <f t="shared" ca="1" si="3"/>
        <v>6.9727217925377005E-2</v>
      </c>
      <c r="HP2" s="2">
        <f t="shared" ca="1" si="3"/>
        <v>-5.1605272418329115E-2</v>
      </c>
      <c r="HQ2" s="2">
        <f t="shared" ca="1" si="3"/>
        <v>-1.1426508641189614E-2</v>
      </c>
      <c r="HR2" s="2">
        <f t="shared" ca="1" si="3"/>
        <v>2.0869622238491561E-2</v>
      </c>
      <c r="HS2" s="2">
        <f t="shared" ca="1" si="3"/>
        <v>1.885142097779555E-2</v>
      </c>
      <c r="HT2" s="2">
        <f t="shared" ca="1" si="3"/>
        <v>-0.10735927191875383</v>
      </c>
      <c r="HU2" s="2">
        <f t="shared" ca="1" si="3"/>
        <v>0.11278658454995698</v>
      </c>
      <c r="HV2" s="2">
        <f t="shared" ca="1" si="3"/>
        <v>-3.0800308969417493E-2</v>
      </c>
      <c r="HW2" s="2">
        <f t="shared" ca="1" si="3"/>
        <v>0.13652206984596502</v>
      </c>
      <c r="HX2" s="2">
        <f t="shared" ca="1" si="3"/>
        <v>5.2179515104546798E-2</v>
      </c>
      <c r="HY2" s="2">
        <f t="shared" ca="1" si="3"/>
        <v>-1.1189560775185722E-3</v>
      </c>
      <c r="HZ2" s="2">
        <f t="shared" ca="1" si="3"/>
        <v>-3.2509266638477335E-2</v>
      </c>
      <c r="IA2" s="2">
        <f t="shared" ca="1" si="3"/>
        <v>0.10015764413579804</v>
      </c>
      <c r="IB2" s="2">
        <f t="shared" ca="1" si="3"/>
        <v>-3.8466447271943094E-2</v>
      </c>
      <c r="IC2" s="2">
        <f t="shared" ca="1" si="3"/>
        <v>3.3688297001441651E-3</v>
      </c>
      <c r="ID2" s="2">
        <f t="shared" ca="1" si="3"/>
        <v>1.2455837899123211E-2</v>
      </c>
      <c r="IE2" s="2">
        <f t="shared" ca="1" si="3"/>
        <v>7.4405550889943703E-2</v>
      </c>
      <c r="IF2" s="2">
        <f t="shared" ca="1" si="3"/>
        <v>0.19217759121125985</v>
      </c>
      <c r="IG2" s="2">
        <f t="shared" ca="1" si="3"/>
        <v>6.041264225607211E-2</v>
      </c>
      <c r="IH2" s="2">
        <f t="shared" ca="1" si="3"/>
        <v>-0.10620994781155788</v>
      </c>
      <c r="II2" s="2">
        <f t="shared" ca="1" si="3"/>
        <v>-3.0095059550369316E-2</v>
      </c>
      <c r="IJ2" s="2">
        <f t="shared" ca="1" si="3"/>
        <v>2.7866508148699995E-3</v>
      </c>
      <c r="IK2" s="2">
        <f t="shared" ca="1" si="3"/>
        <v>6.1159999994368826E-3</v>
      </c>
      <c r="IL2" s="2">
        <f t="shared" ca="1" si="3"/>
        <v>-7.3942788964327169E-3</v>
      </c>
      <c r="IM2" s="2">
        <f t="shared" ca="1" si="3"/>
        <v>9.5175937829110428E-3</v>
      </c>
      <c r="IN2" s="2">
        <f t="shared" ca="1" si="3"/>
        <v>-3.7240681922397108E-3</v>
      </c>
      <c r="IO2" s="2">
        <f t="shared" ca="1" si="3"/>
        <v>5.141752650447419E-2</v>
      </c>
      <c r="IP2" s="2">
        <f t="shared" ca="1" si="3"/>
        <v>-6.3276110688446435E-2</v>
      </c>
      <c r="IQ2" s="2">
        <f t="shared" ca="1" si="3"/>
        <v>0.19505278933794593</v>
      </c>
      <c r="IR2" s="2">
        <f t="shared" ca="1" si="3"/>
        <v>0.12551278700038687</v>
      </c>
      <c r="IS2" s="2">
        <f t="shared" ca="1" si="3"/>
        <v>1.9175114064607278E-2</v>
      </c>
      <c r="IT2" s="2">
        <f t="shared" ca="1" si="3"/>
        <v>6.6598189703617652E-2</v>
      </c>
      <c r="IU2" s="2">
        <f t="shared" ca="1" si="3"/>
        <v>6.7025500411171862E-2</v>
      </c>
      <c r="IV2" s="2">
        <f t="shared" ca="1" si="3"/>
        <v>-5.6187499140442659E-2</v>
      </c>
      <c r="IW2" s="2">
        <f t="shared" ca="1" si="3"/>
        <v>-7.3789466348331612E-2</v>
      </c>
      <c r="IX2" s="2">
        <f t="shared" ca="1" si="4"/>
        <v>7.5882427182889484E-2</v>
      </c>
      <c r="IY2" s="2">
        <f t="shared" ca="1" si="4"/>
        <v>-0.10225036655673832</v>
      </c>
      <c r="IZ2" s="2">
        <f t="shared" ca="1" si="4"/>
        <v>2.2306794144870509E-2</v>
      </c>
      <c r="JA2" s="2">
        <f t="shared" ca="1" si="4"/>
        <v>5.8974264594714387E-2</v>
      </c>
      <c r="JB2" s="2">
        <f t="shared" ca="1" si="4"/>
        <v>0.17451474604980541</v>
      </c>
      <c r="JC2" s="2">
        <f t="shared" ca="1" si="4"/>
        <v>-0.10819099050485154</v>
      </c>
      <c r="JD2" s="2">
        <f t="shared" ca="1" si="4"/>
        <v>1.1887527175001293E-2</v>
      </c>
      <c r="JE2" s="2">
        <f t="shared" ca="1" si="4"/>
        <v>-5.5814077770952875E-2</v>
      </c>
      <c r="JF2" s="2">
        <f t="shared" ca="1" si="4"/>
        <v>0.16307454236760338</v>
      </c>
      <c r="JG2" s="2">
        <f t="shared" ca="1" si="4"/>
        <v>-8.6295193407235751E-2</v>
      </c>
      <c r="JH2" s="2">
        <f t="shared" ca="1" si="4"/>
        <v>1.3223303351186945E-2</v>
      </c>
      <c r="JI2" s="2">
        <f t="shared" ca="1" si="4"/>
        <v>0.12496289544618587</v>
      </c>
      <c r="JJ2" s="2">
        <f t="shared" ca="1" si="4"/>
        <v>4.0859696681404302E-2</v>
      </c>
      <c r="JK2" s="2">
        <f t="shared" ca="1" si="4"/>
        <v>-0.23320716411745182</v>
      </c>
      <c r="JL2" s="2">
        <f t="shared" ca="1" si="4"/>
        <v>0.20393882815333231</v>
      </c>
      <c r="JM2" s="2">
        <f t="shared" ca="1" si="4"/>
        <v>-3.7585735108645865E-2</v>
      </c>
      <c r="JN2" s="2">
        <f t="shared" ca="1" si="4"/>
        <v>3.7787181184171202E-2</v>
      </c>
      <c r="JO2" s="2">
        <f t="shared" ca="1" si="4"/>
        <v>-7.7498886206598984E-3</v>
      </c>
      <c r="JP2" s="2">
        <f t="shared" ca="1" si="4"/>
        <v>1.4987821169176928E-2</v>
      </c>
      <c r="JQ2" s="2">
        <f t="shared" ca="1" si="4"/>
        <v>1.9323495917966841E-2</v>
      </c>
      <c r="JR2" s="2">
        <f t="shared" ca="1" si="4"/>
        <v>-4.1489990945959801E-2</v>
      </c>
      <c r="JS2" s="2">
        <f t="shared" ca="1" si="4"/>
        <v>1.6465227184971069E-2</v>
      </c>
      <c r="JT2" s="2">
        <f t="shared" ca="1" si="4"/>
        <v>0.11855668401086099</v>
      </c>
      <c r="JU2" s="2">
        <f t="shared" ca="1" si="4"/>
        <v>7.3060822677381232E-2</v>
      </c>
      <c r="JV2" s="2">
        <f t="shared" ca="1" si="4"/>
        <v>3.3332366118973132E-2</v>
      </c>
      <c r="JW2" s="2">
        <f t="shared" ca="1" si="4"/>
        <v>5.5004425535786342E-2</v>
      </c>
      <c r="JX2" s="2">
        <f t="shared" ca="1" si="4"/>
        <v>-2.7437688737825237E-2</v>
      </c>
      <c r="JY2" s="2">
        <f t="shared" ca="1" si="4"/>
        <v>4.1895971872416851E-2</v>
      </c>
      <c r="JZ2" s="2">
        <f t="shared" ca="1" si="4"/>
        <v>0.10322861095926353</v>
      </c>
      <c r="KA2" s="2">
        <f t="shared" ca="1" si="4"/>
        <v>7.0167425898434194E-2</v>
      </c>
      <c r="KB2" s="2">
        <f t="shared" ca="1" si="4"/>
        <v>9.8034088463727201E-2</v>
      </c>
      <c r="KC2" s="2">
        <f t="shared" ca="1" si="4"/>
        <v>-8.3246288372558166E-2</v>
      </c>
      <c r="KD2" s="2">
        <f t="shared" ca="1" si="4"/>
        <v>-9.792667256477143E-3</v>
      </c>
      <c r="KE2" s="2">
        <f t="shared" ca="1" si="4"/>
        <v>6.0563340263089571E-2</v>
      </c>
      <c r="KF2" s="2">
        <f t="shared" ca="1" si="4"/>
        <v>7.726269866800263E-2</v>
      </c>
      <c r="KG2" s="2">
        <f t="shared" ca="1" si="4"/>
        <v>-4.5688835018227528E-2</v>
      </c>
      <c r="KH2" s="2">
        <f t="shared" ca="1" si="4"/>
        <v>-1.4125773803860386E-2</v>
      </c>
      <c r="KI2" s="2">
        <f t="shared" ca="1" si="4"/>
        <v>4.0092606641104936E-2</v>
      </c>
      <c r="KJ2" s="2">
        <f t="shared" ca="1" si="4"/>
        <v>3.3614365326189333E-2</v>
      </c>
      <c r="KK2" s="2">
        <f t="shared" ca="1" si="4"/>
        <v>-0.12749127617625314</v>
      </c>
      <c r="KL2" s="2">
        <f t="shared" ca="1" si="4"/>
        <v>1.465708385006588E-2</v>
      </c>
      <c r="KM2" s="2">
        <f t="shared" ca="1" si="4"/>
        <v>0.13210525188293898</v>
      </c>
      <c r="KN2" s="2">
        <f t="shared" ca="1" si="4"/>
        <v>-2.9289217706544083E-2</v>
      </c>
      <c r="KO2" s="2">
        <f t="shared" ca="1" si="4"/>
        <v>-3.4385190982897051E-2</v>
      </c>
      <c r="KP2" s="2">
        <f t="shared" ca="1" si="4"/>
        <v>7.8898848411744188E-2</v>
      </c>
      <c r="KQ2" s="2">
        <f t="shared" ca="1" si="4"/>
        <v>0.19146824846124844</v>
      </c>
      <c r="KR2" s="2">
        <f t="shared" ca="1" si="4"/>
        <v>0.18957906840899821</v>
      </c>
      <c r="KS2" s="2">
        <f t="shared" ca="1" si="4"/>
        <v>-5.2176007154911691E-2</v>
      </c>
      <c r="KT2" s="2">
        <f t="shared" ca="1" si="4"/>
        <v>5.8136640807613854E-2</v>
      </c>
      <c r="KU2" s="2">
        <f t="shared" ca="1" si="4"/>
        <v>9.3892894144334119E-2</v>
      </c>
      <c r="KV2" s="2">
        <f t="shared" ca="1" si="4"/>
        <v>0.17745048890069653</v>
      </c>
      <c r="KW2" s="2">
        <f t="shared" ca="1" si="4"/>
        <v>3.4622389897297358E-2</v>
      </c>
      <c r="KX2" s="2">
        <f t="shared" ca="1" si="4"/>
        <v>-3.0972218315883527E-2</v>
      </c>
      <c r="KY2" s="2">
        <f t="shared" ca="1" si="4"/>
        <v>-5.3565932348364459E-2</v>
      </c>
      <c r="KZ2" s="2">
        <f t="shared" ca="1" si="4"/>
        <v>-3.8844545627408092E-2</v>
      </c>
      <c r="LA2" s="2">
        <f t="shared" ca="1" si="4"/>
        <v>0.17035136893316633</v>
      </c>
      <c r="LB2" s="2">
        <f t="shared" ca="1" si="4"/>
        <v>7.4724775609291111E-2</v>
      </c>
      <c r="LC2" s="2">
        <f t="shared" ca="1" si="4"/>
        <v>5.9391846443847887E-3</v>
      </c>
      <c r="LD2" s="2">
        <f t="shared" ca="1" si="4"/>
        <v>-4.3278267453085509E-2</v>
      </c>
      <c r="LE2" s="2">
        <f t="shared" ca="1" si="4"/>
        <v>1.5347299602319692E-2</v>
      </c>
      <c r="LF2" s="2">
        <f t="shared" ca="1" si="4"/>
        <v>4.0970141769491125E-2</v>
      </c>
      <c r="LG2" s="2">
        <f t="shared" ca="1" si="4"/>
        <v>-3.9401657931451645E-2</v>
      </c>
      <c r="LH2" s="2">
        <f t="shared" ca="1" si="4"/>
        <v>8.727851190560236E-2</v>
      </c>
      <c r="LI2" s="2">
        <f t="shared" ca="1" si="4"/>
        <v>0.10503772848737976</v>
      </c>
      <c r="LJ2" s="2">
        <f t="shared" ca="1" si="5"/>
        <v>-1.4983670353156817E-2</v>
      </c>
      <c r="LK2" s="2">
        <f t="shared" ca="1" si="5"/>
        <v>-3.4525075325629984E-2</v>
      </c>
      <c r="LL2" s="2">
        <f t="shared" ca="1" si="5"/>
        <v>-0.1091471118052654</v>
      </c>
      <c r="LM2" s="2">
        <f t="shared" ca="1" si="5"/>
        <v>2.2583557118334402E-2</v>
      </c>
      <c r="LN2" s="2">
        <f t="shared" ca="1" si="5"/>
        <v>7.3741697782321695E-3</v>
      </c>
      <c r="LO2" s="2">
        <f t="shared" ca="1" si="5"/>
        <v>-6.3054568968752195E-2</v>
      </c>
      <c r="LP2" s="2">
        <f t="shared" ca="1" si="5"/>
        <v>-0.14359234312265434</v>
      </c>
      <c r="LQ2" s="2">
        <f t="shared" ca="1" si="5"/>
        <v>-2.2953972433143389E-2</v>
      </c>
      <c r="LR2" s="2">
        <f t="shared" ca="1" si="5"/>
        <v>-1.7846478801849284E-2</v>
      </c>
      <c r="LS2" s="2">
        <f t="shared" ca="1" si="5"/>
        <v>1.0319036808232462E-2</v>
      </c>
      <c r="LT2" s="2">
        <f t="shared" ca="1" si="5"/>
        <v>-0.12192683959594056</v>
      </c>
      <c r="LU2" s="2">
        <f t="shared" ca="1" si="5"/>
        <v>0.10149207457376493</v>
      </c>
      <c r="LV2" s="2">
        <f t="shared" ca="1" si="5"/>
        <v>-2.905506936128498E-2</v>
      </c>
      <c r="LW2" s="2">
        <f t="shared" ca="1" si="5"/>
        <v>-4.2704208608348532E-2</v>
      </c>
      <c r="LX2" s="2">
        <f t="shared" ca="1" si="5"/>
        <v>-5.6956290661402897E-2</v>
      </c>
      <c r="LY2" s="2">
        <f t="shared" ca="1" si="5"/>
        <v>-4.582003119156193E-2</v>
      </c>
      <c r="LZ2" s="2">
        <f t="shared" ca="1" si="5"/>
        <v>0.12028427435075768</v>
      </c>
      <c r="MA2" s="2">
        <f t="shared" ca="1" si="5"/>
        <v>2.4876814881424989E-2</v>
      </c>
      <c r="MB2" s="2">
        <f t="shared" ca="1" si="5"/>
        <v>0.14157193297976692</v>
      </c>
      <c r="MC2" s="2">
        <f t="shared" ca="1" si="5"/>
        <v>-0.12564154146696932</v>
      </c>
      <c r="MD2" s="2">
        <f t="shared" ca="1" si="5"/>
        <v>5.0643580559221246E-2</v>
      </c>
      <c r="ME2" s="2">
        <f t="shared" ca="1" si="5"/>
        <v>-0.10953498611335388</v>
      </c>
      <c r="MF2" s="2">
        <f t="shared" ca="1" si="5"/>
        <v>-1.7450637519088801E-2</v>
      </c>
      <c r="MG2" s="2">
        <f t="shared" ca="1" si="5"/>
        <v>5.1588567534940649E-2</v>
      </c>
      <c r="MH2" s="2">
        <f t="shared" ca="1" si="5"/>
        <v>6.9716537146297608E-2</v>
      </c>
      <c r="MI2" s="2">
        <f t="shared" ca="1" si="5"/>
        <v>9.5777857484152573E-2</v>
      </c>
      <c r="MJ2" s="2">
        <f t="shared" ca="1" si="5"/>
        <v>3.5952213813814714E-2</v>
      </c>
      <c r="MK2" s="2">
        <f t="shared" ca="1" si="5"/>
        <v>-6.171607473810603E-2</v>
      </c>
      <c r="ML2" s="2">
        <f t="shared" ca="1" si="5"/>
        <v>4.1881892968779068E-2</v>
      </c>
      <c r="MM2" s="2">
        <f t="shared" ca="1" si="5"/>
        <v>8.7083932381638668E-2</v>
      </c>
      <c r="MN2" s="2">
        <f t="shared" ca="1" si="5"/>
        <v>2.5488102312715165E-2</v>
      </c>
      <c r="MO2" s="2">
        <f t="shared" ca="1" si="5"/>
        <v>9.5515419589204814E-2</v>
      </c>
      <c r="MP2" s="2">
        <f t="shared" ca="1" si="5"/>
        <v>5.8744346257282073E-2</v>
      </c>
      <c r="MQ2" s="2">
        <f t="shared" ca="1" si="5"/>
        <v>-8.1972229966812513E-2</v>
      </c>
      <c r="MR2" s="2">
        <f t="shared" ca="1" si="5"/>
        <v>2.6901558116556472E-2</v>
      </c>
      <c r="MS2" s="2">
        <f t="shared" ca="1" si="5"/>
        <v>-8.0558766422669195E-2</v>
      </c>
      <c r="MT2" s="2">
        <f t="shared" ca="1" si="5"/>
        <v>-5.0550866791523416E-2</v>
      </c>
      <c r="MU2" s="2">
        <f t="shared" ca="1" si="5"/>
        <v>7.0697401460211376E-2</v>
      </c>
      <c r="MV2" s="2">
        <f t="shared" ca="1" si="5"/>
        <v>5.4137846981860541E-2</v>
      </c>
      <c r="MW2" s="2">
        <f t="shared" ca="1" si="5"/>
        <v>-2.0894105365849795E-2</v>
      </c>
      <c r="MX2" s="2">
        <f t="shared" ca="1" si="5"/>
        <v>2.2397470663451591E-2</v>
      </c>
      <c r="MY2" s="2">
        <f t="shared" ca="1" si="5"/>
        <v>4.2059200053475368E-2</v>
      </c>
      <c r="MZ2" s="2">
        <f t="shared" ca="1" si="5"/>
        <v>-5.7493808233536739E-2</v>
      </c>
      <c r="NA2" s="2">
        <f t="shared" ca="1" si="5"/>
        <v>-2.2540046043567248E-3</v>
      </c>
      <c r="NB2" s="2">
        <f t="shared" ca="1" si="5"/>
        <v>-7.772710213121984E-3</v>
      </c>
      <c r="NC2" s="2">
        <f t="shared" ca="1" si="5"/>
        <v>-1.417663526235537E-2</v>
      </c>
      <c r="ND2" s="2">
        <f t="shared" ca="1" si="5"/>
        <v>-6.6812125066851191E-2</v>
      </c>
      <c r="NE2" s="2">
        <f t="shared" ca="1" si="5"/>
        <v>1.7792198821150122E-2</v>
      </c>
      <c r="NF2" s="2">
        <f t="shared" ca="1" si="5"/>
        <v>0.13599611963791577</v>
      </c>
      <c r="NG2" s="2">
        <f t="shared" ca="1" si="5"/>
        <v>2.6410214894624771E-2</v>
      </c>
      <c r="NH2" s="2">
        <f t="shared" ca="1" si="5"/>
        <v>3.0112389870808318E-2</v>
      </c>
      <c r="NI2" s="2">
        <f t="shared" ca="1" si="5"/>
        <v>5.2672702853445094E-2</v>
      </c>
      <c r="NJ2" s="2">
        <f t="shared" ca="1" si="5"/>
        <v>9.5292570650334127E-2</v>
      </c>
      <c r="NK2" s="2">
        <f t="shared" ca="1" si="5"/>
        <v>3.0976959587366994E-2</v>
      </c>
      <c r="NL2" s="2">
        <f t="shared" ca="1" si="5"/>
        <v>-5.8020581676804461E-2</v>
      </c>
      <c r="NM2" s="2">
        <f t="shared" ca="1" si="5"/>
        <v>-0.15036850770881788</v>
      </c>
      <c r="NN2" s="2">
        <f t="shared" ca="1" si="5"/>
        <v>6.9441438922786869E-2</v>
      </c>
      <c r="NO2" s="2">
        <f t="shared" ca="1" si="5"/>
        <v>9.8412164392314233E-2</v>
      </c>
      <c r="NP2" s="2">
        <f t="shared" ca="1" si="5"/>
        <v>-3.7068350611880602E-2</v>
      </c>
      <c r="NQ2" s="2">
        <f t="shared" ca="1" si="5"/>
        <v>-6.3183824763516666E-2</v>
      </c>
      <c r="NR2" s="2">
        <f t="shared" ca="1" si="5"/>
        <v>9.5119163557278369E-2</v>
      </c>
      <c r="NS2" s="2">
        <f t="shared" ca="1" si="5"/>
        <v>1.9337093730287219E-2</v>
      </c>
      <c r="NT2" s="2">
        <f t="shared" ca="1" si="5"/>
        <v>-3.5623067385812321E-2</v>
      </c>
      <c r="NU2" s="2">
        <f t="shared" ca="1" si="5"/>
        <v>-7.5770157036652158E-2</v>
      </c>
      <c r="NV2" s="2">
        <f t="shared" ca="1" si="6"/>
        <v>0.11101328973757749</v>
      </c>
      <c r="NW2" s="2">
        <f t="shared" ca="1" si="6"/>
        <v>-3.3604996103093226E-2</v>
      </c>
      <c r="NX2" s="2">
        <f t="shared" ca="1" si="6"/>
        <v>-9.487648120279385E-2</v>
      </c>
      <c r="NY2" s="2">
        <f t="shared" ca="1" si="6"/>
        <v>9.9628914054586664E-3</v>
      </c>
      <c r="NZ2" s="2">
        <f t="shared" ca="1" si="6"/>
        <v>1.7422327727626676E-2</v>
      </c>
      <c r="OA2" s="2">
        <f t="shared" ca="1" si="6"/>
        <v>3.2754043311788085E-2</v>
      </c>
      <c r="OB2" s="2">
        <f t="shared" ca="1" si="6"/>
        <v>-7.8171831555245014E-2</v>
      </c>
      <c r="OC2" s="2">
        <f t="shared" ca="1" si="6"/>
        <v>1.2635504298642013E-2</v>
      </c>
      <c r="OD2" s="2">
        <f t="shared" ca="1" si="6"/>
        <v>7.928053634596503E-3</v>
      </c>
      <c r="OE2" s="2">
        <f t="shared" ca="1" si="6"/>
        <v>2.2225026476997357E-2</v>
      </c>
      <c r="OF2" s="2">
        <f t="shared" ca="1" si="6"/>
        <v>-0.16710979349146457</v>
      </c>
      <c r="OG2" s="2">
        <f t="shared" ca="1" si="6"/>
        <v>2.6700464845685879E-2</v>
      </c>
      <c r="OH2" s="2">
        <f t="shared" ca="1" si="6"/>
        <v>-6.3575701367970555E-2</v>
      </c>
      <c r="OI2" s="2">
        <f t="shared" ca="1" si="6"/>
        <v>6.1215962931357573E-2</v>
      </c>
      <c r="OJ2" s="2">
        <f t="shared" ca="1" si="6"/>
        <v>-2.9570446982540504E-2</v>
      </c>
      <c r="OK2" s="2">
        <f t="shared" ca="1" si="6"/>
        <v>-1.1011785815415748E-2</v>
      </c>
      <c r="OL2" s="2">
        <f t="shared" ca="1" si="6"/>
        <v>0.10323429009185593</v>
      </c>
      <c r="OM2" s="2">
        <f t="shared" ca="1" si="6"/>
        <v>-7.7271148941545964E-2</v>
      </c>
      <c r="ON2" s="2">
        <f t="shared" ca="1" si="6"/>
        <v>0.11482152210759144</v>
      </c>
      <c r="OO2" s="2">
        <f t="shared" ca="1" si="6"/>
        <v>0.20346652205311658</v>
      </c>
      <c r="OP2" s="2">
        <f t="shared" ca="1" si="6"/>
        <v>0.10800692408492844</v>
      </c>
      <c r="OQ2" s="2">
        <f t="shared" ca="1" si="6"/>
        <v>0.1274938500178508</v>
      </c>
      <c r="OR2" s="2">
        <f t="shared" ca="1" si="6"/>
        <v>5.3913213222981524E-2</v>
      </c>
      <c r="OS2" s="2">
        <f t="shared" ca="1" si="6"/>
        <v>0.11706359431757959</v>
      </c>
      <c r="OT2" s="2">
        <f t="shared" ca="1" si="6"/>
        <v>-2.449045200039306E-2</v>
      </c>
      <c r="OU2" s="2">
        <f t="shared" ca="1" si="6"/>
        <v>-2.4544743125943774E-2</v>
      </c>
      <c r="OV2" s="2">
        <f t="shared" ca="1" si="6"/>
        <v>1.4852210721909103E-2</v>
      </c>
      <c r="OW2" s="2">
        <f t="shared" ca="1" si="6"/>
        <v>1.0899225630840097E-2</v>
      </c>
      <c r="OX2" s="2">
        <f t="shared" ca="1" si="6"/>
        <v>-5.5610855326693291E-3</v>
      </c>
      <c r="OY2" s="2">
        <f t="shared" ca="1" si="6"/>
        <v>2.6427312342482433E-2</v>
      </c>
      <c r="OZ2" s="2">
        <f t="shared" ca="1" si="6"/>
        <v>2.2599309820057922E-2</v>
      </c>
      <c r="PA2" s="2">
        <f t="shared" ca="1" si="6"/>
        <v>-0.11368385008547904</v>
      </c>
      <c r="PB2" s="2">
        <f t="shared" ca="1" si="6"/>
        <v>-0.14433562554627502</v>
      </c>
      <c r="PC2" s="2">
        <f t="shared" ca="1" si="6"/>
        <v>0.16320019384441795</v>
      </c>
      <c r="PD2" s="2">
        <f t="shared" ca="1" si="6"/>
        <v>-0.21163502571940149</v>
      </c>
      <c r="PE2" s="2">
        <f t="shared" ca="1" si="6"/>
        <v>0.12633050513244659</v>
      </c>
      <c r="PF2" s="2">
        <f t="shared" ca="1" si="6"/>
        <v>0.10098311406624866</v>
      </c>
      <c r="PG2" s="2">
        <f t="shared" ca="1" si="6"/>
        <v>0.11298680278570442</v>
      </c>
      <c r="PH2" s="2">
        <f t="shared" ca="1" si="6"/>
        <v>-5.3757890162520368E-3</v>
      </c>
      <c r="PI2" s="2">
        <f t="shared" ca="1" si="6"/>
        <v>1.0825383447371644E-2</v>
      </c>
      <c r="PJ2" s="2">
        <f t="shared" ca="1" si="6"/>
        <v>-5.3339862279296615E-2</v>
      </c>
      <c r="PK2" s="2">
        <f t="shared" ca="1" si="6"/>
        <v>0.10958295317715964</v>
      </c>
      <c r="PL2" s="2">
        <f t="shared" ca="1" si="6"/>
        <v>4.1000689472745315E-3</v>
      </c>
      <c r="PM2" s="2">
        <f t="shared" ca="1" si="6"/>
        <v>-4.7694931821730152E-2</v>
      </c>
      <c r="PN2" s="2">
        <f t="shared" ca="1" si="6"/>
        <v>9.4704727080235793E-2</v>
      </c>
      <c r="PO2" s="2">
        <f t="shared" ca="1" si="6"/>
        <v>0.10455901351412596</v>
      </c>
      <c r="PP2" s="2">
        <f t="shared" ca="1" si="6"/>
        <v>-0.11582996936502299</v>
      </c>
      <c r="PQ2" s="2">
        <f t="shared" ca="1" si="6"/>
        <v>5.1722563787371528E-2</v>
      </c>
      <c r="PR2" s="2">
        <f t="shared" ca="1" si="6"/>
        <v>0.17775060972045223</v>
      </c>
      <c r="PS2" s="2">
        <f t="shared" ca="1" si="6"/>
        <v>2.1234911796710162E-2</v>
      </c>
      <c r="PT2" s="2">
        <f t="shared" ca="1" si="6"/>
        <v>2.7304975442520245E-2</v>
      </c>
      <c r="PU2" s="2">
        <f t="shared" ca="1" si="6"/>
        <v>9.547221856142759E-3</v>
      </c>
      <c r="PV2" s="2">
        <f t="shared" ca="1" si="6"/>
        <v>5.4639589813394243E-3</v>
      </c>
      <c r="PW2" s="2">
        <f t="shared" ca="1" si="6"/>
        <v>4.130069848573914E-2</v>
      </c>
      <c r="PX2" s="2">
        <f t="shared" ca="1" si="6"/>
        <v>0.12316313079018593</v>
      </c>
      <c r="PY2" s="2">
        <f t="shared" ca="1" si="6"/>
        <v>-9.6032706257594455E-2</v>
      </c>
      <c r="PZ2" s="2">
        <f t="shared" ca="1" si="6"/>
        <v>-0.13477740629016843</v>
      </c>
      <c r="QA2" s="2">
        <f t="shared" ca="1" si="6"/>
        <v>-0.13210813008765149</v>
      </c>
      <c r="QB2" s="2">
        <f t="shared" ca="1" si="6"/>
        <v>-0.12133468746763076</v>
      </c>
      <c r="QC2" s="2">
        <f t="shared" ca="1" si="6"/>
        <v>3.2867959150600493E-2</v>
      </c>
      <c r="QD2" s="2">
        <f t="shared" ca="1" si="6"/>
        <v>-1.6015705175101622E-2</v>
      </c>
      <c r="QE2" s="2">
        <f t="shared" ca="1" si="6"/>
        <v>5.9999564087961754E-2</v>
      </c>
      <c r="QF2" s="2">
        <f t="shared" ca="1" si="6"/>
        <v>-4.4260474581829218E-2</v>
      </c>
      <c r="QG2" s="2">
        <f t="shared" ca="1" si="6"/>
        <v>0.1271996868574013</v>
      </c>
      <c r="QH2" s="2">
        <f t="shared" ca="1" si="7"/>
        <v>5.3651147358224807E-2</v>
      </c>
      <c r="QI2" s="2">
        <f t="shared" ca="1" si="7"/>
        <v>7.5858169967311623E-2</v>
      </c>
      <c r="QJ2" s="2">
        <f t="shared" ca="1" si="7"/>
        <v>2.6571960228109377E-3</v>
      </c>
      <c r="QK2" s="2">
        <f t="shared" ca="1" si="7"/>
        <v>-1.900597998617275E-2</v>
      </c>
      <c r="QL2" s="2">
        <f t="shared" ca="1" si="7"/>
        <v>4.0139868395221552E-2</v>
      </c>
      <c r="QM2" s="2">
        <f t="shared" ca="1" si="7"/>
        <v>-7.8699935264512383E-2</v>
      </c>
      <c r="QN2" s="2">
        <f t="shared" ca="1" si="7"/>
        <v>1.7758304182067565E-3</v>
      </c>
      <c r="QO2" s="2">
        <f t="shared" ca="1" si="7"/>
        <v>-1.625457278042718E-2</v>
      </c>
      <c r="QP2" s="2">
        <f t="shared" ca="1" si="7"/>
        <v>-6.4924206455636457E-2</v>
      </c>
      <c r="QQ2" s="2">
        <f t="shared" ca="1" si="7"/>
        <v>7.730055660933953E-2</v>
      </c>
      <c r="QR2" s="2">
        <f t="shared" ca="1" si="7"/>
        <v>1.2105412691555868E-2</v>
      </c>
      <c r="QS2" s="2">
        <f t="shared" ca="1" si="7"/>
        <v>0.11757988088347315</v>
      </c>
      <c r="QT2" s="2">
        <f t="shared" ca="1" si="7"/>
        <v>4.1689801078751282E-2</v>
      </c>
      <c r="QU2" s="2">
        <f t="shared" ca="1" si="7"/>
        <v>-4.3684654592187788E-2</v>
      </c>
      <c r="QV2" s="2">
        <f t="shared" ca="1" si="7"/>
        <v>-9.1172614293632936E-2</v>
      </c>
      <c r="QW2" s="2">
        <f t="shared" ca="1" si="7"/>
        <v>-9.2716386257433309E-2</v>
      </c>
      <c r="QX2" s="2">
        <f t="shared" ca="1" si="7"/>
        <v>1.7410384335723787E-2</v>
      </c>
      <c r="QY2" s="2">
        <f t="shared" ca="1" si="7"/>
        <v>0.10389565917034231</v>
      </c>
      <c r="QZ2" s="2">
        <f t="shared" ca="1" si="7"/>
        <v>2.4392390945945194E-2</v>
      </c>
      <c r="RA2" s="2">
        <f t="shared" ca="1" si="7"/>
        <v>0.12305594167254232</v>
      </c>
      <c r="RB2" s="2">
        <f t="shared" ca="1" si="7"/>
        <v>-2.7672288821390906E-2</v>
      </c>
      <c r="RC2" s="2">
        <f t="shared" ca="1" si="7"/>
        <v>0.11401021377657512</v>
      </c>
      <c r="RD2" s="2">
        <f t="shared" ca="1" si="7"/>
        <v>8.2925037305511679E-2</v>
      </c>
      <c r="RE2" s="2">
        <f t="shared" ca="1" si="7"/>
        <v>6.3827277634211626E-3</v>
      </c>
      <c r="RF2" s="2">
        <f t="shared" ca="1" si="7"/>
        <v>9.7275237444780907E-2</v>
      </c>
      <c r="RG2" s="2">
        <f t="shared" ca="1" si="7"/>
        <v>7.9023479641257499E-2</v>
      </c>
      <c r="RH2" s="2">
        <f t="shared" ca="1" si="7"/>
        <v>0.13512771342440252</v>
      </c>
      <c r="RI2" s="2">
        <f t="shared" ca="1" si="7"/>
        <v>-5.4712915355683664E-2</v>
      </c>
      <c r="RJ2" s="2">
        <f t="shared" ca="1" si="7"/>
        <v>8.2177428084956539E-2</v>
      </c>
      <c r="RK2" s="2">
        <f t="shared" ca="1" si="7"/>
        <v>0.11390856180870393</v>
      </c>
      <c r="RL2" s="2">
        <f t="shared" ca="1" si="7"/>
        <v>8.6677013504975371E-3</v>
      </c>
      <c r="RM2" s="2">
        <f t="shared" ca="1" si="7"/>
        <v>4.6201471471539544E-2</v>
      </c>
      <c r="RN2" s="2">
        <f t="shared" ca="1" si="7"/>
        <v>-2.0042592168520178E-2</v>
      </c>
      <c r="RO2" s="2">
        <f t="shared" ca="1" si="7"/>
        <v>0.17169341850690684</v>
      </c>
      <c r="RP2" s="2">
        <f t="shared" ca="1" si="7"/>
        <v>-0.15338512167238302</v>
      </c>
      <c r="RQ2" s="2">
        <f t="shared" ca="1" si="7"/>
        <v>-9.599618383896398E-3</v>
      </c>
      <c r="RR2" s="2">
        <f t="shared" ca="1" si="7"/>
        <v>0.14049744000012396</v>
      </c>
      <c r="RS2" s="2">
        <f t="shared" ca="1" si="7"/>
        <v>0.18962436908494451</v>
      </c>
      <c r="RT2" s="2">
        <f t="shared" ca="1" si="7"/>
        <v>3.2880088805537076E-2</v>
      </c>
      <c r="RU2" s="2">
        <f t="shared" ca="1" si="7"/>
        <v>1.6818514339730223E-2</v>
      </c>
      <c r="RV2" s="2">
        <f t="shared" ca="1" si="7"/>
        <v>7.7586497398047707E-3</v>
      </c>
      <c r="RW2" s="2">
        <f t="shared" ca="1" si="7"/>
        <v>-5.9623080540103131E-3</v>
      </c>
      <c r="RX2" s="2">
        <f t="shared" ca="1" si="7"/>
        <v>3.0565677611313062E-2</v>
      </c>
      <c r="RY2" s="2">
        <f t="shared" ca="1" si="7"/>
        <v>3.3208686469922769E-4</v>
      </c>
      <c r="RZ2" s="2">
        <f t="shared" ca="1" si="7"/>
        <v>-5.1286677467051997E-2</v>
      </c>
      <c r="SA2" s="2">
        <f t="shared" ca="1" si="7"/>
        <v>0.11823015951881417</v>
      </c>
      <c r="SB2" s="2">
        <f t="shared" ca="1" si="7"/>
        <v>0.13498197508321136</v>
      </c>
      <c r="SC2" s="2">
        <f t="shared" ca="1" si="7"/>
        <v>4.9684643873750919E-2</v>
      </c>
      <c r="SD2" s="2">
        <f t="shared" ca="1" si="7"/>
        <v>-2.1770962024903844E-2</v>
      </c>
      <c r="SE2" s="2">
        <f t="shared" ca="1" si="7"/>
        <v>8.8251804338694423E-2</v>
      </c>
      <c r="SF2" s="2">
        <f t="shared" ca="1" si="7"/>
        <v>-2.2834031278225756E-2</v>
      </c>
      <c r="SG2" s="2">
        <f t="shared" ca="1" si="7"/>
        <v>-0.15273486158540139</v>
      </c>
      <c r="SH2" s="2">
        <f t="shared" ca="1" si="7"/>
        <v>0.14108353736636337</v>
      </c>
      <c r="SI2" s="2">
        <f t="shared" ca="1" si="7"/>
        <v>-0.12565806664954268</v>
      </c>
      <c r="SJ2" s="2">
        <f t="shared" ca="1" si="7"/>
        <v>6.3292869915533803E-2</v>
      </c>
      <c r="SK2" s="2">
        <f t="shared" ca="1" si="7"/>
        <v>-0.12917570342953155</v>
      </c>
      <c r="SL2" s="2">
        <f t="shared" ca="1" si="7"/>
        <v>7.0802131484729774E-2</v>
      </c>
      <c r="SM2" s="2">
        <f t="shared" ca="1" si="7"/>
        <v>0.14516758058948262</v>
      </c>
      <c r="SN2" s="2">
        <f t="shared" ca="1" si="7"/>
        <v>6.5615423433461509E-2</v>
      </c>
      <c r="SO2" s="2">
        <f t="shared" ca="1" si="7"/>
        <v>8.1308619321450865E-2</v>
      </c>
      <c r="SP2" s="2">
        <f t="shared" ca="1" si="7"/>
        <v>0.1197482307516914</v>
      </c>
      <c r="SQ2" s="2">
        <f t="shared" ca="1" si="7"/>
        <v>2.6693338566915283E-2</v>
      </c>
      <c r="SR2" s="2">
        <f t="shared" ca="1" si="7"/>
        <v>-9.1555707440916893E-3</v>
      </c>
      <c r="SS2" s="2">
        <f t="shared" ca="1" si="7"/>
        <v>3.1461343678976426E-2</v>
      </c>
      <c r="ST2" s="2">
        <f t="shared" ca="1" si="8"/>
        <v>-8.1774552809449105E-2</v>
      </c>
      <c r="SU2" s="2">
        <f t="shared" ca="1" si="8"/>
        <v>0.12291673091095175</v>
      </c>
      <c r="SV2" s="2">
        <f t="shared" ca="1" si="8"/>
        <v>5.8726273018900627E-2</v>
      </c>
      <c r="SW2" s="2">
        <f t="shared" ca="1" si="8"/>
        <v>3.9282259017297635E-2</v>
      </c>
      <c r="SX2" s="2">
        <f t="shared" ca="1" si="8"/>
        <v>1.5852019902548104E-2</v>
      </c>
      <c r="SY2" s="2">
        <f t="shared" ca="1" si="8"/>
        <v>-2.8115449807883362E-2</v>
      </c>
      <c r="SZ2" s="2">
        <f t="shared" ca="1" si="8"/>
        <v>5.4735870777612036E-2</v>
      </c>
      <c r="TA2" s="2">
        <f t="shared" ca="1" si="8"/>
        <v>5.6299046649036455E-2</v>
      </c>
      <c r="TB2" s="2">
        <f t="shared" ca="1" si="8"/>
        <v>-5.7232052128735195E-2</v>
      </c>
      <c r="TC2" s="2">
        <f t="shared" ca="1" si="8"/>
        <v>-8.5998069295838336E-2</v>
      </c>
      <c r="TD2" s="2">
        <f t="shared" ca="1" si="8"/>
        <v>2.9050317612669692E-2</v>
      </c>
      <c r="TE2" s="2">
        <f t="shared" ca="1" si="8"/>
        <v>6.3208733667233109E-3</v>
      </c>
      <c r="TF2" s="2">
        <f t="shared" ca="1" si="8"/>
        <v>2.4096394142182263E-2</v>
      </c>
      <c r="TG2" s="2">
        <f t="shared" ca="1" si="8"/>
        <v>-6.3788713931759153E-2</v>
      </c>
      <c r="TH2" s="2">
        <f t="shared" ca="1" si="8"/>
        <v>-2.3577549787883057E-2</v>
      </c>
      <c r="TI2" s="2">
        <f t="shared" ca="1" si="8"/>
        <v>0.10816196151808948</v>
      </c>
      <c r="TJ2" s="2">
        <f t="shared" ca="1" si="8"/>
        <v>9.1123676837320325E-3</v>
      </c>
      <c r="TK2" s="2">
        <f t="shared" ca="1" si="8"/>
        <v>0.13420698597543046</v>
      </c>
      <c r="TL2" s="2">
        <f t="shared" ca="1" si="8"/>
        <v>-5.0065446712558567E-2</v>
      </c>
      <c r="TM2" s="2">
        <f t="shared" ca="1" si="8"/>
        <v>1.3316983079676461E-2</v>
      </c>
      <c r="TN2" s="2">
        <f t="shared" ca="1" si="8"/>
        <v>4.1929041513116119E-2</v>
      </c>
      <c r="TO2" s="2">
        <f t="shared" ca="1" si="8"/>
        <v>-2.4628253897841467E-2</v>
      </c>
      <c r="TP2" s="2">
        <f t="shared" ca="1" si="8"/>
        <v>-1.5723166298345973E-2</v>
      </c>
      <c r="TQ2" s="2">
        <f t="shared" ca="1" si="8"/>
        <v>-6.1890523017530022E-2</v>
      </c>
      <c r="TR2" s="2">
        <f t="shared" ca="1" si="8"/>
        <v>-4.6758368465543529E-2</v>
      </c>
      <c r="TS2" s="2">
        <f t="shared" ca="1" si="8"/>
        <v>-3.555625220938944E-3</v>
      </c>
      <c r="TT2" s="2">
        <f t="shared" ca="1" si="8"/>
        <v>-0.16101228536591733</v>
      </c>
      <c r="TU2" s="2">
        <f t="shared" ca="1" si="8"/>
        <v>-7.2772169845081142E-2</v>
      </c>
      <c r="TV2" s="2">
        <f t="shared" ca="1" si="8"/>
        <v>9.7571603131551318E-2</v>
      </c>
      <c r="TW2" s="2">
        <f t="shared" ca="1" si="8"/>
        <v>-0.10967133883612926</v>
      </c>
      <c r="TX2" s="2">
        <f t="shared" ca="1" si="8"/>
        <v>-2.5766511855073383E-2</v>
      </c>
      <c r="TY2" s="2">
        <f t="shared" ca="1" si="8"/>
        <v>-2.4676929709521369E-2</v>
      </c>
      <c r="TZ2" s="2">
        <f t="shared" ca="1" si="8"/>
        <v>0.1273111507001598</v>
      </c>
      <c r="UA2" s="2">
        <f t="shared" ca="1" si="8"/>
        <v>1.1467585663891845E-2</v>
      </c>
      <c r="UB2" s="2">
        <f t="shared" ca="1" si="8"/>
        <v>4.4709900957722384E-3</v>
      </c>
      <c r="UC2" s="2">
        <f t="shared" ca="1" si="8"/>
        <v>5.3152126896832755E-2</v>
      </c>
      <c r="UD2" s="2">
        <f t="shared" ca="1" si="8"/>
        <v>4.1013745819238293E-2</v>
      </c>
      <c r="UE2" s="2">
        <f t="shared" ca="1" si="8"/>
        <v>9.6054488838525062E-2</v>
      </c>
      <c r="UF2" s="2">
        <f t="shared" ca="1" si="8"/>
        <v>-4.1873532032525987E-2</v>
      </c>
      <c r="UG2" s="2">
        <f t="shared" ca="1" si="8"/>
        <v>3.5805964774871593E-2</v>
      </c>
      <c r="UH2" s="2">
        <f t="shared" ca="1" si="8"/>
        <v>3.3452114447599095E-2</v>
      </c>
      <c r="UI2" s="2">
        <f t="shared" ca="1" si="8"/>
        <v>0.10865051936011429</v>
      </c>
      <c r="UJ2" s="2">
        <f t="shared" ca="1" si="8"/>
        <v>-7.5146925440441228E-2</v>
      </c>
      <c r="UK2" s="2">
        <f t="shared" ca="1" si="8"/>
        <v>-0.10285375186157693</v>
      </c>
      <c r="UL2" s="2">
        <f t="shared" ca="1" si="8"/>
        <v>1.2105478843500874E-2</v>
      </c>
      <c r="UM2" s="2">
        <f t="shared" ca="1" si="8"/>
        <v>6.3737967043740351E-2</v>
      </c>
      <c r="UN2" s="2">
        <f t="shared" ca="1" si="8"/>
        <v>0.13474036872589065</v>
      </c>
      <c r="UO2" s="2">
        <f t="shared" ca="1" si="8"/>
        <v>7.0277412322906282E-2</v>
      </c>
      <c r="UP2" s="2">
        <f t="shared" ca="1" si="8"/>
        <v>0.16915552828536556</v>
      </c>
      <c r="UQ2" s="2">
        <f t="shared" ca="1" si="8"/>
        <v>0.10110157137942019</v>
      </c>
      <c r="UR2" s="2">
        <f t="shared" ca="1" si="8"/>
        <v>3.6884056118717291E-2</v>
      </c>
      <c r="US2" s="2">
        <f t="shared" ca="1" si="8"/>
        <v>-0.13954158236094188</v>
      </c>
      <c r="UT2" s="2">
        <f t="shared" ca="1" si="8"/>
        <v>-9.6004621043809912E-2</v>
      </c>
      <c r="UU2" s="2">
        <f t="shared" ca="1" si="8"/>
        <v>3.5854519682979334E-2</v>
      </c>
      <c r="UV2" s="2">
        <f t="shared" ca="1" si="8"/>
        <v>-3.4640281727098418E-2</v>
      </c>
      <c r="UW2" s="2">
        <f t="shared" ca="1" si="8"/>
        <v>0.15205394711697345</v>
      </c>
      <c r="UX2" s="2">
        <f t="shared" ca="1" si="8"/>
        <v>-0.13901743269246966</v>
      </c>
      <c r="UY2" s="2">
        <f t="shared" ca="1" si="8"/>
        <v>-2.3399666824986672E-2</v>
      </c>
      <c r="UZ2" s="2">
        <f t="shared" ca="1" si="8"/>
        <v>8.438187033935822E-2</v>
      </c>
      <c r="VA2" s="2">
        <f t="shared" ca="1" si="8"/>
        <v>-1.0783152152479571E-2</v>
      </c>
      <c r="VB2" s="2">
        <f t="shared" ca="1" si="8"/>
        <v>5.9763956935730084E-2</v>
      </c>
      <c r="VC2" s="2">
        <f t="shared" ca="1" si="8"/>
        <v>-1.9005455673765669E-2</v>
      </c>
      <c r="VD2" s="2">
        <f t="shared" ca="1" si="8"/>
        <v>0.2022685929241772</v>
      </c>
      <c r="VE2" s="2">
        <f t="shared" ca="1" si="8"/>
        <v>-7.9550606135998542E-2</v>
      </c>
      <c r="VF2" s="2">
        <f t="shared" ca="1" si="9"/>
        <v>-2.4579893569474338E-2</v>
      </c>
      <c r="VG2" s="2">
        <f t="shared" ca="1" si="9"/>
        <v>8.3006335465216172E-2</v>
      </c>
      <c r="VH2" s="2">
        <f t="shared" ca="1" si="9"/>
        <v>8.5278093883699446E-2</v>
      </c>
      <c r="VI2" s="2">
        <f t="shared" ca="1" si="9"/>
        <v>-0.15464218507729713</v>
      </c>
      <c r="VJ2" s="2">
        <f t="shared" ca="1" si="9"/>
        <v>-2.4336665733180215E-2</v>
      </c>
      <c r="VK2" s="2">
        <f t="shared" ca="1" si="9"/>
        <v>-4.7981715873021247E-2</v>
      </c>
      <c r="VL2" s="2">
        <f t="shared" ca="1" si="9"/>
        <v>6.8103433882487643E-2</v>
      </c>
      <c r="VM2" s="2">
        <f t="shared" ca="1" si="9"/>
        <v>7.2941574549613461E-2</v>
      </c>
      <c r="VN2" s="2">
        <f t="shared" ca="1" si="9"/>
        <v>7.9993757060159196E-2</v>
      </c>
      <c r="VO2" s="2">
        <f t="shared" ca="1" si="9"/>
        <v>4.664381448296142E-3</v>
      </c>
      <c r="VP2" s="2">
        <f t="shared" ca="1" si="9"/>
        <v>-4.6235559542565793E-2</v>
      </c>
      <c r="VQ2" s="2">
        <f t="shared" ca="1" si="9"/>
        <v>0.14411320691034343</v>
      </c>
      <c r="VR2" s="2">
        <f t="shared" ca="1" si="9"/>
        <v>2.3041758466463357E-2</v>
      </c>
      <c r="VS2" s="2">
        <f t="shared" ca="1" si="9"/>
        <v>-1.560375027761866E-2</v>
      </c>
      <c r="VT2" s="2">
        <f t="shared" ca="1" si="9"/>
        <v>-4.3041945979209101E-2</v>
      </c>
      <c r="VU2" s="2">
        <f t="shared" ca="1" si="9"/>
        <v>-0.12800716810840473</v>
      </c>
      <c r="VV2" s="2">
        <f t="shared" ca="1" si="9"/>
        <v>4.8957866828931704E-2</v>
      </c>
      <c r="VW2" s="2">
        <f t="shared" ca="1" si="9"/>
        <v>-0.17214956090380987</v>
      </c>
      <c r="VX2" s="2">
        <f t="shared" ca="1" si="9"/>
        <v>-9.8650686013090599E-2</v>
      </c>
      <c r="VY2" s="2">
        <f t="shared" ca="1" si="9"/>
        <v>5.1002714625457482E-2</v>
      </c>
      <c r="VZ2" s="2">
        <f t="shared" ca="1" si="9"/>
        <v>-2.6293753336774004E-2</v>
      </c>
      <c r="WA2" s="2">
        <f t="shared" ca="1" si="9"/>
        <v>6.2940938595863263E-3</v>
      </c>
      <c r="WB2" s="2">
        <f t="shared" ca="1" si="9"/>
        <v>1.8693854969337672E-2</v>
      </c>
      <c r="WC2" s="2">
        <f t="shared" ca="1" si="9"/>
        <v>6.2202963904430031E-2</v>
      </c>
      <c r="WD2" s="2">
        <f t="shared" ca="1" si="9"/>
        <v>0.13984429271007157</v>
      </c>
      <c r="WE2" s="2">
        <f t="shared" ca="1" si="9"/>
        <v>0.11867206775663409</v>
      </c>
      <c r="WF2" s="2">
        <f t="shared" ca="1" si="9"/>
        <v>8.0010674616090727E-3</v>
      </c>
      <c r="WG2" s="2">
        <f t="shared" ca="1" si="9"/>
        <v>-4.4339848362653159E-2</v>
      </c>
      <c r="WH2" s="2">
        <f t="shared" ca="1" si="9"/>
        <v>3.8988106089410876E-2</v>
      </c>
      <c r="WI2" s="2">
        <f t="shared" ca="1" si="9"/>
        <v>6.2075129759927683E-2</v>
      </c>
      <c r="WJ2" s="2">
        <f t="shared" ca="1" si="9"/>
        <v>-4.9494928168879307E-2</v>
      </c>
      <c r="WK2" s="2">
        <f t="shared" ca="1" si="9"/>
        <v>1.6575018956634109E-2</v>
      </c>
      <c r="WL2" s="2">
        <f t="shared" ca="1" si="9"/>
        <v>7.4255559468273238E-2</v>
      </c>
      <c r="WM2" s="2">
        <f t="shared" ca="1" si="9"/>
        <v>-2.6376987769795548E-2</v>
      </c>
      <c r="WN2" s="2">
        <f t="shared" ca="1" si="9"/>
        <v>-2.3704937810011515E-2</v>
      </c>
      <c r="WO2" s="2">
        <f t="shared" ca="1" si="9"/>
        <v>0.10617421168151352</v>
      </c>
      <c r="WP2" s="2">
        <f t="shared" ca="1" si="9"/>
        <v>-4.1681852551830573E-2</v>
      </c>
      <c r="WQ2" s="2">
        <f t="shared" ca="1" si="9"/>
        <v>4.0755583007059448E-2</v>
      </c>
      <c r="WR2" s="2">
        <f t="shared" ca="1" si="9"/>
        <v>-5.3117767784473385E-2</v>
      </c>
      <c r="WS2" s="2">
        <f t="shared" ca="1" si="9"/>
        <v>6.398798515657704E-2</v>
      </c>
      <c r="WT2" s="2">
        <f t="shared" ca="1" si="9"/>
        <v>5.5821644219656061E-2</v>
      </c>
      <c r="WU2" s="2">
        <f t="shared" ca="1" si="9"/>
        <v>8.2526685443637796E-2</v>
      </c>
      <c r="WV2" s="2">
        <f t="shared" ca="1" si="9"/>
        <v>0.20570857782371743</v>
      </c>
      <c r="WW2" s="2">
        <f t="shared" ca="1" si="9"/>
        <v>5.8780458040887454E-4</v>
      </c>
      <c r="WX2" s="2">
        <f t="shared" ca="1" si="9"/>
        <v>9.1288148977532596E-2</v>
      </c>
      <c r="WY2" s="2">
        <f t="shared" ca="1" si="9"/>
        <v>4.3706751726419996E-2</v>
      </c>
      <c r="WZ2" s="2">
        <f t="shared" ca="1" si="9"/>
        <v>-0.1247953152153318</v>
      </c>
      <c r="XA2" s="2">
        <f t="shared" ca="1" si="9"/>
        <v>-3.5285250149020314E-2</v>
      </c>
      <c r="XB2" s="2">
        <f t="shared" ca="1" si="9"/>
        <v>-2.2410708935767309E-2</v>
      </c>
      <c r="XC2" s="2">
        <f t="shared" ca="1" si="9"/>
        <v>7.0421305110771076E-2</v>
      </c>
      <c r="XD2" s="2">
        <f t="shared" ca="1" si="9"/>
        <v>0.10900169850809763</v>
      </c>
      <c r="XE2" s="2">
        <f t="shared" ca="1" si="9"/>
        <v>8.4210473448403142E-2</v>
      </c>
      <c r="XF2" s="2">
        <f t="shared" ca="1" si="9"/>
        <v>7.7693217825091407E-2</v>
      </c>
      <c r="XG2" s="2">
        <f t="shared" ca="1" si="9"/>
        <v>-0.12399347007337511</v>
      </c>
      <c r="XH2" s="2">
        <f t="shared" ca="1" si="9"/>
        <v>-5.1712762550099781E-2</v>
      </c>
      <c r="XI2" s="2">
        <f t="shared" ca="1" si="9"/>
        <v>7.7894610938984865E-2</v>
      </c>
      <c r="XJ2" s="2">
        <f t="shared" ca="1" si="9"/>
        <v>3.1942643749246588E-2</v>
      </c>
      <c r="XK2" s="2">
        <f t="shared" ca="1" si="9"/>
        <v>-8.0824753240175615E-4</v>
      </c>
      <c r="XL2" s="2">
        <f t="shared" ca="1" si="9"/>
        <v>-8.1399637000452871E-2</v>
      </c>
      <c r="XM2" s="2">
        <f t="shared" ca="1" si="9"/>
        <v>-6.4703154039813152E-2</v>
      </c>
      <c r="XN2" s="2">
        <f t="shared" ca="1" si="9"/>
        <v>-2.9964171398229756E-2</v>
      </c>
      <c r="XO2" s="2">
        <f t="shared" ca="1" si="9"/>
        <v>9.5753219453877284E-2</v>
      </c>
      <c r="XP2" s="2">
        <f t="shared" ca="1" si="9"/>
        <v>-0.1675143422681184</v>
      </c>
      <c r="XQ2" s="2">
        <f t="shared" ca="1" si="9"/>
        <v>0.11835781081586456</v>
      </c>
      <c r="XR2" s="2">
        <f t="shared" ca="1" si="10"/>
        <v>-5.4896838160309644E-2</v>
      </c>
      <c r="XS2" s="2">
        <f t="shared" ca="1" si="10"/>
        <v>-1.3449256484477298E-3</v>
      </c>
      <c r="XT2" s="2">
        <f t="shared" ca="1" si="10"/>
        <v>4.0187436618175656E-2</v>
      </c>
      <c r="XU2" s="2">
        <f t="shared" ca="1" si="10"/>
        <v>0.23947522497635762</v>
      </c>
      <c r="XV2" s="2">
        <f t="shared" ca="1" si="10"/>
        <v>2.7626185763185797E-2</v>
      </c>
      <c r="XW2" s="2">
        <f t="shared" ca="1" si="10"/>
        <v>4.830691624543984E-2</v>
      </c>
      <c r="XX2" s="2">
        <f t="shared" ca="1" si="10"/>
        <v>2.7028789776179174E-2</v>
      </c>
      <c r="XY2" s="2">
        <f t="shared" ca="1" si="10"/>
        <v>-5.9232366037702683E-2</v>
      </c>
      <c r="XZ2" s="2">
        <f t="shared" ca="1" si="10"/>
        <v>-6.4200771975281443E-2</v>
      </c>
      <c r="YA2" s="2">
        <f t="shared" ca="1" si="10"/>
        <v>0.11909320071466081</v>
      </c>
      <c r="YB2" s="2">
        <f t="shared" ca="1" si="10"/>
        <v>-8.2682505218738572E-2</v>
      </c>
      <c r="YC2" s="2">
        <f t="shared" ca="1" si="10"/>
        <v>0.11092372291560272</v>
      </c>
      <c r="YD2" s="2">
        <f t="shared" ca="1" si="10"/>
        <v>5.25443964225661E-2</v>
      </c>
      <c r="YE2" s="2">
        <f t="shared" ca="1" si="10"/>
        <v>3.5771148300827171E-2</v>
      </c>
      <c r="YF2" s="2">
        <f t="shared" ca="1" si="10"/>
        <v>9.6984791640751966E-2</v>
      </c>
      <c r="YG2" s="2">
        <f t="shared" ca="1" si="10"/>
        <v>-4.4028545499734367E-2</v>
      </c>
      <c r="YH2" s="2">
        <f t="shared" ca="1" si="10"/>
        <v>6.0107120705648151E-2</v>
      </c>
      <c r="YI2" s="2">
        <f t="shared" ca="1" si="10"/>
        <v>0.13431590353560624</v>
      </c>
      <c r="YJ2" s="2">
        <f t="shared" ca="1" si="10"/>
        <v>-0.14814559006814099</v>
      </c>
      <c r="YK2" s="2">
        <f t="shared" ca="1" si="10"/>
        <v>3.0891543169818649E-2</v>
      </c>
      <c r="YL2" s="2">
        <f t="shared" ca="1" si="10"/>
        <v>0.16801183617538559</v>
      </c>
      <c r="YM2" s="2">
        <f t="shared" ca="1" si="10"/>
        <v>-0.10370635993413035</v>
      </c>
      <c r="YN2" s="2">
        <f t="shared" ca="1" si="10"/>
        <v>-0.19554297289251868</v>
      </c>
      <c r="YO2" s="2">
        <f t="shared" ca="1" si="10"/>
        <v>4.8376877916094435E-2</v>
      </c>
      <c r="YP2" s="2">
        <f t="shared" ca="1" si="10"/>
        <v>-4.3338552283489519E-3</v>
      </c>
      <c r="YQ2" s="2">
        <f t="shared" ca="1" si="10"/>
        <v>0.13388516284766774</v>
      </c>
      <c r="YR2" s="2">
        <f t="shared" ca="1" si="10"/>
        <v>-5.0438069257901619E-2</v>
      </c>
      <c r="YS2" s="2">
        <f t="shared" ca="1" si="10"/>
        <v>-2.1311048524430189E-2</v>
      </c>
      <c r="YT2" s="2">
        <f t="shared" ca="1" si="10"/>
        <v>-8.0001782602951793E-2</v>
      </c>
      <c r="YU2" s="2">
        <f t="shared" ca="1" si="10"/>
        <v>-8.2536374044985761E-2</v>
      </c>
      <c r="YV2" s="2">
        <f t="shared" ca="1" si="10"/>
        <v>9.0154530717299022E-2</v>
      </c>
      <c r="YW2" s="2">
        <f t="shared" ca="1" si="10"/>
        <v>8.0229527311890494E-2</v>
      </c>
      <c r="YX2" s="2">
        <f t="shared" ca="1" si="10"/>
        <v>1.434834213618906E-2</v>
      </c>
      <c r="YY2" s="2">
        <f t="shared" ca="1" si="10"/>
        <v>-1.675840317804177E-2</v>
      </c>
      <c r="YZ2" s="2">
        <f t="shared" ca="1" si="10"/>
        <v>9.243632188988761E-2</v>
      </c>
      <c r="ZA2" s="2">
        <f t="shared" ca="1" si="10"/>
        <v>0.14240444553743806</v>
      </c>
      <c r="ZB2" s="2">
        <f t="shared" ca="1" si="10"/>
        <v>8.5193226222110341E-2</v>
      </c>
      <c r="ZC2" s="2">
        <f t="shared" ca="1" si="10"/>
        <v>0.13477742600087811</v>
      </c>
      <c r="ZD2" s="2">
        <f t="shared" ca="1" si="10"/>
        <v>0.10972751799634556</v>
      </c>
      <c r="ZE2" s="2">
        <f t="shared" ca="1" si="10"/>
        <v>4.3772692148260753E-2</v>
      </c>
      <c r="ZF2" s="2">
        <f t="shared" ca="1" si="10"/>
        <v>-8.2126740732995029E-2</v>
      </c>
      <c r="ZG2" s="2">
        <f t="shared" ca="1" si="10"/>
        <v>0.15475686877794065</v>
      </c>
      <c r="ZH2" s="2">
        <f t="shared" ca="1" si="10"/>
        <v>0.1915637069009454</v>
      </c>
      <c r="ZI2" s="2">
        <f t="shared" ca="1" si="10"/>
        <v>-3.1922244980700523E-2</v>
      </c>
      <c r="ZJ2" s="2">
        <f t="shared" ca="1" si="10"/>
        <v>-4.8186492468130476E-2</v>
      </c>
      <c r="ZK2" s="2">
        <f t="shared" ca="1" si="10"/>
        <v>1.029248257445714E-2</v>
      </c>
      <c r="ZL2" s="2">
        <f t="shared" ca="1" si="10"/>
        <v>3.2183663607428678E-2</v>
      </c>
      <c r="ZM2" s="2">
        <f t="shared" ca="1" si="10"/>
        <v>8.9424549017150967E-2</v>
      </c>
      <c r="ZN2" s="2">
        <f t="shared" ca="1" si="10"/>
        <v>-7.5462963491389271E-3</v>
      </c>
      <c r="ZO2" s="2">
        <f t="shared" ca="1" si="10"/>
        <v>-1.0035589009542455E-2</v>
      </c>
      <c r="ZP2" s="2">
        <f t="shared" ca="1" si="10"/>
        <v>0.13029877218322355</v>
      </c>
      <c r="ZQ2" s="2">
        <f t="shared" ca="1" si="10"/>
        <v>-4.5031599028386618E-2</v>
      </c>
      <c r="ZR2" s="2">
        <f t="shared" ca="1" si="10"/>
        <v>9.1453251656709155E-3</v>
      </c>
      <c r="ZS2" s="2">
        <f t="shared" ca="1" si="10"/>
        <v>3.7772383159053388E-2</v>
      </c>
      <c r="ZT2" s="2">
        <f t="shared" ca="1" si="10"/>
        <v>5.0538731926904321E-2</v>
      </c>
      <c r="ZU2" s="2">
        <f t="shared" ca="1" si="10"/>
        <v>2.0936482454063102E-2</v>
      </c>
      <c r="ZV2" s="2">
        <f t="shared" ca="1" si="10"/>
        <v>-0.13512492398657661</v>
      </c>
      <c r="ZW2" s="2">
        <f t="shared" ca="1" si="10"/>
        <v>-0.10516205496384401</v>
      </c>
      <c r="ZX2" s="2">
        <f t="shared" ca="1" si="10"/>
        <v>-7.0394844066477655E-2</v>
      </c>
      <c r="ZY2" s="2">
        <f t="shared" ca="1" si="10"/>
        <v>3.8607169054723327E-3</v>
      </c>
      <c r="ZZ2" s="2">
        <f t="shared" ca="1" si="10"/>
        <v>6.6679066134670034E-2</v>
      </c>
    </row>
    <row r="3" spans="1:702" x14ac:dyDescent="0.25">
      <c r="A3" s="2">
        <f t="shared" ca="1" si="11"/>
        <v>3.9748156260911952E-2</v>
      </c>
      <c r="B3" s="2">
        <f t="shared" ca="1" si="0"/>
        <v>-8.6504709339247865E-2</v>
      </c>
      <c r="C3" s="2">
        <f t="shared" ca="1" si="0"/>
        <v>-7.9900504817792359E-2</v>
      </c>
      <c r="D3" s="2">
        <f t="shared" ca="1" si="0"/>
        <v>3.7546306351595962E-2</v>
      </c>
      <c r="E3" s="2">
        <f t="shared" ca="1" si="0"/>
        <v>-6.6202136490604246E-2</v>
      </c>
      <c r="F3" s="2">
        <f t="shared" ca="1" si="0"/>
        <v>0.12528951988990031</v>
      </c>
      <c r="G3" s="2">
        <f t="shared" ca="1" si="0"/>
        <v>0.1141256858588815</v>
      </c>
      <c r="H3" s="2">
        <f t="shared" ca="1" si="0"/>
        <v>0.13916241754672981</v>
      </c>
      <c r="I3" s="2">
        <f t="shared" ca="1" si="0"/>
        <v>-6.9400643904836384E-2</v>
      </c>
      <c r="J3" s="2">
        <f t="shared" ca="1" si="0"/>
        <v>1.3415630076029507E-2</v>
      </c>
      <c r="K3" s="2">
        <f t="shared" ca="1" si="0"/>
        <v>0.11590348763316183</v>
      </c>
      <c r="L3" s="2">
        <f t="shared" ca="1" si="0"/>
        <v>-8.3166932601614868E-2</v>
      </c>
      <c r="M3" s="2">
        <f t="shared" ca="1" si="0"/>
        <v>5.6080852560872654E-2</v>
      </c>
      <c r="N3" s="2">
        <f t="shared" ca="1" si="0"/>
        <v>4.9374771246296918E-2</v>
      </c>
      <c r="O3" s="2">
        <f t="shared" ca="1" si="0"/>
        <v>0.14807184662256392</v>
      </c>
      <c r="P3" s="2">
        <f t="shared" ca="1" si="0"/>
        <v>-4.5620303383036548E-2</v>
      </c>
      <c r="Q3" s="2">
        <f t="shared" ca="1" si="0"/>
        <v>-6.1028550843066423E-4</v>
      </c>
      <c r="R3" s="2">
        <f t="shared" ca="1" si="0"/>
        <v>4.4390372560607627E-2</v>
      </c>
      <c r="S3" s="2">
        <f t="shared" ca="1" si="0"/>
        <v>-8.4975249289561683E-2</v>
      </c>
      <c r="T3" s="2">
        <f t="shared" ca="1" si="0"/>
        <v>-3.5658939826598388E-2</v>
      </c>
      <c r="U3" s="2">
        <f t="shared" ca="1" si="0"/>
        <v>0.14161159934988918</v>
      </c>
      <c r="V3" s="2">
        <f t="shared" ca="1" si="0"/>
        <v>-0.19895477077569282</v>
      </c>
      <c r="W3" s="2">
        <f t="shared" ca="1" si="0"/>
        <v>-7.5002515900594424E-2</v>
      </c>
      <c r="X3" s="2">
        <f t="shared" ca="1" si="0"/>
        <v>-7.2988860724244098E-2</v>
      </c>
      <c r="Y3" s="2">
        <f t="shared" ca="1" si="0"/>
        <v>0.10590358670246196</v>
      </c>
      <c r="Z3" s="2">
        <f t="shared" ca="1" si="0"/>
        <v>0.13344366011295097</v>
      </c>
      <c r="AA3" s="2">
        <f t="shared" ca="1" si="0"/>
        <v>-2.1956918137651427E-2</v>
      </c>
      <c r="AB3" s="2">
        <f t="shared" ca="1" si="0"/>
        <v>-4.1285560118682882E-2</v>
      </c>
      <c r="AC3" s="2">
        <f t="shared" ca="1" si="0"/>
        <v>8.5337427500210852E-2</v>
      </c>
      <c r="AD3" s="2">
        <f t="shared" ca="1" si="0"/>
        <v>-6.6987830567129841E-2</v>
      </c>
      <c r="AE3" s="2">
        <f t="shared" ca="1" si="0"/>
        <v>-3.8635411241825637E-2</v>
      </c>
      <c r="AF3" s="2">
        <f t="shared" ca="1" si="0"/>
        <v>8.6948665519726263E-3</v>
      </c>
      <c r="AG3" s="2">
        <f t="shared" ca="1" si="0"/>
        <v>4.257813587924715E-2</v>
      </c>
      <c r="AH3" s="2">
        <f t="shared" ca="1" si="0"/>
        <v>-2.0492527764257688E-3</v>
      </c>
      <c r="AI3" s="2">
        <f t="shared" ca="1" si="0"/>
        <v>2.9277050047847183E-2</v>
      </c>
      <c r="AJ3" s="2">
        <f t="shared" ca="1" si="0"/>
        <v>0.10566091393693096</v>
      </c>
      <c r="AK3" s="2">
        <f t="shared" ca="1" si="0"/>
        <v>-0.11204106254807494</v>
      </c>
      <c r="AL3" s="2">
        <f t="shared" ca="1" si="0"/>
        <v>0.21509553106746188</v>
      </c>
      <c r="AM3" s="2">
        <f t="shared" ca="1" si="0"/>
        <v>-2.7440549302648765E-2</v>
      </c>
      <c r="AN3" s="2">
        <f t="shared" ca="1" si="0"/>
        <v>7.7195898418889644E-2</v>
      </c>
      <c r="AO3" s="2">
        <f t="shared" ca="1" si="0"/>
        <v>0.12581134689266538</v>
      </c>
      <c r="AP3" s="2">
        <f t="shared" ca="1" si="0"/>
        <v>-8.1153041079249838E-2</v>
      </c>
      <c r="AQ3" s="2">
        <f t="shared" ca="1" si="0"/>
        <v>0.20628611924413531</v>
      </c>
      <c r="AR3" s="2">
        <f t="shared" ca="1" si="0"/>
        <v>0.17410812888938795</v>
      </c>
      <c r="AS3" s="2">
        <f t="shared" ca="1" si="0"/>
        <v>-7.0901395990652372E-2</v>
      </c>
      <c r="AT3" s="2">
        <f t="shared" ca="1" si="0"/>
        <v>1.4653585827013814E-2</v>
      </c>
      <c r="AU3" s="2">
        <f t="shared" ca="1" si="0"/>
        <v>3.932786676726778E-2</v>
      </c>
      <c r="AV3" s="2">
        <f t="shared" ca="1" si="0"/>
        <v>2.5085800325172519E-2</v>
      </c>
      <c r="AW3" s="2">
        <f t="shared" ca="1" si="0"/>
        <v>-0.10711835205147854</v>
      </c>
      <c r="AX3" s="2">
        <f t="shared" ca="1" si="0"/>
        <v>4.0311515303819552E-2</v>
      </c>
      <c r="AY3" s="2">
        <f t="shared" ca="1" si="0"/>
        <v>6.2882762157853045E-2</v>
      </c>
      <c r="AZ3" s="2">
        <f t="shared" ca="1" si="0"/>
        <v>-2.2217803455935603E-3</v>
      </c>
      <c r="BA3" s="2">
        <f t="shared" ca="1" si="0"/>
        <v>-0.10848686082513634</v>
      </c>
      <c r="BB3" s="2">
        <f t="shared" ca="1" si="0"/>
        <v>6.6551285120096962E-2</v>
      </c>
      <c r="BC3" s="2">
        <f t="shared" ca="1" si="0"/>
        <v>0.11204868250900037</v>
      </c>
      <c r="BD3" s="2">
        <f t="shared" ca="1" si="0"/>
        <v>0.12703381652554935</v>
      </c>
      <c r="BE3" s="2">
        <f t="shared" ca="1" si="0"/>
        <v>0.12864798301124511</v>
      </c>
      <c r="BF3" s="2">
        <f t="shared" ca="1" si="0"/>
        <v>0.29092082595769392</v>
      </c>
      <c r="BG3" s="2">
        <f t="shared" ca="1" si="0"/>
        <v>-0.11026416539025935</v>
      </c>
      <c r="BH3" s="2">
        <f t="shared" ca="1" si="0"/>
        <v>-2.0953441318679902E-2</v>
      </c>
      <c r="BI3" s="2">
        <f t="shared" ca="1" si="0"/>
        <v>-5.4191620479327046E-2</v>
      </c>
      <c r="BJ3" s="2">
        <f t="shared" ca="1" si="0"/>
        <v>-1.5171703907345627E-2</v>
      </c>
      <c r="BK3" s="2">
        <f t="shared" ca="1" si="0"/>
        <v>0.12570890983032967</v>
      </c>
      <c r="BL3" s="2">
        <f t="shared" ca="1" si="0"/>
        <v>4.3255787587770739E-2</v>
      </c>
      <c r="BM3" s="2">
        <f t="shared" ca="1" si="0"/>
        <v>9.2585503022333079E-2</v>
      </c>
      <c r="BN3" s="2">
        <f t="shared" ca="1" si="1"/>
        <v>-4.1135326690893259E-2</v>
      </c>
      <c r="BO3" s="2">
        <f t="shared" ca="1" si="1"/>
        <v>-9.6163844242754329E-2</v>
      </c>
      <c r="BP3" s="2">
        <f t="shared" ca="1" si="1"/>
        <v>-4.3057903334628375E-2</v>
      </c>
      <c r="BQ3" s="2">
        <f t="shared" ca="1" si="1"/>
        <v>0.13019913141381523</v>
      </c>
      <c r="BR3" s="2">
        <f t="shared" ca="1" si="1"/>
        <v>-6.4898119303886462E-2</v>
      </c>
      <c r="BS3" s="2">
        <f t="shared" ca="1" si="1"/>
        <v>0.11521951994872422</v>
      </c>
      <c r="BT3" s="2">
        <f t="shared" ca="1" si="1"/>
        <v>-2.4860220513363309E-2</v>
      </c>
      <c r="BU3" s="2">
        <f t="shared" ca="1" si="1"/>
        <v>4.4242905751443233E-2</v>
      </c>
      <c r="BV3" s="2">
        <f t="shared" ca="1" si="1"/>
        <v>4.8737510167025169E-2</v>
      </c>
      <c r="BW3" s="2">
        <f t="shared" ca="1" si="1"/>
        <v>-3.1898475096793943E-2</v>
      </c>
      <c r="BX3" s="2">
        <f t="shared" ca="1" si="1"/>
        <v>5.6650505613021498E-2</v>
      </c>
      <c r="BY3" s="2">
        <f t="shared" ca="1" si="1"/>
        <v>3.1741637855342723E-2</v>
      </c>
      <c r="BZ3" s="2">
        <f t="shared" ca="1" si="1"/>
        <v>-1.6729591114753063E-3</v>
      </c>
      <c r="CA3" s="2">
        <f t="shared" ca="1" si="1"/>
        <v>0.11416968722315482</v>
      </c>
      <c r="CB3" s="2">
        <f t="shared" ca="1" si="1"/>
        <v>-6.3387321120397105E-3</v>
      </c>
      <c r="CC3" s="2">
        <f t="shared" ca="1" si="1"/>
        <v>9.2964056265548656E-2</v>
      </c>
      <c r="CD3" s="2">
        <f t="shared" ca="1" si="1"/>
        <v>7.4186824651845756E-2</v>
      </c>
      <c r="CE3" s="2">
        <f t="shared" ca="1" si="1"/>
        <v>7.9586873100790129E-2</v>
      </c>
      <c r="CF3" s="2">
        <f t="shared" ca="1" si="1"/>
        <v>0.14510247054503742</v>
      </c>
      <c r="CG3" s="2">
        <f t="shared" ca="1" si="1"/>
        <v>-6.1439230196705094E-2</v>
      </c>
      <c r="CH3" s="2">
        <f t="shared" ca="1" si="1"/>
        <v>2.5119056399007765E-3</v>
      </c>
      <c r="CI3" s="2">
        <f t="shared" ca="1" si="1"/>
        <v>-6.5181935134812657E-2</v>
      </c>
      <c r="CJ3" s="2">
        <f t="shared" ca="1" si="1"/>
        <v>-2.2549575938572122E-2</v>
      </c>
      <c r="CK3" s="2">
        <f t="shared" ca="1" si="1"/>
        <v>-5.7795177256291901E-3</v>
      </c>
      <c r="CL3" s="2">
        <f t="shared" ca="1" si="1"/>
        <v>4.1109092561871258E-2</v>
      </c>
      <c r="CM3" s="2">
        <f t="shared" ca="1" si="1"/>
        <v>-1.7133740629513058E-2</v>
      </c>
      <c r="CN3" s="2">
        <f t="shared" ca="1" si="1"/>
        <v>5.0287564282082711E-2</v>
      </c>
      <c r="CO3" s="2">
        <f t="shared" ca="1" si="1"/>
        <v>-4.7594123568473604E-2</v>
      </c>
      <c r="CP3" s="2">
        <f t="shared" ca="1" si="1"/>
        <v>-9.4474710217874007E-3</v>
      </c>
      <c r="CQ3" s="2">
        <f t="shared" ca="1" si="1"/>
        <v>9.8182451222480635E-2</v>
      </c>
      <c r="CR3" s="2">
        <f t="shared" ca="1" si="1"/>
        <v>1.0365122308225184E-2</v>
      </c>
      <c r="CS3" s="2">
        <f t="shared" ca="1" si="1"/>
        <v>-0.18758685128201044</v>
      </c>
      <c r="CT3" s="2">
        <f t="shared" ca="1" si="1"/>
        <v>-6.3022781875184286E-2</v>
      </c>
      <c r="CU3" s="2">
        <f t="shared" ca="1" si="1"/>
        <v>-2.5624852274408968E-2</v>
      </c>
      <c r="CV3" s="2">
        <f t="shared" ca="1" si="1"/>
        <v>-0.17526511336868916</v>
      </c>
      <c r="CW3" s="2">
        <f t="shared" ca="1" si="1"/>
        <v>0.14653725906887261</v>
      </c>
      <c r="CX3" s="2">
        <f t="shared" ca="1" si="1"/>
        <v>-0.10396652439795356</v>
      </c>
      <c r="CY3" s="2">
        <f t="shared" ca="1" si="1"/>
        <v>-1.0407100197197702E-2</v>
      </c>
      <c r="CZ3" s="2">
        <f t="shared" ca="1" si="1"/>
        <v>1.9724873772792723E-2</v>
      </c>
      <c r="DA3" s="2">
        <f t="shared" ca="1" si="1"/>
        <v>0.10112792842734188</v>
      </c>
      <c r="DB3" s="2">
        <f t="shared" ca="1" si="1"/>
        <v>0.18497187735304438</v>
      </c>
      <c r="DC3" s="2">
        <f t="shared" ca="1" si="1"/>
        <v>5.665569061225989E-2</v>
      </c>
      <c r="DD3" s="2">
        <f t="shared" ca="1" si="1"/>
        <v>9.2052585928538946E-2</v>
      </c>
      <c r="DE3" s="2">
        <f t="shared" ca="1" si="1"/>
        <v>3.9350424896066064E-2</v>
      </c>
      <c r="DF3" s="2">
        <f t="shared" ca="1" si="1"/>
        <v>0.13771161517282057</v>
      </c>
      <c r="DG3" s="2">
        <f t="shared" ca="1" si="1"/>
        <v>-1.4822834504578771E-2</v>
      </c>
      <c r="DH3" s="2">
        <f t="shared" ca="1" si="1"/>
        <v>1.1213048368808111E-2</v>
      </c>
      <c r="DI3" s="2">
        <f t="shared" ca="1" si="1"/>
        <v>-1.0426436971646805E-2</v>
      </c>
      <c r="DJ3" s="2">
        <f t="shared" ca="1" si="1"/>
        <v>5.0015795224944842E-2</v>
      </c>
      <c r="DK3" s="2">
        <f t="shared" ca="1" si="1"/>
        <v>0.15494072786564853</v>
      </c>
      <c r="DL3" s="2">
        <f t="shared" ca="1" si="1"/>
        <v>-8.0839558020528626E-2</v>
      </c>
      <c r="DM3" s="2">
        <f t="shared" ca="1" si="1"/>
        <v>2.6511101512998275E-2</v>
      </c>
      <c r="DN3" s="2">
        <f t="shared" ca="1" si="1"/>
        <v>2.884673447505464E-2</v>
      </c>
      <c r="DO3" s="2">
        <f t="shared" ca="1" si="1"/>
        <v>-3.1494170354860004E-2</v>
      </c>
      <c r="DP3" s="2">
        <f t="shared" ca="1" si="1"/>
        <v>-1.6604555410639567E-2</v>
      </c>
      <c r="DQ3" s="2">
        <f t="shared" ca="1" si="1"/>
        <v>-0.2092840863829904</v>
      </c>
      <c r="DR3" s="2">
        <f t="shared" ca="1" si="1"/>
        <v>5.9987445168013798E-2</v>
      </c>
      <c r="DS3" s="2">
        <f t="shared" ca="1" si="1"/>
        <v>-9.9054127884045488E-3</v>
      </c>
      <c r="DT3" s="2">
        <f t="shared" ca="1" si="1"/>
        <v>1.6227821241423135E-2</v>
      </c>
      <c r="DU3" s="2">
        <f t="shared" ca="1" si="1"/>
        <v>-3.3186897251406972E-2</v>
      </c>
      <c r="DV3" s="2">
        <f t="shared" ca="1" si="1"/>
        <v>-8.956503837185438E-2</v>
      </c>
      <c r="DW3" s="2">
        <f t="shared" ca="1" si="1"/>
        <v>-2.9769335194318475E-2</v>
      </c>
      <c r="DX3" s="2">
        <f t="shared" ca="1" si="1"/>
        <v>7.3379574874938236E-2</v>
      </c>
      <c r="DY3" s="2">
        <f t="shared" ca="1" si="1"/>
        <v>5.1407612772865825E-2</v>
      </c>
      <c r="DZ3" s="2">
        <f t="shared" ca="1" si="2"/>
        <v>4.3807409563279512E-2</v>
      </c>
      <c r="EA3" s="2">
        <f t="shared" ca="1" si="2"/>
        <v>2.4814888035799912E-2</v>
      </c>
      <c r="EB3" s="2">
        <f t="shared" ca="1" si="2"/>
        <v>-7.1885575480109307E-2</v>
      </c>
      <c r="EC3" s="2">
        <f t="shared" ca="1" si="2"/>
        <v>-7.1282519157970986E-2</v>
      </c>
      <c r="ED3" s="2">
        <f t="shared" ca="1" si="2"/>
        <v>-3.3740850884249579E-2</v>
      </c>
      <c r="EE3" s="2">
        <f t="shared" ca="1" si="2"/>
        <v>7.5074047898590693E-2</v>
      </c>
      <c r="EF3" s="2">
        <f t="shared" ca="1" si="2"/>
        <v>4.355218961560825E-2</v>
      </c>
      <c r="EG3" s="2">
        <f t="shared" ca="1" si="2"/>
        <v>-7.5884472215057605E-2</v>
      </c>
      <c r="EH3" s="2">
        <f t="shared" ca="1" si="2"/>
        <v>-8.0983145122482239E-2</v>
      </c>
      <c r="EI3" s="2">
        <f t="shared" ca="1" si="2"/>
        <v>8.6546441653457415E-2</v>
      </c>
      <c r="EJ3" s="2">
        <f t="shared" ca="1" si="2"/>
        <v>0.12371550687293</v>
      </c>
      <c r="EK3" s="2">
        <f t="shared" ca="1" si="2"/>
        <v>7.8471530902106592E-3</v>
      </c>
      <c r="EL3" s="2">
        <f t="shared" ca="1" si="2"/>
        <v>0.11624132605875734</v>
      </c>
      <c r="EM3" s="2">
        <f t="shared" ca="1" si="2"/>
        <v>-1.526063914100614E-2</v>
      </c>
      <c r="EN3" s="2">
        <f t="shared" ca="1" si="2"/>
        <v>-1.183667656327295E-2</v>
      </c>
      <c r="EO3" s="2">
        <f t="shared" ca="1" si="2"/>
        <v>6.4461630058938235E-2</v>
      </c>
      <c r="EP3" s="2">
        <f t="shared" ca="1" si="2"/>
        <v>-0.13294564037811293</v>
      </c>
      <c r="EQ3" s="2">
        <f t="shared" ca="1" si="2"/>
        <v>0.15620980106632174</v>
      </c>
      <c r="ER3" s="2">
        <f t="shared" ca="1" si="2"/>
        <v>9.2784585498615499E-2</v>
      </c>
      <c r="ES3" s="2">
        <f t="shared" ca="1" si="2"/>
        <v>-5.2825157408633042E-2</v>
      </c>
      <c r="ET3" s="2">
        <f t="shared" ca="1" si="2"/>
        <v>-5.6558272812600813E-2</v>
      </c>
      <c r="EU3" s="2">
        <f t="shared" ca="1" si="2"/>
        <v>0.11585084585682863</v>
      </c>
      <c r="EV3" s="2">
        <f t="shared" ca="1" si="2"/>
        <v>-0.15411068422690891</v>
      </c>
      <c r="EW3" s="2">
        <f t="shared" ca="1" si="2"/>
        <v>-7.4702861904939952E-2</v>
      </c>
      <c r="EX3" s="2">
        <f t="shared" ca="1" si="2"/>
        <v>-2.934494003503382E-2</v>
      </c>
      <c r="EY3" s="2">
        <f t="shared" ca="1" si="2"/>
        <v>4.1988423684663601E-2</v>
      </c>
      <c r="EZ3" s="2">
        <f t="shared" ca="1" si="2"/>
        <v>0.11223858709919955</v>
      </c>
      <c r="FA3" s="2">
        <f t="shared" ca="1" si="2"/>
        <v>6.1548596825207608E-2</v>
      </c>
      <c r="FB3" s="2">
        <f t="shared" ca="1" si="2"/>
        <v>-1.2917859833757976E-3</v>
      </c>
      <c r="FC3" s="2">
        <f t="shared" ca="1" si="2"/>
        <v>2.49739527946733E-2</v>
      </c>
      <c r="FD3" s="2">
        <f t="shared" ca="1" si="2"/>
        <v>1.902512320883094E-2</v>
      </c>
      <c r="FE3" s="2">
        <f t="shared" ca="1" si="2"/>
        <v>5.0928742115113737E-2</v>
      </c>
      <c r="FF3" s="2">
        <f t="shared" ca="1" si="2"/>
        <v>2.2807364725643403E-2</v>
      </c>
      <c r="FG3" s="2">
        <f t="shared" ca="1" si="2"/>
        <v>-6.2674727318648565E-2</v>
      </c>
      <c r="FH3" s="2">
        <f t="shared" ca="1" si="2"/>
        <v>9.9646958894087825E-2</v>
      </c>
      <c r="FI3" s="2">
        <f t="shared" ca="1" si="2"/>
        <v>-3.2268278989912996E-4</v>
      </c>
      <c r="FJ3" s="2">
        <f t="shared" ca="1" si="2"/>
        <v>-9.713691279636183E-2</v>
      </c>
      <c r="FK3" s="2">
        <f t="shared" ca="1" si="2"/>
        <v>7.7602746576905107E-2</v>
      </c>
      <c r="FL3" s="2">
        <f t="shared" ca="1" si="2"/>
        <v>0.23110806935565173</v>
      </c>
      <c r="FM3" s="2">
        <f t="shared" ca="1" si="2"/>
        <v>0.1174097692995372</v>
      </c>
      <c r="FN3" s="2">
        <f t="shared" ca="1" si="2"/>
        <v>-5.214026748447366E-2</v>
      </c>
      <c r="FO3" s="2">
        <f t="shared" ca="1" si="2"/>
        <v>-3.5522014968911567E-2</v>
      </c>
      <c r="FP3" s="2">
        <f t="shared" ca="1" si="2"/>
        <v>-1.3169613130453676E-2</v>
      </c>
      <c r="FQ3" s="2">
        <f t="shared" ca="1" si="2"/>
        <v>0.16477395859352195</v>
      </c>
      <c r="FR3" s="2">
        <f t="shared" ca="1" si="2"/>
        <v>-2.9055414967331942E-2</v>
      </c>
      <c r="FS3" s="2">
        <f t="shared" ca="1" si="2"/>
        <v>2.1609039468589254E-2</v>
      </c>
      <c r="FT3" s="2">
        <f t="shared" ca="1" si="2"/>
        <v>-0.22058043285747073</v>
      </c>
      <c r="FU3" s="2">
        <f t="shared" ca="1" si="2"/>
        <v>0.10293557984266608</v>
      </c>
      <c r="FV3" s="2">
        <f t="shared" ca="1" si="2"/>
        <v>5.2722680060146632E-2</v>
      </c>
      <c r="FW3" s="2">
        <f t="shared" ca="1" si="2"/>
        <v>-0.11913662568643668</v>
      </c>
      <c r="FX3" s="2">
        <f t="shared" ca="1" si="2"/>
        <v>8.6804024999423621E-2</v>
      </c>
      <c r="FY3" s="2">
        <f t="shared" ca="1" si="2"/>
        <v>8.7171595742523797E-2</v>
      </c>
      <c r="FZ3" s="2">
        <f t="shared" ca="1" si="2"/>
        <v>2.8476574509509522E-2</v>
      </c>
      <c r="GA3" s="2">
        <f t="shared" ca="1" si="2"/>
        <v>-0.1179455158669119</v>
      </c>
      <c r="GB3" s="2">
        <f t="shared" ca="1" si="2"/>
        <v>6.9136333935592945E-2</v>
      </c>
      <c r="GC3" s="2">
        <f t="shared" ca="1" si="2"/>
        <v>-1.5745878381046127E-2</v>
      </c>
      <c r="GD3" s="2">
        <f t="shared" ca="1" si="2"/>
        <v>-1.7465629727749541E-2</v>
      </c>
      <c r="GE3" s="2">
        <f t="shared" ca="1" si="2"/>
        <v>-0.10185971090240205</v>
      </c>
      <c r="GF3" s="2">
        <f t="shared" ca="1" si="2"/>
        <v>9.6258213526973335E-2</v>
      </c>
      <c r="GG3" s="2">
        <f t="shared" ca="1" si="2"/>
        <v>2.9015643448866466E-2</v>
      </c>
      <c r="GH3" s="2">
        <f t="shared" ca="1" si="2"/>
        <v>6.1294045466485217E-2</v>
      </c>
      <c r="GI3" s="2">
        <f t="shared" ca="1" si="2"/>
        <v>8.5401119384899943E-2</v>
      </c>
      <c r="GJ3" s="2">
        <f t="shared" ca="1" si="2"/>
        <v>1.6728906043086023E-2</v>
      </c>
      <c r="GK3" s="2">
        <f t="shared" ca="1" si="2"/>
        <v>0.17228608185216721</v>
      </c>
      <c r="GL3" s="2">
        <f t="shared" ca="1" si="3"/>
        <v>-2.58510287375593E-2</v>
      </c>
      <c r="GM3" s="2">
        <f t="shared" ca="1" si="3"/>
        <v>6.862280920852637E-2</v>
      </c>
      <c r="GN3" s="2">
        <f t="shared" ca="1" si="3"/>
        <v>2.4024247724892592E-2</v>
      </c>
      <c r="GO3" s="2">
        <f t="shared" ca="1" si="3"/>
        <v>7.7027670901345671E-2</v>
      </c>
      <c r="GP3" s="2">
        <f t="shared" ca="1" si="3"/>
        <v>5.7240928215948089E-2</v>
      </c>
      <c r="GQ3" s="2">
        <f t="shared" ca="1" si="3"/>
        <v>7.3931138474142177E-2</v>
      </c>
      <c r="GR3" s="2">
        <f t="shared" ca="1" si="3"/>
        <v>1.4995485572084154E-2</v>
      </c>
      <c r="GS3" s="2">
        <f t="shared" ca="1" si="3"/>
        <v>-1.065324308947983E-2</v>
      </c>
      <c r="GT3" s="2">
        <f t="shared" ca="1" si="3"/>
        <v>0.11019913992073584</v>
      </c>
      <c r="GU3" s="2">
        <f t="shared" ca="1" si="3"/>
        <v>6.2459192773323097E-2</v>
      </c>
      <c r="GV3" s="2">
        <f t="shared" ca="1" si="3"/>
        <v>-5.3043305823497686E-2</v>
      </c>
      <c r="GW3" s="2">
        <f t="shared" ca="1" si="3"/>
        <v>0.18580904729285536</v>
      </c>
      <c r="GX3" s="2">
        <f t="shared" ca="1" si="3"/>
        <v>-8.8472556037920876E-3</v>
      </c>
      <c r="GY3" s="2">
        <f t="shared" ca="1" si="3"/>
        <v>-3.3617300279998694E-2</v>
      </c>
      <c r="GZ3" s="2">
        <f t="shared" ca="1" si="3"/>
        <v>3.6979242639535108E-2</v>
      </c>
      <c r="HA3" s="2">
        <f t="shared" ca="1" si="3"/>
        <v>0.14622293962811178</v>
      </c>
      <c r="HB3" s="2">
        <f t="shared" ca="1" si="3"/>
        <v>-6.2351168880336767E-3</v>
      </c>
      <c r="HC3" s="2">
        <f t="shared" ca="1" si="3"/>
        <v>9.0389046575820836E-2</v>
      </c>
      <c r="HD3" s="2">
        <f t="shared" ca="1" si="3"/>
        <v>9.9277303409639375E-2</v>
      </c>
      <c r="HE3" s="2">
        <f t="shared" ca="1" si="3"/>
        <v>0.11273495628488367</v>
      </c>
      <c r="HF3" s="2">
        <f t="shared" ca="1" si="3"/>
        <v>3.4971480058011851E-2</v>
      </c>
      <c r="HG3" s="2">
        <f t="shared" ca="1" si="3"/>
        <v>-2.0112574899926978E-2</v>
      </c>
      <c r="HH3" s="2">
        <f t="shared" ca="1" si="3"/>
        <v>7.9709454912642266E-2</v>
      </c>
      <c r="HI3" s="2">
        <f t="shared" ca="1" si="3"/>
        <v>8.156619824730077E-2</v>
      </c>
      <c r="HJ3" s="2">
        <f t="shared" ca="1" si="3"/>
        <v>-0.16317812703334897</v>
      </c>
      <c r="HK3" s="2">
        <f t="shared" ca="1" si="3"/>
        <v>6.9961373956532846E-2</v>
      </c>
      <c r="HL3" s="2">
        <f t="shared" ca="1" si="3"/>
        <v>9.8983019344689324E-2</v>
      </c>
      <c r="HM3" s="2">
        <f t="shared" ca="1" si="3"/>
        <v>-7.2657530141521584E-4</v>
      </c>
      <c r="HN3" s="2">
        <f t="shared" ca="1" si="3"/>
        <v>1.9175359472532141E-2</v>
      </c>
      <c r="HO3" s="2">
        <f t="shared" ca="1" si="3"/>
        <v>5.0215290325926837E-2</v>
      </c>
      <c r="HP3" s="2">
        <f t="shared" ca="1" si="3"/>
        <v>-6.3205674916501961E-2</v>
      </c>
      <c r="HQ3" s="2">
        <f t="shared" ca="1" si="3"/>
        <v>0.19159314252485701</v>
      </c>
      <c r="HR3" s="2">
        <f t="shared" ca="1" si="3"/>
        <v>8.4136161673545443E-2</v>
      </c>
      <c r="HS3" s="2">
        <f t="shared" ca="1" si="3"/>
        <v>-3.6626761968967539E-2</v>
      </c>
      <c r="HT3" s="2">
        <f t="shared" ca="1" si="3"/>
        <v>2.469582693583269E-2</v>
      </c>
      <c r="HU3" s="2">
        <f t="shared" ca="1" si="3"/>
        <v>5.7667330247900012E-3</v>
      </c>
      <c r="HV3" s="2">
        <f t="shared" ca="1" si="3"/>
        <v>9.3524155001647249E-2</v>
      </c>
      <c r="HW3" s="2">
        <f t="shared" ca="1" si="3"/>
        <v>7.1799751346130938E-2</v>
      </c>
      <c r="HX3" s="2">
        <f t="shared" ca="1" si="3"/>
        <v>1.4188644177150454E-3</v>
      </c>
      <c r="HY3" s="2">
        <f t="shared" ca="1" si="3"/>
        <v>0.12936165183633966</v>
      </c>
      <c r="HZ3" s="2">
        <f t="shared" ca="1" si="3"/>
        <v>2.3699507182771785E-2</v>
      </c>
      <c r="IA3" s="2">
        <f t="shared" ca="1" si="3"/>
        <v>-8.1621718678383678E-2</v>
      </c>
      <c r="IB3" s="2">
        <f t="shared" ca="1" si="3"/>
        <v>-0.10640817077393525</v>
      </c>
      <c r="IC3" s="2">
        <f t="shared" ca="1" si="3"/>
        <v>0.27658542827355886</v>
      </c>
      <c r="ID3" s="2">
        <f t="shared" ca="1" si="3"/>
        <v>3.6311581712927476E-2</v>
      </c>
      <c r="IE3" s="2">
        <f t="shared" ca="1" si="3"/>
        <v>-3.3321687456389498E-2</v>
      </c>
      <c r="IF3" s="2">
        <f t="shared" ca="1" si="3"/>
        <v>7.9456498279744919E-3</v>
      </c>
      <c r="IG3" s="2">
        <f t="shared" ca="1" si="3"/>
        <v>9.5775609708746073E-2</v>
      </c>
      <c r="IH3" s="2">
        <f t="shared" ca="1" si="3"/>
        <v>-3.7449294045564505E-2</v>
      </c>
      <c r="II3" s="2">
        <f t="shared" ca="1" si="3"/>
        <v>4.4518021754089178E-3</v>
      </c>
      <c r="IJ3" s="2">
        <f t="shared" ca="1" si="3"/>
        <v>-0.12943476008812005</v>
      </c>
      <c r="IK3" s="2">
        <f t="shared" ca="1" si="3"/>
        <v>-0.11045451230902828</v>
      </c>
      <c r="IL3" s="2">
        <f t="shared" ca="1" si="3"/>
        <v>5.5752835149797245E-2</v>
      </c>
      <c r="IM3" s="2">
        <f t="shared" ca="1" si="3"/>
        <v>-3.2130277193362783E-3</v>
      </c>
      <c r="IN3" s="2">
        <f t="shared" ca="1" si="3"/>
        <v>1.4976023281525284E-2</v>
      </c>
      <c r="IO3" s="2">
        <f t="shared" ca="1" si="3"/>
        <v>0.13537831522903859</v>
      </c>
      <c r="IP3" s="2">
        <f t="shared" ca="1" si="3"/>
        <v>0.10075258249646246</v>
      </c>
      <c r="IQ3" s="2">
        <f t="shared" ca="1" si="3"/>
        <v>9.0765733154265865E-2</v>
      </c>
      <c r="IR3" s="2">
        <f t="shared" ca="1" si="3"/>
        <v>1.6786577259560259E-2</v>
      </c>
      <c r="IS3" s="2">
        <f t="shared" ca="1" si="3"/>
        <v>2.4793085130994673E-2</v>
      </c>
      <c r="IT3" s="2">
        <f t="shared" ca="1" si="3"/>
        <v>0.23763800565983551</v>
      </c>
      <c r="IU3" s="2">
        <f t="shared" ca="1" si="3"/>
        <v>7.6614668136451874E-2</v>
      </c>
      <c r="IV3" s="2">
        <f t="shared" ca="1" si="3"/>
        <v>0.11647481806237305</v>
      </c>
      <c r="IW3" s="2">
        <f t="shared" ca="1" si="3"/>
        <v>2.9976424725770875E-2</v>
      </c>
      <c r="IX3" s="2">
        <f t="shared" ca="1" si="4"/>
        <v>3.7084625849189166E-2</v>
      </c>
      <c r="IY3" s="2">
        <f t="shared" ca="1" si="4"/>
        <v>0.13375000130931655</v>
      </c>
      <c r="IZ3" s="2">
        <f t="shared" ca="1" si="4"/>
        <v>-3.9198455498759499E-2</v>
      </c>
      <c r="JA3" s="2">
        <f t="shared" ca="1" si="4"/>
        <v>-8.3569293992981755E-2</v>
      </c>
      <c r="JB3" s="2">
        <f t="shared" ca="1" si="4"/>
        <v>6.0712376180272629E-2</v>
      </c>
      <c r="JC3" s="2">
        <f t="shared" ca="1" si="4"/>
        <v>-5.5708416146211234E-2</v>
      </c>
      <c r="JD3" s="2">
        <f t="shared" ca="1" si="4"/>
        <v>-1.5195013534377126E-3</v>
      </c>
      <c r="JE3" s="2">
        <f t="shared" ca="1" si="4"/>
        <v>-4.3334562297349513E-2</v>
      </c>
      <c r="JF3" s="2">
        <f t="shared" ca="1" si="4"/>
        <v>9.4955971247077858E-2</v>
      </c>
      <c r="JG3" s="2">
        <f t="shared" ca="1" si="4"/>
        <v>2.9741384964103272E-3</v>
      </c>
      <c r="JH3" s="2">
        <f t="shared" ca="1" si="4"/>
        <v>2.0282984178782056E-2</v>
      </c>
      <c r="JI3" s="2">
        <f t="shared" ca="1" si="4"/>
        <v>-0.12226248617332353</v>
      </c>
      <c r="JJ3" s="2">
        <f t="shared" ca="1" si="4"/>
        <v>8.423702209552171E-2</v>
      </c>
      <c r="JK3" s="2">
        <f t="shared" ca="1" si="4"/>
        <v>0.17783168372488006</v>
      </c>
      <c r="JL3" s="2">
        <f t="shared" ca="1" si="4"/>
        <v>6.7285862022596316E-2</v>
      </c>
      <c r="JM3" s="2">
        <f t="shared" ca="1" si="4"/>
        <v>7.6315111568659444E-2</v>
      </c>
      <c r="JN3" s="2">
        <f t="shared" ca="1" si="4"/>
        <v>-1.0245674627902584E-2</v>
      </c>
      <c r="JO3" s="2">
        <f t="shared" ca="1" si="4"/>
        <v>-5.0278094978504023E-2</v>
      </c>
      <c r="JP3" s="2">
        <f t="shared" ca="1" si="4"/>
        <v>-6.4167326075066228E-3</v>
      </c>
      <c r="JQ3" s="2">
        <f t="shared" ca="1" si="4"/>
        <v>-3.5870892597122353E-2</v>
      </c>
      <c r="JR3" s="2">
        <f t="shared" ca="1" si="4"/>
        <v>0.1156107789907027</v>
      </c>
      <c r="JS3" s="2">
        <f t="shared" ca="1" si="4"/>
        <v>-6.5051573425358153E-2</v>
      </c>
      <c r="JT3" s="2">
        <f t="shared" ca="1" si="4"/>
        <v>1.0079371297490944E-2</v>
      </c>
      <c r="JU3" s="2">
        <f t="shared" ca="1" si="4"/>
        <v>-5.6090397142195117E-2</v>
      </c>
      <c r="JV3" s="2">
        <f t="shared" ca="1" si="4"/>
        <v>-7.3185160998076926E-2</v>
      </c>
      <c r="JW3" s="2">
        <f t="shared" ca="1" si="4"/>
        <v>-5.9577261869262418E-2</v>
      </c>
      <c r="JX3" s="2">
        <f t="shared" ca="1" si="4"/>
        <v>8.8139669496873879E-2</v>
      </c>
      <c r="JY3" s="2">
        <f t="shared" ca="1" si="4"/>
        <v>3.9980688924365196E-2</v>
      </c>
      <c r="JZ3" s="2">
        <f t="shared" ca="1" si="4"/>
        <v>9.7750340154545381E-2</v>
      </c>
      <c r="KA3" s="2">
        <f t="shared" ca="1" si="4"/>
        <v>0.13336698203581357</v>
      </c>
      <c r="KB3" s="2">
        <f t="shared" ca="1" si="4"/>
        <v>0.15512261354419279</v>
      </c>
      <c r="KC3" s="2">
        <f t="shared" ca="1" si="4"/>
        <v>-0.14910311361445697</v>
      </c>
      <c r="KD3" s="2">
        <f t="shared" ca="1" si="4"/>
        <v>0.13027910841056409</v>
      </c>
      <c r="KE3" s="2">
        <f t="shared" ca="1" si="4"/>
        <v>4.1947649672845672E-2</v>
      </c>
      <c r="KF3" s="2">
        <f t="shared" ca="1" si="4"/>
        <v>3.6124763650860772E-2</v>
      </c>
      <c r="KG3" s="2">
        <f t="shared" ca="1" si="4"/>
        <v>7.9166602439193962E-2</v>
      </c>
      <c r="KH3" s="2">
        <f t="shared" ca="1" si="4"/>
        <v>-5.2173747571467685E-2</v>
      </c>
      <c r="KI3" s="2">
        <f t="shared" ca="1" si="4"/>
        <v>5.3574745035220528E-2</v>
      </c>
      <c r="KJ3" s="2">
        <f t="shared" ca="1" si="4"/>
        <v>-3.8367830942511574E-2</v>
      </c>
      <c r="KK3" s="2">
        <f t="shared" ca="1" si="4"/>
        <v>-3.311942932602048E-2</v>
      </c>
      <c r="KL3" s="2">
        <f t="shared" ca="1" si="4"/>
        <v>-0.16663500914288795</v>
      </c>
      <c r="KM3" s="2">
        <f t="shared" ca="1" si="4"/>
        <v>1.0067723739202011E-2</v>
      </c>
      <c r="KN3" s="2">
        <f t="shared" ca="1" si="4"/>
        <v>-0.10946353823673213</v>
      </c>
      <c r="KO3" s="2">
        <f t="shared" ca="1" si="4"/>
        <v>7.9586823907058096E-2</v>
      </c>
      <c r="KP3" s="2">
        <f t="shared" ca="1" si="4"/>
        <v>6.7768231854734365E-2</v>
      </c>
      <c r="KQ3" s="2">
        <f t="shared" ca="1" si="4"/>
        <v>1.8133142067118951E-2</v>
      </c>
      <c r="KR3" s="2">
        <f t="shared" ca="1" si="4"/>
        <v>-5.9505807113007722E-2</v>
      </c>
      <c r="KS3" s="2">
        <f t="shared" ca="1" si="4"/>
        <v>0.13295287037488759</v>
      </c>
      <c r="KT3" s="2">
        <f t="shared" ca="1" si="4"/>
        <v>0.14035640509762992</v>
      </c>
      <c r="KU3" s="2">
        <f t="shared" ca="1" si="4"/>
        <v>0.2660881801277748</v>
      </c>
      <c r="KV3" s="2">
        <f t="shared" ca="1" si="4"/>
        <v>9.9368749055134736E-2</v>
      </c>
      <c r="KW3" s="2">
        <f t="shared" ca="1" si="4"/>
        <v>-7.4089559752908762E-2</v>
      </c>
      <c r="KX3" s="2">
        <f t="shared" ca="1" si="4"/>
        <v>0.21756657927877823</v>
      </c>
      <c r="KY3" s="2">
        <f t="shared" ca="1" si="4"/>
        <v>0.15907346405129422</v>
      </c>
      <c r="KZ3" s="2">
        <f t="shared" ca="1" si="4"/>
        <v>0.11042331307464937</v>
      </c>
      <c r="LA3" s="2">
        <f t="shared" ca="1" si="4"/>
        <v>1.7403241476881937E-2</v>
      </c>
      <c r="LB3" s="2">
        <f t="shared" ca="1" si="4"/>
        <v>-0.1823891691268362</v>
      </c>
      <c r="LC3" s="2">
        <f t="shared" ca="1" si="4"/>
        <v>-1.9907245473567755E-2</v>
      </c>
      <c r="LD3" s="2">
        <f t="shared" ca="1" si="4"/>
        <v>0.12002119435947058</v>
      </c>
      <c r="LE3" s="2">
        <f t="shared" ca="1" si="4"/>
        <v>-1.1052748706458181E-2</v>
      </c>
      <c r="LF3" s="2">
        <f t="shared" ca="1" si="4"/>
        <v>0.11744969199548429</v>
      </c>
      <c r="LG3" s="2">
        <f t="shared" ca="1" si="4"/>
        <v>9.2206679010769121E-2</v>
      </c>
      <c r="LH3" s="2">
        <f t="shared" ca="1" si="4"/>
        <v>1.8052846655229104E-2</v>
      </c>
      <c r="LI3" s="2">
        <f t="shared" ca="1" si="4"/>
        <v>2.7417493510076482E-2</v>
      </c>
      <c r="LJ3" s="2">
        <f t="shared" ca="1" si="5"/>
        <v>-9.7182337920461298E-3</v>
      </c>
      <c r="LK3" s="2">
        <f t="shared" ca="1" si="5"/>
        <v>-3.4712407568331549E-2</v>
      </c>
      <c r="LL3" s="2">
        <f t="shared" ca="1" si="5"/>
        <v>9.6368250445099266E-2</v>
      </c>
      <c r="LM3" s="2">
        <f t="shared" ca="1" si="5"/>
        <v>7.4228691630228924E-4</v>
      </c>
      <c r="LN3" s="2">
        <f t="shared" ca="1" si="5"/>
        <v>7.0965465028241474E-3</v>
      </c>
      <c r="LO3" s="2">
        <f t="shared" ca="1" si="5"/>
        <v>0.1231447645131277</v>
      </c>
      <c r="LP3" s="2">
        <f t="shared" ca="1" si="5"/>
        <v>0.18475051116133523</v>
      </c>
      <c r="LQ3" s="2">
        <f t="shared" ca="1" si="5"/>
        <v>1.5163978690013272E-2</v>
      </c>
      <c r="LR3" s="2">
        <f t="shared" ca="1" si="5"/>
        <v>-2.1453329269198903E-2</v>
      </c>
      <c r="LS3" s="2">
        <f t="shared" ca="1" si="5"/>
        <v>9.8467440318839555E-2</v>
      </c>
      <c r="LT3" s="2">
        <f t="shared" ca="1" si="5"/>
        <v>0.11882058109895498</v>
      </c>
      <c r="LU3" s="2">
        <f t="shared" ca="1" si="5"/>
        <v>-6.0741275464213498E-2</v>
      </c>
      <c r="LV3" s="2">
        <f t="shared" ca="1" si="5"/>
        <v>7.147004491784853E-2</v>
      </c>
      <c r="LW3" s="2">
        <f t="shared" ca="1" si="5"/>
        <v>0.17560953575191671</v>
      </c>
      <c r="LX3" s="2">
        <f t="shared" ca="1" si="5"/>
        <v>-4.2022723591398761E-2</v>
      </c>
      <c r="LY3" s="2">
        <f t="shared" ca="1" si="5"/>
        <v>2.2194629521429161E-2</v>
      </c>
      <c r="LZ3" s="2">
        <f t="shared" ca="1" si="5"/>
        <v>-8.5066292824082609E-2</v>
      </c>
      <c r="MA3" s="2">
        <f t="shared" ca="1" si="5"/>
        <v>6.3843601495247954E-2</v>
      </c>
      <c r="MB3" s="2">
        <f t="shared" ca="1" si="5"/>
        <v>-6.4062749679320852E-3</v>
      </c>
      <c r="MC3" s="2">
        <f t="shared" ca="1" si="5"/>
        <v>4.1448822698715672E-2</v>
      </c>
      <c r="MD3" s="2">
        <f t="shared" ca="1" si="5"/>
        <v>0.16367628522584526</v>
      </c>
      <c r="ME3" s="2">
        <f t="shared" ca="1" si="5"/>
        <v>5.9674765261253329E-2</v>
      </c>
      <c r="MF3" s="2">
        <f t="shared" ca="1" si="5"/>
        <v>-3.4849038322055548E-2</v>
      </c>
      <c r="MG3" s="2">
        <f t="shared" ca="1" si="5"/>
        <v>0.12492624502268727</v>
      </c>
      <c r="MH3" s="2">
        <f t="shared" ca="1" si="5"/>
        <v>4.5435021486047576E-2</v>
      </c>
      <c r="MI3" s="2">
        <f t="shared" ca="1" si="5"/>
        <v>2.3599041799305741E-2</v>
      </c>
      <c r="MJ3" s="2">
        <f t="shared" ca="1" si="5"/>
        <v>-0.10111442570694187</v>
      </c>
      <c r="MK3" s="2">
        <f t="shared" ca="1" si="5"/>
        <v>-0.1786106252593086</v>
      </c>
      <c r="ML3" s="2">
        <f t="shared" ca="1" si="5"/>
        <v>2.8218180713467697E-2</v>
      </c>
      <c r="MM3" s="2">
        <f t="shared" ca="1" si="5"/>
        <v>0.19208011133423289</v>
      </c>
      <c r="MN3" s="2">
        <f t="shared" ca="1" si="5"/>
        <v>4.1800469232629617E-2</v>
      </c>
      <c r="MO3" s="2">
        <f t="shared" ca="1" si="5"/>
        <v>4.358590141895613E-2</v>
      </c>
      <c r="MP3" s="2">
        <f t="shared" ca="1" si="5"/>
        <v>5.8589548297281177E-2</v>
      </c>
      <c r="MQ3" s="2">
        <f t="shared" ca="1" si="5"/>
        <v>5.4611607530738918E-2</v>
      </c>
      <c r="MR3" s="2">
        <f t="shared" ca="1" si="5"/>
        <v>8.8567125099182159E-2</v>
      </c>
      <c r="MS3" s="2">
        <f t="shared" ca="1" si="5"/>
        <v>6.612965018841363E-2</v>
      </c>
      <c r="MT3" s="2">
        <f t="shared" ca="1" si="5"/>
        <v>-2.1559611455139748E-2</v>
      </c>
      <c r="MU3" s="2">
        <f t="shared" ca="1" si="5"/>
        <v>9.4655039550282635E-2</v>
      </c>
      <c r="MV3" s="2">
        <f t="shared" ca="1" si="5"/>
        <v>-2.1702866390676225E-2</v>
      </c>
      <c r="MW3" s="2">
        <f t="shared" ca="1" si="5"/>
        <v>-7.9995008722989383E-2</v>
      </c>
      <c r="MX3" s="2">
        <f t="shared" ca="1" si="5"/>
        <v>6.0367948446986577E-2</v>
      </c>
      <c r="MY3" s="2">
        <f t="shared" ca="1" si="5"/>
        <v>1.5494337571069137E-2</v>
      </c>
      <c r="MZ3" s="2">
        <f t="shared" ca="1" si="5"/>
        <v>3.603462002464989E-2</v>
      </c>
      <c r="NA3" s="2">
        <f t="shared" ca="1" si="5"/>
        <v>-2.1186362557312603E-2</v>
      </c>
      <c r="NB3" s="2">
        <f t="shared" ca="1" si="5"/>
        <v>0.11449180077600189</v>
      </c>
      <c r="NC3" s="2">
        <f t="shared" ca="1" si="5"/>
        <v>-7.7166792537405243E-2</v>
      </c>
      <c r="ND3" s="2">
        <f t="shared" ca="1" si="5"/>
        <v>5.3559603352702462E-2</v>
      </c>
      <c r="NE3" s="2">
        <f t="shared" ca="1" si="5"/>
        <v>3.0467261855107338E-2</v>
      </c>
      <c r="NF3" s="2">
        <f t="shared" ca="1" si="5"/>
        <v>8.1425092408567365E-2</v>
      </c>
      <c r="NG3" s="2">
        <f t="shared" ca="1" si="5"/>
        <v>-0.12693227339328578</v>
      </c>
      <c r="NH3" s="2">
        <f t="shared" ca="1" si="5"/>
        <v>-8.797090801396748E-3</v>
      </c>
      <c r="NI3" s="2">
        <f t="shared" ca="1" si="5"/>
        <v>-0.14577570202982931</v>
      </c>
      <c r="NJ3" s="2">
        <f t="shared" ca="1" si="5"/>
        <v>3.2836046598491431E-2</v>
      </c>
      <c r="NK3" s="2">
        <f t="shared" ca="1" si="5"/>
        <v>5.4197093177105457E-2</v>
      </c>
      <c r="NL3" s="2">
        <f t="shared" ca="1" si="5"/>
        <v>-5.6418108599451011E-2</v>
      </c>
      <c r="NM3" s="2">
        <f t="shared" ca="1" si="5"/>
        <v>6.8612027597007672E-2</v>
      </c>
      <c r="NN3" s="2">
        <f t="shared" ca="1" si="5"/>
        <v>-5.4209461456597011E-2</v>
      </c>
      <c r="NO3" s="2">
        <f t="shared" ca="1" si="5"/>
        <v>-1.4118182673242958E-2</v>
      </c>
      <c r="NP3" s="2">
        <f t="shared" ca="1" si="5"/>
        <v>2.4996139373164406E-2</v>
      </c>
      <c r="NQ3" s="2">
        <f t="shared" ca="1" si="5"/>
        <v>0.15449641286412438</v>
      </c>
      <c r="NR3" s="2">
        <f t="shared" ca="1" si="5"/>
        <v>-5.862178753665824E-2</v>
      </c>
      <c r="NS3" s="2">
        <f t="shared" ca="1" si="5"/>
        <v>2.2534936469673583E-2</v>
      </c>
      <c r="NT3" s="2">
        <f t="shared" ca="1" si="5"/>
        <v>-0.12816719468755208</v>
      </c>
      <c r="NU3" s="2">
        <f t="shared" ca="1" si="5"/>
        <v>-3.9466436628240578E-2</v>
      </c>
      <c r="NV3" s="2">
        <f t="shared" ca="1" si="6"/>
        <v>0.19329865769464744</v>
      </c>
      <c r="NW3" s="2">
        <f t="shared" ca="1" si="6"/>
        <v>5.8139605634357064E-2</v>
      </c>
      <c r="NX3" s="2">
        <f t="shared" ca="1" si="6"/>
        <v>2.0278947716821094E-3</v>
      </c>
      <c r="NY3" s="2">
        <f t="shared" ca="1" si="6"/>
        <v>-3.3671693204563591E-3</v>
      </c>
      <c r="NZ3" s="2">
        <f t="shared" ca="1" si="6"/>
        <v>-3.316409880735853E-2</v>
      </c>
      <c r="OA3" s="2">
        <f t="shared" ca="1" si="6"/>
        <v>9.9281594564588793E-2</v>
      </c>
      <c r="OB3" s="2">
        <f t="shared" ca="1" si="6"/>
        <v>-9.9556329250425624E-2</v>
      </c>
      <c r="OC3" s="2">
        <f t="shared" ca="1" si="6"/>
        <v>-5.3175188424294015E-2</v>
      </c>
      <c r="OD3" s="2">
        <f t="shared" ca="1" si="6"/>
        <v>-3.4507546755172702E-2</v>
      </c>
      <c r="OE3" s="2">
        <f t="shared" ca="1" si="6"/>
        <v>4.9394057403811961E-2</v>
      </c>
      <c r="OF3" s="2">
        <f t="shared" ca="1" si="6"/>
        <v>1.385479321632715E-2</v>
      </c>
      <c r="OG3" s="2">
        <f t="shared" ca="1" si="6"/>
        <v>4.944343993197764E-2</v>
      </c>
      <c r="OH3" s="2">
        <f t="shared" ca="1" si="6"/>
        <v>8.9919609665298481E-2</v>
      </c>
      <c r="OI3" s="2">
        <f t="shared" ca="1" si="6"/>
        <v>-4.7987920694077868E-2</v>
      </c>
      <c r="OJ3" s="2">
        <f t="shared" ca="1" si="6"/>
        <v>2.4663619101309195E-2</v>
      </c>
      <c r="OK3" s="2">
        <f t="shared" ca="1" si="6"/>
        <v>-5.2370504702538775E-2</v>
      </c>
      <c r="OL3" s="2">
        <f t="shared" ca="1" si="6"/>
        <v>4.9227380019646966E-2</v>
      </c>
      <c r="OM3" s="2">
        <f t="shared" ca="1" si="6"/>
        <v>-2.0339837716300862E-2</v>
      </c>
      <c r="ON3" s="2">
        <f t="shared" ca="1" si="6"/>
        <v>0.19333667971134133</v>
      </c>
      <c r="OO3" s="2">
        <f t="shared" ca="1" si="6"/>
        <v>-8.2617485068446392E-2</v>
      </c>
      <c r="OP3" s="2">
        <f t="shared" ca="1" si="6"/>
        <v>-5.2726122668153047E-2</v>
      </c>
      <c r="OQ3" s="2">
        <f t="shared" ca="1" si="6"/>
        <v>9.1681045413039383E-2</v>
      </c>
      <c r="OR3" s="2">
        <f t="shared" ca="1" si="6"/>
        <v>5.9730594236283602E-2</v>
      </c>
      <c r="OS3" s="2">
        <f t="shared" ca="1" si="6"/>
        <v>-4.18661668915358E-2</v>
      </c>
      <c r="OT3" s="2">
        <f t="shared" ca="1" si="6"/>
        <v>6.5246803734377259E-2</v>
      </c>
      <c r="OU3" s="2">
        <f t="shared" ca="1" si="6"/>
        <v>0.21214833270973921</v>
      </c>
      <c r="OV3" s="2">
        <f t="shared" ca="1" si="6"/>
        <v>0.10110574722754768</v>
      </c>
      <c r="OW3" s="2">
        <f t="shared" ca="1" si="6"/>
        <v>4.3456865304040929E-2</v>
      </c>
      <c r="OX3" s="2">
        <f t="shared" ca="1" si="6"/>
        <v>4.0437243354652652E-2</v>
      </c>
      <c r="OY3" s="2">
        <f t="shared" ca="1" si="6"/>
        <v>0.17242554455777084</v>
      </c>
      <c r="OZ3" s="2">
        <f t="shared" ca="1" si="6"/>
        <v>0.10646953802436962</v>
      </c>
      <c r="PA3" s="2">
        <f t="shared" ca="1" si="6"/>
        <v>-0.10527916165910145</v>
      </c>
      <c r="PB3" s="2">
        <f t="shared" ca="1" si="6"/>
        <v>0.19098586312862095</v>
      </c>
      <c r="PC3" s="2">
        <f t="shared" ca="1" si="6"/>
        <v>5.4570249205783627E-2</v>
      </c>
      <c r="PD3" s="2">
        <f t="shared" ca="1" si="6"/>
        <v>-7.0032280772297673E-2</v>
      </c>
      <c r="PE3" s="2">
        <f t="shared" ca="1" si="6"/>
        <v>0.10873237930235015</v>
      </c>
      <c r="PF3" s="2">
        <f t="shared" ca="1" si="6"/>
        <v>-0.10330537613360705</v>
      </c>
      <c r="PG3" s="2">
        <f t="shared" ca="1" si="6"/>
        <v>-2.7715792700529773E-2</v>
      </c>
      <c r="PH3" s="2">
        <f t="shared" ca="1" si="6"/>
        <v>7.6594662158415511E-2</v>
      </c>
      <c r="PI3" s="2">
        <f t="shared" ca="1" si="6"/>
        <v>0.15949609877913384</v>
      </c>
      <c r="PJ3" s="2">
        <f t="shared" ca="1" si="6"/>
        <v>6.8166687352518799E-3</v>
      </c>
      <c r="PK3" s="2">
        <f t="shared" ca="1" si="6"/>
        <v>6.2175760691234275E-2</v>
      </c>
      <c r="PL3" s="2">
        <f t="shared" ca="1" si="6"/>
        <v>-3.4065747202559407E-2</v>
      </c>
      <c r="PM3" s="2">
        <f t="shared" ca="1" si="6"/>
        <v>7.4619147793564308E-2</v>
      </c>
      <c r="PN3" s="2">
        <f t="shared" ca="1" si="6"/>
        <v>-1.2383038048615919E-2</v>
      </c>
      <c r="PO3" s="2">
        <f t="shared" ca="1" si="6"/>
        <v>-3.7001668902614568E-2</v>
      </c>
      <c r="PP3" s="2">
        <f t="shared" ca="1" si="6"/>
        <v>0.10234279190050653</v>
      </c>
      <c r="PQ3" s="2">
        <f t="shared" ca="1" si="6"/>
        <v>1.1740364361086678E-2</v>
      </c>
      <c r="PR3" s="2">
        <f t="shared" ca="1" si="6"/>
        <v>-7.1488884729716845E-2</v>
      </c>
      <c r="PS3" s="2">
        <f t="shared" ca="1" si="6"/>
        <v>-6.3426767075408924E-2</v>
      </c>
      <c r="PT3" s="2">
        <f t="shared" ca="1" si="6"/>
        <v>-2.9151108223181361E-2</v>
      </c>
      <c r="PU3" s="2">
        <f t="shared" ca="1" si="6"/>
        <v>-5.3531107420901003E-2</v>
      </c>
      <c r="PV3" s="2">
        <f t="shared" ca="1" si="6"/>
        <v>-5.3181372704667038E-2</v>
      </c>
      <c r="PW3" s="2">
        <f t="shared" ca="1" si="6"/>
        <v>2.8561311175290351E-2</v>
      </c>
      <c r="PX3" s="2">
        <f t="shared" ca="1" si="6"/>
        <v>7.5675912389029931E-2</v>
      </c>
      <c r="PY3" s="2">
        <f t="shared" ca="1" si="6"/>
        <v>8.0885799213163079E-2</v>
      </c>
      <c r="PZ3" s="2">
        <f t="shared" ca="1" si="6"/>
        <v>1.6799209855933077E-2</v>
      </c>
      <c r="QA3" s="2">
        <f t="shared" ca="1" si="6"/>
        <v>-5.9491731797436609E-2</v>
      </c>
      <c r="QB3" s="2">
        <f t="shared" ca="1" si="6"/>
        <v>5.4586849163714535E-2</v>
      </c>
      <c r="QC3" s="2">
        <f t="shared" ca="1" si="6"/>
        <v>-2.9294335375780352E-2</v>
      </c>
      <c r="QD3" s="2">
        <f t="shared" ca="1" si="6"/>
        <v>5.2408503274681703E-2</v>
      </c>
      <c r="QE3" s="2">
        <f t="shared" ca="1" si="6"/>
        <v>0.19298591229089829</v>
      </c>
      <c r="QF3" s="2">
        <f t="shared" ca="1" si="6"/>
        <v>9.8423362798019401E-2</v>
      </c>
      <c r="QG3" s="2">
        <f t="shared" ca="1" si="6"/>
        <v>9.3052388508759049E-2</v>
      </c>
      <c r="QH3" s="2">
        <f t="shared" ca="1" si="7"/>
        <v>0.11724371842028973</v>
      </c>
      <c r="QI3" s="2">
        <f t="shared" ca="1" si="7"/>
        <v>-9.0389807332859007E-2</v>
      </c>
      <c r="QJ3" s="2">
        <f t="shared" ca="1" si="7"/>
        <v>4.0627966635607624E-2</v>
      </c>
      <c r="QK3" s="2">
        <f t="shared" ca="1" si="7"/>
        <v>0.20360241373572713</v>
      </c>
      <c r="QL3" s="2">
        <f t="shared" ca="1" si="7"/>
        <v>6.5723736836302143E-2</v>
      </c>
      <c r="QM3" s="2">
        <f t="shared" ca="1" si="7"/>
        <v>4.6038030614316335E-2</v>
      </c>
      <c r="QN3" s="2">
        <f t="shared" ca="1" si="7"/>
        <v>-8.8546418197978302E-2</v>
      </c>
      <c r="QO3" s="2">
        <f t="shared" ca="1" si="7"/>
        <v>0.16126631588254581</v>
      </c>
      <c r="QP3" s="2">
        <f t="shared" ca="1" si="7"/>
        <v>6.4544646052687865E-2</v>
      </c>
      <c r="QQ3" s="2">
        <f t="shared" ca="1" si="7"/>
        <v>6.2019171128095713E-2</v>
      </c>
      <c r="QR3" s="2">
        <f t="shared" ca="1" si="7"/>
        <v>-5.265055227475525E-2</v>
      </c>
      <c r="QS3" s="2">
        <f t="shared" ca="1" si="7"/>
        <v>-7.8971304299372422E-2</v>
      </c>
      <c r="QT3" s="2">
        <f t="shared" ca="1" si="7"/>
        <v>4.8249519971406016E-2</v>
      </c>
      <c r="QU3" s="2">
        <f t="shared" ca="1" si="7"/>
        <v>5.5710427379038075E-3</v>
      </c>
      <c r="QV3" s="2">
        <f t="shared" ca="1" si="7"/>
        <v>0.16578398163819832</v>
      </c>
      <c r="QW3" s="2">
        <f t="shared" ca="1" si="7"/>
        <v>-7.5245254482655316E-2</v>
      </c>
      <c r="QX3" s="2">
        <f t="shared" ca="1" si="7"/>
        <v>2.7249168715168134E-2</v>
      </c>
      <c r="QY3" s="2">
        <f t="shared" ca="1" si="7"/>
        <v>-5.6136228603371655E-2</v>
      </c>
      <c r="QZ3" s="2">
        <f t="shared" ca="1" si="7"/>
        <v>-4.2996640061609831E-2</v>
      </c>
      <c r="RA3" s="2">
        <f t="shared" ca="1" si="7"/>
        <v>-9.8222793329036766E-3</v>
      </c>
      <c r="RB3" s="2">
        <f t="shared" ca="1" si="7"/>
        <v>9.0076059122577795E-2</v>
      </c>
      <c r="RC3" s="2">
        <f t="shared" ca="1" si="7"/>
        <v>-0.11389755605140198</v>
      </c>
      <c r="RD3" s="2">
        <f t="shared" ca="1" si="7"/>
        <v>0.14908749651779765</v>
      </c>
      <c r="RE3" s="2">
        <f t="shared" ca="1" si="7"/>
        <v>-3.9387524540667976E-2</v>
      </c>
      <c r="RF3" s="2">
        <f t="shared" ca="1" si="7"/>
        <v>4.3320232981010037E-2</v>
      </c>
      <c r="RG3" s="2">
        <f t="shared" ca="1" si="7"/>
        <v>-0.11275930217214386</v>
      </c>
      <c r="RH3" s="2">
        <f t="shared" ca="1" si="7"/>
        <v>-6.1540289736821019E-2</v>
      </c>
      <c r="RI3" s="2">
        <f t="shared" ca="1" si="7"/>
        <v>1.8874399349936892E-2</v>
      </c>
      <c r="RJ3" s="2">
        <f t="shared" ca="1" si="7"/>
        <v>4.6004626332681514E-2</v>
      </c>
      <c r="RK3" s="2">
        <f t="shared" ca="1" si="7"/>
        <v>0.16975717864105044</v>
      </c>
      <c r="RL3" s="2">
        <f t="shared" ca="1" si="7"/>
        <v>9.5495424341595622E-2</v>
      </c>
      <c r="RM3" s="2">
        <f t="shared" ca="1" si="7"/>
        <v>-5.1505975402793697E-3</v>
      </c>
      <c r="RN3" s="2">
        <f t="shared" ca="1" si="7"/>
        <v>-3.0534811443462557E-2</v>
      </c>
      <c r="RO3" s="2">
        <f t="shared" ca="1" si="7"/>
        <v>7.3929957227623952E-2</v>
      </c>
      <c r="RP3" s="2">
        <f t="shared" ca="1" si="7"/>
        <v>6.2893623543293878E-2</v>
      </c>
      <c r="RQ3" s="2">
        <f t="shared" ca="1" si="7"/>
        <v>-3.7256524147611256E-2</v>
      </c>
      <c r="RR3" s="2">
        <f t="shared" ca="1" si="7"/>
        <v>-4.2558402077659999E-2</v>
      </c>
      <c r="RS3" s="2">
        <f t="shared" ca="1" si="7"/>
        <v>4.423671784107161E-2</v>
      </c>
      <c r="RT3" s="2">
        <f t="shared" ca="1" si="7"/>
        <v>-0.22152950274919805</v>
      </c>
      <c r="RU3" s="2">
        <f t="shared" ca="1" si="7"/>
        <v>4.2647520459727369E-2</v>
      </c>
      <c r="RV3" s="2">
        <f t="shared" ca="1" si="7"/>
        <v>9.6731596499324668E-2</v>
      </c>
      <c r="RW3" s="2">
        <f t="shared" ca="1" si="7"/>
        <v>0.19472615170470711</v>
      </c>
      <c r="RX3" s="2">
        <f t="shared" ca="1" si="7"/>
        <v>-2.3702801714111762E-2</v>
      </c>
      <c r="RY3" s="2">
        <f t="shared" ca="1" si="7"/>
        <v>2.4692328925412069E-2</v>
      </c>
      <c r="RZ3" s="2">
        <f t="shared" ca="1" si="7"/>
        <v>2.3135637180047821E-2</v>
      </c>
      <c r="SA3" s="2">
        <f t="shared" ca="1" si="7"/>
        <v>1.0936069901733821E-2</v>
      </c>
      <c r="SB3" s="2">
        <f t="shared" ca="1" si="7"/>
        <v>5.807393891247372E-3</v>
      </c>
      <c r="SC3" s="2">
        <f t="shared" ca="1" si="7"/>
        <v>4.5300352300274918E-2</v>
      </c>
      <c r="SD3" s="2">
        <f t="shared" ca="1" si="7"/>
        <v>7.4003823887152306E-2</v>
      </c>
      <c r="SE3" s="2">
        <f t="shared" ca="1" si="7"/>
        <v>0.16293571301046716</v>
      </c>
      <c r="SF3" s="2">
        <f t="shared" ca="1" si="7"/>
        <v>2.3593734413925788E-2</v>
      </c>
      <c r="SG3" s="2">
        <f t="shared" ca="1" si="7"/>
        <v>0.11398676842344153</v>
      </c>
      <c r="SH3" s="2">
        <f t="shared" ca="1" si="7"/>
        <v>6.7634432305475833E-2</v>
      </c>
      <c r="SI3" s="2">
        <f t="shared" ca="1" si="7"/>
        <v>-2.2647742570634267E-3</v>
      </c>
      <c r="SJ3" s="2">
        <f t="shared" ca="1" si="7"/>
        <v>-2.3367702313264172E-2</v>
      </c>
      <c r="SK3" s="2">
        <f t="shared" ca="1" si="7"/>
        <v>-7.4958934756928289E-2</v>
      </c>
      <c r="SL3" s="2">
        <f t="shared" ca="1" si="7"/>
        <v>-1.9020209247716444E-2</v>
      </c>
      <c r="SM3" s="2">
        <f t="shared" ca="1" si="7"/>
        <v>-7.0829920215103565E-2</v>
      </c>
      <c r="SN3" s="2">
        <f t="shared" ca="1" si="7"/>
        <v>8.2908748161150125E-2</v>
      </c>
      <c r="SO3" s="2">
        <f t="shared" ca="1" si="7"/>
        <v>0.12059029353210178</v>
      </c>
      <c r="SP3" s="2">
        <f t="shared" ca="1" si="7"/>
        <v>-2.554819255692704E-2</v>
      </c>
      <c r="SQ3" s="2">
        <f t="shared" ca="1" si="7"/>
        <v>-0.15343800341591946</v>
      </c>
      <c r="SR3" s="2">
        <f t="shared" ca="1" si="7"/>
        <v>3.9170620212560008E-2</v>
      </c>
      <c r="SS3" s="2">
        <f t="shared" ca="1" si="7"/>
        <v>-2.1105999812858493E-2</v>
      </c>
      <c r="ST3" s="2">
        <f t="shared" ca="1" si="8"/>
        <v>-7.6453033097068218E-2</v>
      </c>
      <c r="SU3" s="2">
        <f t="shared" ca="1" si="8"/>
        <v>9.5026177286638744E-2</v>
      </c>
      <c r="SV3" s="2">
        <f t="shared" ca="1" si="8"/>
        <v>-1.9514249256664399E-2</v>
      </c>
      <c r="SW3" s="2">
        <f t="shared" ca="1" si="8"/>
        <v>-3.0701566779129993E-2</v>
      </c>
      <c r="SX3" s="2">
        <f t="shared" ca="1" si="8"/>
        <v>0.12749254616206526</v>
      </c>
      <c r="SY3" s="2">
        <f t="shared" ca="1" si="8"/>
        <v>7.0883436753546289E-2</v>
      </c>
      <c r="SZ3" s="2">
        <f t="shared" ca="1" si="8"/>
        <v>9.2661602052058797E-2</v>
      </c>
      <c r="TA3" s="2">
        <f t="shared" ca="1" si="8"/>
        <v>-5.8315082086396464E-5</v>
      </c>
      <c r="TB3" s="2">
        <f t="shared" ca="1" si="8"/>
        <v>0.11194430556060411</v>
      </c>
      <c r="TC3" s="2">
        <f t="shared" ca="1" si="8"/>
        <v>-0.10892258084330883</v>
      </c>
      <c r="TD3" s="2">
        <f t="shared" ca="1" si="8"/>
        <v>0.11068531891467326</v>
      </c>
      <c r="TE3" s="2">
        <f t="shared" ca="1" si="8"/>
        <v>7.2888870583136117E-2</v>
      </c>
      <c r="TF3" s="2">
        <f t="shared" ca="1" si="8"/>
        <v>3.9584025566610857E-2</v>
      </c>
      <c r="TG3" s="2">
        <f t="shared" ca="1" si="8"/>
        <v>-0.13527982109263573</v>
      </c>
      <c r="TH3" s="2">
        <f t="shared" ca="1" si="8"/>
        <v>0.11327251451761933</v>
      </c>
      <c r="TI3" s="2">
        <f t="shared" ca="1" si="8"/>
        <v>9.3923864543377436E-2</v>
      </c>
      <c r="TJ3" s="2">
        <f t="shared" ca="1" si="8"/>
        <v>0.10760651840975935</v>
      </c>
      <c r="TK3" s="2">
        <f t="shared" ca="1" si="8"/>
        <v>-7.9767476320058879E-3</v>
      </c>
      <c r="TL3" s="2">
        <f t="shared" ca="1" si="8"/>
        <v>5.4082771020614803E-2</v>
      </c>
      <c r="TM3" s="2">
        <f t="shared" ca="1" si="8"/>
        <v>0.15728657829216933</v>
      </c>
      <c r="TN3" s="2">
        <f t="shared" ca="1" si="8"/>
        <v>3.7484255608223258E-2</v>
      </c>
      <c r="TO3" s="2">
        <f t="shared" ca="1" si="8"/>
        <v>-3.3518811253796604E-2</v>
      </c>
      <c r="TP3" s="2">
        <f t="shared" ca="1" si="8"/>
        <v>9.5593968559516643E-2</v>
      </c>
      <c r="TQ3" s="2">
        <f t="shared" ca="1" si="8"/>
        <v>8.692751736252767E-2</v>
      </c>
      <c r="TR3" s="2">
        <f t="shared" ca="1" si="8"/>
        <v>9.2165872293466667E-3</v>
      </c>
      <c r="TS3" s="2">
        <f t="shared" ca="1" si="8"/>
        <v>0.12280454825594672</v>
      </c>
      <c r="TT3" s="2">
        <f t="shared" ca="1" si="8"/>
        <v>4.4768799907430573E-2</v>
      </c>
      <c r="TU3" s="2">
        <f t="shared" ca="1" si="8"/>
        <v>0.1033400735489681</v>
      </c>
      <c r="TV3" s="2">
        <f t="shared" ca="1" si="8"/>
        <v>-3.3446352319381603E-2</v>
      </c>
      <c r="TW3" s="2">
        <f t="shared" ca="1" si="8"/>
        <v>2.8330582445178564E-2</v>
      </c>
      <c r="TX3" s="2">
        <f t="shared" ca="1" si="8"/>
        <v>-8.9322319956022439E-2</v>
      </c>
      <c r="TY3" s="2">
        <f t="shared" ca="1" si="8"/>
        <v>-0.13230802187333437</v>
      </c>
      <c r="TZ3" s="2">
        <f t="shared" ca="1" si="8"/>
        <v>9.9633304733926578E-2</v>
      </c>
      <c r="UA3" s="2">
        <f t="shared" ca="1" si="8"/>
        <v>3.9362297095068589E-3</v>
      </c>
      <c r="UB3" s="2">
        <f t="shared" ca="1" si="8"/>
        <v>-3.8669329735463664E-2</v>
      </c>
      <c r="UC3" s="2">
        <f t="shared" ca="1" si="8"/>
        <v>-1.7961550358443028E-2</v>
      </c>
      <c r="UD3" s="2">
        <f t="shared" ca="1" si="8"/>
        <v>-6.9902413855469539E-2</v>
      </c>
      <c r="UE3" s="2">
        <f t="shared" ca="1" si="8"/>
        <v>8.2266904961055043E-2</v>
      </c>
      <c r="UF3" s="2">
        <f t="shared" ca="1" si="8"/>
        <v>7.7726243878164833E-2</v>
      </c>
      <c r="UG3" s="2">
        <f t="shared" ca="1" si="8"/>
        <v>-5.176716708445861E-2</v>
      </c>
      <c r="UH3" s="2">
        <f t="shared" ca="1" si="8"/>
        <v>-1.4135657165396144E-3</v>
      </c>
      <c r="UI3" s="2">
        <f t="shared" ca="1" si="8"/>
        <v>-2.1502099570701282E-3</v>
      </c>
      <c r="UJ3" s="2">
        <f t="shared" ca="1" si="8"/>
        <v>3.9298108428262243E-3</v>
      </c>
      <c r="UK3" s="2">
        <f t="shared" ca="1" si="8"/>
        <v>2.838606839193868E-2</v>
      </c>
      <c r="UL3" s="2">
        <f t="shared" ca="1" si="8"/>
        <v>8.7396552150663762E-2</v>
      </c>
      <c r="UM3" s="2">
        <f t="shared" ca="1" si="8"/>
        <v>8.9351957633664547E-2</v>
      </c>
      <c r="UN3" s="2">
        <f t="shared" ca="1" si="8"/>
        <v>6.0782377261066375E-2</v>
      </c>
      <c r="UO3" s="2">
        <f t="shared" ca="1" si="8"/>
        <v>0.14103938641759936</v>
      </c>
      <c r="UP3" s="2">
        <f t="shared" ca="1" si="8"/>
        <v>-6.2175483659423589E-2</v>
      </c>
      <c r="UQ3" s="2">
        <f t="shared" ca="1" si="8"/>
        <v>6.7364799611943804E-2</v>
      </c>
      <c r="UR3" s="2">
        <f t="shared" ca="1" si="8"/>
        <v>-9.2149959225052591E-2</v>
      </c>
      <c r="US3" s="2">
        <f t="shared" ca="1" si="8"/>
        <v>0.16131991198820989</v>
      </c>
      <c r="UT3" s="2">
        <f t="shared" ca="1" si="8"/>
        <v>2.8447882600161539E-2</v>
      </c>
      <c r="UU3" s="2">
        <f t="shared" ca="1" si="8"/>
        <v>0.18168898425939214</v>
      </c>
      <c r="UV3" s="2">
        <f t="shared" ca="1" si="8"/>
        <v>0.11076849690338558</v>
      </c>
      <c r="UW3" s="2">
        <f t="shared" ca="1" si="8"/>
        <v>0.10408931614121072</v>
      </c>
      <c r="UX3" s="2">
        <f t="shared" ca="1" si="8"/>
        <v>3.4929339838811392E-2</v>
      </c>
      <c r="UY3" s="2">
        <f t="shared" ca="1" si="8"/>
        <v>-1.2486533680991351E-2</v>
      </c>
      <c r="UZ3" s="2">
        <f t="shared" ca="1" si="8"/>
        <v>8.9037537995344199E-3</v>
      </c>
      <c r="VA3" s="2">
        <f t="shared" ca="1" si="8"/>
        <v>2.731852953822337E-3</v>
      </c>
      <c r="VB3" s="2">
        <f t="shared" ca="1" si="8"/>
        <v>0.12302596500942352</v>
      </c>
      <c r="VC3" s="2">
        <f t="shared" ca="1" si="8"/>
        <v>0.19669497277669562</v>
      </c>
      <c r="VD3" s="2">
        <f t="shared" ca="1" si="8"/>
        <v>0.10211050124207358</v>
      </c>
      <c r="VE3" s="2">
        <f t="shared" ca="1" si="8"/>
        <v>-2.5433100610821453E-2</v>
      </c>
      <c r="VF3" s="2">
        <f t="shared" ca="1" si="9"/>
        <v>0.19185861050997732</v>
      </c>
      <c r="VG3" s="2">
        <f t="shared" ca="1" si="9"/>
        <v>-9.2132728165325736E-2</v>
      </c>
      <c r="VH3" s="2">
        <f t="shared" ca="1" si="9"/>
        <v>3.2255291308665758E-3</v>
      </c>
      <c r="VI3" s="2">
        <f t="shared" ca="1" si="9"/>
        <v>-5.2011505710762712E-2</v>
      </c>
      <c r="VJ3" s="2">
        <f t="shared" ca="1" si="9"/>
        <v>0.17830669570011959</v>
      </c>
      <c r="VK3" s="2">
        <f t="shared" ca="1" si="9"/>
        <v>-0.17392584733949018</v>
      </c>
      <c r="VL3" s="2">
        <f t="shared" ca="1" si="9"/>
        <v>-1.5133127709445939E-2</v>
      </c>
      <c r="VM3" s="2">
        <f t="shared" ca="1" si="9"/>
        <v>0.11324424052881861</v>
      </c>
      <c r="VN3" s="2">
        <f t="shared" ca="1" si="9"/>
        <v>2.0850395060708002E-3</v>
      </c>
      <c r="VO3" s="2">
        <f t="shared" ca="1" si="9"/>
        <v>-1.905941017546588E-2</v>
      </c>
      <c r="VP3" s="2">
        <f t="shared" ca="1" si="9"/>
        <v>9.140254628613681E-2</v>
      </c>
      <c r="VQ3" s="2">
        <f t="shared" ca="1" si="9"/>
        <v>-5.0055633227399837E-2</v>
      </c>
      <c r="VR3" s="2">
        <f t="shared" ca="1" si="9"/>
        <v>-0.11799400429440654</v>
      </c>
      <c r="VS3" s="2">
        <f t="shared" ca="1" si="9"/>
        <v>0.14775032659562595</v>
      </c>
      <c r="VT3" s="2">
        <f t="shared" ca="1" si="9"/>
        <v>-0.1975283696867722</v>
      </c>
      <c r="VU3" s="2">
        <f t="shared" ca="1" si="9"/>
        <v>0.12461659386746574</v>
      </c>
      <c r="VV3" s="2">
        <f t="shared" ca="1" si="9"/>
        <v>0.164995407390746</v>
      </c>
      <c r="VW3" s="2">
        <f t="shared" ca="1" si="9"/>
        <v>8.3356125559568714E-2</v>
      </c>
      <c r="VX3" s="2">
        <f t="shared" ca="1" si="9"/>
        <v>5.8262954162206379E-2</v>
      </c>
      <c r="VY3" s="2">
        <f t="shared" ca="1" si="9"/>
        <v>6.9871317834591717E-2</v>
      </c>
      <c r="VZ3" s="2">
        <f t="shared" ca="1" si="9"/>
        <v>-3.9844958584340534E-2</v>
      </c>
      <c r="WA3" s="2">
        <f t="shared" ca="1" si="9"/>
        <v>-1.2990231631299105E-2</v>
      </c>
      <c r="WB3" s="2">
        <f t="shared" ca="1" si="9"/>
        <v>0.18580054584735162</v>
      </c>
      <c r="WC3" s="2">
        <f t="shared" ca="1" si="9"/>
        <v>0.24701653006983637</v>
      </c>
      <c r="WD3" s="2">
        <f t="shared" ca="1" si="9"/>
        <v>1.4160078677891484E-2</v>
      </c>
      <c r="WE3" s="2">
        <f t="shared" ca="1" si="9"/>
        <v>3.6146251578786766E-2</v>
      </c>
      <c r="WF3" s="2">
        <f t="shared" ca="1" si="9"/>
        <v>-3.4328237988197258E-2</v>
      </c>
      <c r="WG3" s="2">
        <f t="shared" ca="1" si="9"/>
        <v>-3.3843481395211053E-3</v>
      </c>
      <c r="WH3" s="2">
        <f t="shared" ca="1" si="9"/>
        <v>6.063450785855265E-2</v>
      </c>
      <c r="WI3" s="2">
        <f t="shared" ca="1" si="9"/>
        <v>-4.7539249982441301E-2</v>
      </c>
      <c r="WJ3" s="2">
        <f t="shared" ca="1" si="9"/>
        <v>-2.7816678382218397E-2</v>
      </c>
      <c r="WK3" s="2">
        <f t="shared" ca="1" si="9"/>
        <v>8.8535695585487087E-2</v>
      </c>
      <c r="WL3" s="2">
        <f t="shared" ca="1" si="9"/>
        <v>-6.0822078885945069E-2</v>
      </c>
      <c r="WM3" s="2">
        <f t="shared" ca="1" si="9"/>
        <v>-1.6576385981463247E-2</v>
      </c>
      <c r="WN3" s="2">
        <f t="shared" ca="1" si="9"/>
        <v>-3.3997548243992717E-2</v>
      </c>
      <c r="WO3" s="2">
        <f t="shared" ca="1" si="9"/>
        <v>2.0127832496933486E-2</v>
      </c>
      <c r="WP3" s="2">
        <f t="shared" ca="1" si="9"/>
        <v>0.1123786508796695</v>
      </c>
      <c r="WQ3" s="2">
        <f t="shared" ca="1" si="9"/>
        <v>5.78833294254468E-2</v>
      </c>
      <c r="WR3" s="2">
        <f t="shared" ca="1" si="9"/>
        <v>-0.12845045426364207</v>
      </c>
      <c r="WS3" s="2">
        <f t="shared" ca="1" si="9"/>
        <v>9.588911770549205E-2</v>
      </c>
      <c r="WT3" s="2">
        <f t="shared" ca="1" si="9"/>
        <v>9.5105393927072235E-2</v>
      </c>
      <c r="WU3" s="2">
        <f t="shared" ca="1" si="9"/>
        <v>7.5999042937936315E-2</v>
      </c>
      <c r="WV3" s="2">
        <f t="shared" ca="1" si="9"/>
        <v>2.7334153462649363E-2</v>
      </c>
      <c r="WW3" s="2">
        <f t="shared" ca="1" si="9"/>
        <v>-6.0160309424475457E-3</v>
      </c>
      <c r="WX3" s="2">
        <f t="shared" ca="1" si="9"/>
        <v>4.6067633610112582E-2</v>
      </c>
      <c r="WY3" s="2">
        <f t="shared" ca="1" si="9"/>
        <v>0.19386115212431515</v>
      </c>
      <c r="WZ3" s="2">
        <f t="shared" ca="1" si="9"/>
        <v>0.16857667434519996</v>
      </c>
      <c r="XA3" s="2">
        <f t="shared" ca="1" si="9"/>
        <v>-9.3463595248953479E-2</v>
      </c>
      <c r="XB3" s="2">
        <f t="shared" ca="1" si="9"/>
        <v>-1.5831733989027038E-2</v>
      </c>
      <c r="XC3" s="2">
        <f t="shared" ca="1" si="9"/>
        <v>9.4713648774898598E-3</v>
      </c>
      <c r="XD3" s="2">
        <f t="shared" ca="1" si="9"/>
        <v>9.6524209226763451E-3</v>
      </c>
      <c r="XE3" s="2">
        <f t="shared" ca="1" si="9"/>
        <v>-7.4790616078331457E-2</v>
      </c>
      <c r="XF3" s="2">
        <f t="shared" ca="1" si="9"/>
        <v>-0.10881276812272725</v>
      </c>
      <c r="XG3" s="2">
        <f t="shared" ca="1" si="9"/>
        <v>4.0728962509885114E-2</v>
      </c>
      <c r="XH3" s="2">
        <f t="shared" ca="1" si="9"/>
        <v>-0.10194270111966805</v>
      </c>
      <c r="XI3" s="2">
        <f t="shared" ca="1" si="9"/>
        <v>1.4177690613459174E-2</v>
      </c>
      <c r="XJ3" s="2">
        <f t="shared" ca="1" si="9"/>
        <v>-5.1997150500513747E-2</v>
      </c>
      <c r="XK3" s="2">
        <f t="shared" ca="1" si="9"/>
        <v>7.7078765795050422E-2</v>
      </c>
      <c r="XL3" s="2">
        <f t="shared" ca="1" si="9"/>
        <v>0.12160729871515503</v>
      </c>
      <c r="XM3" s="2">
        <f t="shared" ca="1" si="9"/>
        <v>-0.15274551173930911</v>
      </c>
      <c r="XN3" s="2">
        <f t="shared" ca="1" si="9"/>
        <v>4.3048073968632528E-2</v>
      </c>
      <c r="XO3" s="2">
        <f t="shared" ca="1" si="9"/>
        <v>0.16606486513141308</v>
      </c>
      <c r="XP3" s="2">
        <f t="shared" ca="1" si="9"/>
        <v>2.5087532943517957E-2</v>
      </c>
      <c r="XQ3" s="2">
        <f t="shared" ca="1" si="9"/>
        <v>-6.8738281830198561E-2</v>
      </c>
      <c r="XR3" s="2">
        <f t="shared" ca="1" si="10"/>
        <v>-8.4173695209082175E-2</v>
      </c>
      <c r="XS3" s="2">
        <f t="shared" ca="1" si="10"/>
        <v>5.2482491708626428E-2</v>
      </c>
      <c r="XT3" s="2">
        <f t="shared" ca="1" si="10"/>
        <v>9.0156011725272822E-2</v>
      </c>
      <c r="XU3" s="2">
        <f t="shared" ca="1" si="10"/>
        <v>-3.259958596045498E-3</v>
      </c>
      <c r="XV3" s="2">
        <f t="shared" ca="1" si="10"/>
        <v>0.16188048296548135</v>
      </c>
      <c r="XW3" s="2">
        <f t="shared" ca="1" si="10"/>
        <v>4.3506867621889364E-2</v>
      </c>
      <c r="XX3" s="2">
        <f t="shared" ca="1" si="10"/>
        <v>1.501023127371316E-2</v>
      </c>
      <c r="XY3" s="2">
        <f t="shared" ca="1" si="10"/>
        <v>-0.21298239047284737</v>
      </c>
      <c r="XZ3" s="2">
        <f t="shared" ca="1" si="10"/>
        <v>-5.2623160076094536E-2</v>
      </c>
      <c r="YA3" s="2">
        <f t="shared" ca="1" si="10"/>
        <v>1.4023557442057674E-3</v>
      </c>
      <c r="YB3" s="2">
        <f t="shared" ca="1" si="10"/>
        <v>-8.2963408658176079E-3</v>
      </c>
      <c r="YC3" s="2">
        <f t="shared" ca="1" si="10"/>
        <v>7.883493037546932E-2</v>
      </c>
      <c r="YD3" s="2">
        <f t="shared" ca="1" si="10"/>
        <v>0.19386247173701981</v>
      </c>
      <c r="YE3" s="2">
        <f t="shared" ca="1" si="10"/>
        <v>9.552792451935628E-2</v>
      </c>
      <c r="YF3" s="2">
        <f t="shared" ca="1" si="10"/>
        <v>0.12033040430210587</v>
      </c>
      <c r="YG3" s="2">
        <f t="shared" ca="1" si="10"/>
        <v>4.2797171689609476E-2</v>
      </c>
      <c r="YH3" s="2">
        <f t="shared" ca="1" si="10"/>
        <v>0.19931296648016888</v>
      </c>
      <c r="YI3" s="2">
        <f t="shared" ca="1" si="10"/>
        <v>-6.3163082572688378E-2</v>
      </c>
      <c r="YJ3" s="2">
        <f t="shared" ca="1" si="10"/>
        <v>-1.3788875138852765E-2</v>
      </c>
      <c r="YK3" s="2">
        <f t="shared" ca="1" si="10"/>
        <v>8.3719334308660853E-2</v>
      </c>
      <c r="YL3" s="2">
        <f t="shared" ca="1" si="10"/>
        <v>0.13450897341931625</v>
      </c>
      <c r="YM3" s="2">
        <f t="shared" ca="1" si="10"/>
        <v>0.18087637297122458</v>
      </c>
      <c r="YN3" s="2">
        <f t="shared" ca="1" si="10"/>
        <v>-7.1364475272060711E-3</v>
      </c>
      <c r="YO3" s="2">
        <f t="shared" ca="1" si="10"/>
        <v>4.7372206529512267E-2</v>
      </c>
      <c r="YP3" s="2">
        <f t="shared" ca="1" si="10"/>
        <v>9.7599188560693509E-2</v>
      </c>
      <c r="YQ3" s="2">
        <f t="shared" ca="1" si="10"/>
        <v>-8.8511694717813422E-3</v>
      </c>
      <c r="YR3" s="2">
        <f t="shared" ca="1" si="10"/>
        <v>0.1077955734827496</v>
      </c>
      <c r="YS3" s="2">
        <f t="shared" ca="1" si="10"/>
        <v>-0.11819118437103632</v>
      </c>
      <c r="YT3" s="2">
        <f t="shared" ca="1" si="10"/>
        <v>-3.4819675804708447E-2</v>
      </c>
      <c r="YU3" s="2">
        <f t="shared" ca="1" si="10"/>
        <v>8.5320411998724924E-3</v>
      </c>
      <c r="YV3" s="2">
        <f t="shared" ca="1" si="10"/>
        <v>6.7452810689138554E-2</v>
      </c>
      <c r="YW3" s="2">
        <f t="shared" ca="1" si="10"/>
        <v>4.1731258656460532E-2</v>
      </c>
      <c r="YX3" s="2">
        <f t="shared" ca="1" si="10"/>
        <v>0.14071093774803686</v>
      </c>
      <c r="YY3" s="2">
        <f t="shared" ca="1" si="10"/>
        <v>-4.3496348336806268E-2</v>
      </c>
      <c r="YZ3" s="2">
        <f t="shared" ca="1" si="10"/>
        <v>2.8241995212834294E-2</v>
      </c>
      <c r="ZA3" s="2">
        <f t="shared" ca="1" si="10"/>
        <v>-4.7610926909364762E-2</v>
      </c>
      <c r="ZB3" s="2">
        <f t="shared" ca="1" si="10"/>
        <v>0.1952232729360808</v>
      </c>
      <c r="ZC3" s="2">
        <f t="shared" ca="1" si="10"/>
        <v>9.7322040596716064E-2</v>
      </c>
      <c r="ZD3" s="2">
        <f t="shared" ca="1" si="10"/>
        <v>5.0257378944227576E-2</v>
      </c>
      <c r="ZE3" s="2">
        <f t="shared" ca="1" si="10"/>
        <v>-3.3112486197346171E-3</v>
      </c>
      <c r="ZF3" s="2">
        <f t="shared" ca="1" si="10"/>
        <v>-9.970985074378793E-3</v>
      </c>
      <c r="ZG3" s="2">
        <f t="shared" ca="1" si="10"/>
        <v>-9.8370619711354523E-2</v>
      </c>
      <c r="ZH3" s="2">
        <f t="shared" ca="1" si="10"/>
        <v>9.1037948842928137E-2</v>
      </c>
      <c r="ZI3" s="2">
        <f t="shared" ca="1" si="10"/>
        <v>0.12762411135233298</v>
      </c>
      <c r="ZJ3" s="2">
        <f t="shared" ca="1" si="10"/>
        <v>8.7297783887136347E-3</v>
      </c>
      <c r="ZK3" s="2">
        <f t="shared" ca="1" si="10"/>
        <v>-3.4874131419601898E-2</v>
      </c>
      <c r="ZL3" s="2">
        <f t="shared" ca="1" si="10"/>
        <v>-7.8419466329745474E-2</v>
      </c>
      <c r="ZM3" s="2">
        <f t="shared" ca="1" si="10"/>
        <v>-3.1142319065813339E-2</v>
      </c>
      <c r="ZN3" s="2">
        <f t="shared" ca="1" si="10"/>
        <v>4.5676827445399221E-2</v>
      </c>
      <c r="ZO3" s="2">
        <f t="shared" ca="1" si="10"/>
        <v>-0.10859082058170941</v>
      </c>
      <c r="ZP3" s="2">
        <f t="shared" ca="1" si="10"/>
        <v>1.616331234004997E-2</v>
      </c>
      <c r="ZQ3" s="2">
        <f t="shared" ca="1" si="10"/>
        <v>-2.0184829996980794E-2</v>
      </c>
      <c r="ZR3" s="2">
        <f t="shared" ca="1" si="10"/>
        <v>0.15917014811724953</v>
      </c>
      <c r="ZS3" s="2">
        <f t="shared" ca="1" si="10"/>
        <v>5.6188976042712571E-2</v>
      </c>
      <c r="ZT3" s="2">
        <f t="shared" ca="1" si="10"/>
        <v>0.16043573959332755</v>
      </c>
      <c r="ZU3" s="2">
        <f t="shared" ca="1" si="10"/>
        <v>-1.2495501100904981E-2</v>
      </c>
      <c r="ZV3" s="2">
        <f t="shared" ca="1" si="10"/>
        <v>-0.11229247589175115</v>
      </c>
      <c r="ZW3" s="2">
        <f t="shared" ca="1" si="10"/>
        <v>-3.4663179740491087E-2</v>
      </c>
      <c r="ZX3" s="2">
        <f t="shared" ca="1" si="10"/>
        <v>0.13922649063870307</v>
      </c>
      <c r="ZY3" s="2">
        <f t="shared" ca="1" si="10"/>
        <v>0.11936998720596501</v>
      </c>
      <c r="ZZ3" s="2">
        <f t="shared" ca="1" si="10"/>
        <v>-3.4647690160644173E-2</v>
      </c>
    </row>
    <row r="4" spans="1:702" x14ac:dyDescent="0.25">
      <c r="A4" s="2">
        <f t="shared" ca="1" si="11"/>
        <v>-1.137736929793947E-3</v>
      </c>
      <c r="B4" s="2">
        <f t="shared" ca="1" si="0"/>
        <v>0.13370600289342718</v>
      </c>
      <c r="C4" s="2">
        <f t="shared" ca="1" si="0"/>
        <v>-9.5738722070424734E-2</v>
      </c>
      <c r="D4" s="2">
        <f t="shared" ca="1" si="0"/>
        <v>5.8108454358168395E-3</v>
      </c>
      <c r="E4" s="2">
        <f t="shared" ca="1" si="0"/>
        <v>3.1549897993881096E-2</v>
      </c>
      <c r="F4" s="2">
        <f t="shared" ca="1" si="0"/>
        <v>-7.7052550720705951E-2</v>
      </c>
      <c r="G4" s="2">
        <f t="shared" ca="1" si="0"/>
        <v>-4.0031251665932424E-2</v>
      </c>
      <c r="H4" s="2">
        <f t="shared" ca="1" si="0"/>
        <v>-5.507889916140439E-2</v>
      </c>
      <c r="I4" s="2">
        <f t="shared" ca="1" si="0"/>
        <v>9.094604046047854E-3</v>
      </c>
      <c r="J4" s="2">
        <f t="shared" ca="1" si="0"/>
        <v>1.5444078538584434E-3</v>
      </c>
      <c r="K4" s="2">
        <f t="shared" ca="1" si="0"/>
        <v>-5.230375917547618E-2</v>
      </c>
      <c r="L4" s="2">
        <f t="shared" ca="1" si="0"/>
        <v>-3.7395019417175629E-2</v>
      </c>
      <c r="M4" s="2">
        <f t="shared" ca="1" si="0"/>
        <v>0.16980929014146298</v>
      </c>
      <c r="N4" s="2">
        <f t="shared" ca="1" si="0"/>
        <v>0.12464316069789612</v>
      </c>
      <c r="O4" s="2">
        <f t="shared" ca="1" si="0"/>
        <v>-9.9936153290543714E-2</v>
      </c>
      <c r="P4" s="2">
        <f t="shared" ca="1" si="0"/>
        <v>-1.0448426896573052E-2</v>
      </c>
      <c r="Q4" s="2">
        <f t="shared" ca="1" si="0"/>
        <v>0.15319970445209485</v>
      </c>
      <c r="R4" s="2">
        <f t="shared" ca="1" si="0"/>
        <v>8.4023666141139736E-2</v>
      </c>
      <c r="S4" s="2">
        <f t="shared" ca="1" si="0"/>
        <v>-1.1889546278826546E-3</v>
      </c>
      <c r="T4" s="2">
        <f t="shared" ca="1" si="0"/>
        <v>5.1208877394247662E-2</v>
      </c>
      <c r="U4" s="2">
        <f t="shared" ca="1" si="0"/>
        <v>4.6439782894549912E-3</v>
      </c>
      <c r="V4" s="2">
        <f t="shared" ca="1" si="0"/>
        <v>0.26706081751476968</v>
      </c>
      <c r="W4" s="2">
        <f t="shared" ca="1" si="0"/>
        <v>3.894577777984664E-2</v>
      </c>
      <c r="X4" s="2">
        <f t="shared" ca="1" si="0"/>
        <v>3.5822470696660266E-3</v>
      </c>
      <c r="Y4" s="2">
        <f t="shared" ca="1" si="0"/>
        <v>-1.717585765774313E-2</v>
      </c>
      <c r="Z4" s="2">
        <f t="shared" ca="1" si="0"/>
        <v>8.8871963553090808E-2</v>
      </c>
      <c r="AA4" s="2">
        <f t="shared" ca="1" si="0"/>
        <v>8.758125882590246E-3</v>
      </c>
      <c r="AB4" s="2">
        <f t="shared" ca="1" si="0"/>
        <v>-1.8812365276822379E-2</v>
      </c>
      <c r="AC4" s="2">
        <f t="shared" ca="1" si="0"/>
        <v>-4.1022090260976835E-2</v>
      </c>
      <c r="AD4" s="2">
        <f t="shared" ca="1" si="0"/>
        <v>1.4076774167927856E-2</v>
      </c>
      <c r="AE4" s="2">
        <f t="shared" ca="1" si="0"/>
        <v>0.11403371919434725</v>
      </c>
      <c r="AF4" s="2">
        <f t="shared" ca="1" si="0"/>
        <v>3.6439223215746157E-2</v>
      </c>
      <c r="AG4" s="2">
        <f t="shared" ca="1" si="0"/>
        <v>-9.7351060777630061E-2</v>
      </c>
      <c r="AH4" s="2">
        <f t="shared" ca="1" si="0"/>
        <v>-3.8840949509328621E-2</v>
      </c>
      <c r="AI4" s="2">
        <f t="shared" ca="1" si="0"/>
        <v>-1.8168994988264468E-2</v>
      </c>
      <c r="AJ4" s="2">
        <f t="shared" ca="1" si="0"/>
        <v>-3.5631391266127327E-2</v>
      </c>
      <c r="AK4" s="2">
        <f t="shared" ca="1" si="0"/>
        <v>9.4752662097683613E-2</v>
      </c>
      <c r="AL4" s="2">
        <f t="shared" ca="1" si="0"/>
        <v>3.0741197170091758E-2</v>
      </c>
      <c r="AM4" s="2">
        <f t="shared" ca="1" si="0"/>
        <v>-7.616784065798872E-2</v>
      </c>
      <c r="AN4" s="2">
        <f t="shared" ca="1" si="0"/>
        <v>-0.14435962751264569</v>
      </c>
      <c r="AO4" s="2">
        <f t="shared" ca="1" si="0"/>
        <v>-9.6189817088403004E-2</v>
      </c>
      <c r="AP4" s="2">
        <f t="shared" ca="1" si="0"/>
        <v>4.8863049883937408E-2</v>
      </c>
      <c r="AQ4" s="2">
        <f t="shared" ca="1" si="0"/>
        <v>0.18904389861341192</v>
      </c>
      <c r="AR4" s="2">
        <f t="shared" ca="1" si="0"/>
        <v>-1.0003315226094975E-3</v>
      </c>
      <c r="AS4" s="2">
        <f t="shared" ca="1" si="0"/>
        <v>-0.1055284431256297</v>
      </c>
      <c r="AT4" s="2">
        <f t="shared" ca="1" si="0"/>
        <v>1.1208169417321369E-2</v>
      </c>
      <c r="AU4" s="2">
        <f t="shared" ca="1" si="0"/>
        <v>0.14772113343208471</v>
      </c>
      <c r="AV4" s="2">
        <f t="shared" ca="1" si="0"/>
        <v>6.5688633546523462E-2</v>
      </c>
      <c r="AW4" s="2">
        <f t="shared" ca="1" si="0"/>
        <v>-2.4805486693145907E-2</v>
      </c>
      <c r="AX4" s="2">
        <f t="shared" ca="1" si="0"/>
        <v>9.0368600412234809E-2</v>
      </c>
      <c r="AY4" s="2">
        <f t="shared" ca="1" si="0"/>
        <v>3.088006853986211E-2</v>
      </c>
      <c r="AZ4" s="2">
        <f t="shared" ca="1" si="0"/>
        <v>0.14621436666804868</v>
      </c>
      <c r="BA4" s="2">
        <f t="shared" ca="1" si="0"/>
        <v>-4.911314853639704E-3</v>
      </c>
      <c r="BB4" s="2">
        <f t="shared" ca="1" si="0"/>
        <v>-3.5428311656054041E-3</v>
      </c>
      <c r="BC4" s="2">
        <f t="shared" ca="1" si="0"/>
        <v>-6.0724786614164E-2</v>
      </c>
      <c r="BD4" s="2">
        <f t="shared" ca="1" si="0"/>
        <v>-7.6935073142385832E-2</v>
      </c>
      <c r="BE4" s="2">
        <f t="shared" ca="1" si="0"/>
        <v>2.6925154633881048E-2</v>
      </c>
      <c r="BF4" s="2">
        <f t="shared" ca="1" si="0"/>
        <v>-4.9247163890273379E-2</v>
      </c>
      <c r="BG4" s="2">
        <f t="shared" ca="1" si="0"/>
        <v>-6.7763412271680076E-2</v>
      </c>
      <c r="BH4" s="2">
        <f t="shared" ca="1" si="0"/>
        <v>-5.6101244114279178E-2</v>
      </c>
      <c r="BI4" s="2">
        <f t="shared" ca="1" si="0"/>
        <v>4.3862218996518099E-2</v>
      </c>
      <c r="BJ4" s="2">
        <f t="shared" ca="1" si="0"/>
        <v>0.16797930675631662</v>
      </c>
      <c r="BK4" s="2">
        <f t="shared" ca="1" si="0"/>
        <v>-6.2807619208858231E-2</v>
      </c>
      <c r="BL4" s="2">
        <f t="shared" ca="1" si="0"/>
        <v>-6.0831302571975096E-2</v>
      </c>
      <c r="BM4" s="2">
        <f t="shared" ref="B4:BM8" ca="1" si="12">(NORMINV(RAND(),0.0209,0.085))</f>
        <v>9.7952048244498865E-2</v>
      </c>
      <c r="BN4" s="2">
        <f t="shared" ca="1" si="1"/>
        <v>-7.0971034882848436E-3</v>
      </c>
      <c r="BO4" s="2">
        <f t="shared" ca="1" si="1"/>
        <v>-8.0258127200154988E-3</v>
      </c>
      <c r="BP4" s="2">
        <f t="shared" ca="1" si="1"/>
        <v>-0.17103585928434784</v>
      </c>
      <c r="BQ4" s="2">
        <f t="shared" ca="1" si="1"/>
        <v>-8.173849624295032E-2</v>
      </c>
      <c r="BR4" s="2">
        <f t="shared" ca="1" si="1"/>
        <v>-8.5631943391610461E-3</v>
      </c>
      <c r="BS4" s="2">
        <f t="shared" ca="1" si="1"/>
        <v>0.14547193795177707</v>
      </c>
      <c r="BT4" s="2">
        <f t="shared" ca="1" si="1"/>
        <v>5.9319516882880077E-3</v>
      </c>
      <c r="BU4" s="2">
        <f t="shared" ca="1" si="1"/>
        <v>-5.449550589815319E-3</v>
      </c>
      <c r="BV4" s="2">
        <f t="shared" ca="1" si="1"/>
        <v>1.9844248357577393E-2</v>
      </c>
      <c r="BW4" s="2">
        <f t="shared" ca="1" si="1"/>
        <v>0.2785240466543672</v>
      </c>
      <c r="BX4" s="2">
        <f t="shared" ca="1" si="1"/>
        <v>0.18186327043738038</v>
      </c>
      <c r="BY4" s="2">
        <f t="shared" ca="1" si="1"/>
        <v>-8.7845029460577352E-3</v>
      </c>
      <c r="BZ4" s="2">
        <f t="shared" ca="1" si="1"/>
        <v>5.0114741907861554E-2</v>
      </c>
      <c r="CA4" s="2">
        <f t="shared" ca="1" si="1"/>
        <v>-9.3619777983839872E-2</v>
      </c>
      <c r="CB4" s="2">
        <f t="shared" ca="1" si="1"/>
        <v>0.10429291366037026</v>
      </c>
      <c r="CC4" s="2">
        <f t="shared" ca="1" si="1"/>
        <v>6.6843448336168523E-2</v>
      </c>
      <c r="CD4" s="2">
        <f t="shared" ca="1" si="1"/>
        <v>-8.4247223193422399E-2</v>
      </c>
      <c r="CE4" s="2">
        <f t="shared" ca="1" si="1"/>
        <v>0.29802348085680719</v>
      </c>
      <c r="CF4" s="2">
        <f t="shared" ca="1" si="1"/>
        <v>9.9335822447524841E-2</v>
      </c>
      <c r="CG4" s="2">
        <f t="shared" ca="1" si="1"/>
        <v>-0.11010331257457948</v>
      </c>
      <c r="CH4" s="2">
        <f t="shared" ca="1" si="1"/>
        <v>2.3230810234822746E-2</v>
      </c>
      <c r="CI4" s="2">
        <f t="shared" ca="1" si="1"/>
        <v>-6.5308135082048094E-2</v>
      </c>
      <c r="CJ4" s="2">
        <f t="shared" ca="1" si="1"/>
        <v>8.6117113296037325E-3</v>
      </c>
      <c r="CK4" s="2">
        <f t="shared" ca="1" si="1"/>
        <v>0.14170955978305605</v>
      </c>
      <c r="CL4" s="2">
        <f t="shared" ca="1" si="1"/>
        <v>-9.427896298490164E-2</v>
      </c>
      <c r="CM4" s="2">
        <f t="shared" ca="1" si="1"/>
        <v>5.9376939038184015E-2</v>
      </c>
      <c r="CN4" s="2">
        <f t="shared" ca="1" si="1"/>
        <v>0.18279288661054133</v>
      </c>
      <c r="CO4" s="2">
        <f t="shared" ca="1" si="1"/>
        <v>9.4394483438581325E-2</v>
      </c>
      <c r="CP4" s="2">
        <f t="shared" ca="1" si="1"/>
        <v>9.2596889433989402E-2</v>
      </c>
      <c r="CQ4" s="2">
        <f t="shared" ca="1" si="1"/>
        <v>-1.4163939381409172E-2</v>
      </c>
      <c r="CR4" s="2">
        <f t="shared" ca="1" si="1"/>
        <v>4.6340499679787442E-2</v>
      </c>
      <c r="CS4" s="2">
        <f t="shared" ca="1" si="1"/>
        <v>2.5762644558770212E-2</v>
      </c>
      <c r="CT4" s="2">
        <f t="shared" ca="1" si="1"/>
        <v>2.4726702654652991E-2</v>
      </c>
      <c r="CU4" s="2">
        <f t="shared" ca="1" si="1"/>
        <v>3.3977891086973307E-3</v>
      </c>
      <c r="CV4" s="2">
        <f t="shared" ca="1" si="1"/>
        <v>-8.485690355455057E-2</v>
      </c>
      <c r="CW4" s="2">
        <f t="shared" ca="1" si="1"/>
        <v>-4.3240400266532447E-2</v>
      </c>
      <c r="CX4" s="2">
        <f t="shared" ca="1" si="1"/>
        <v>1.0878357989996215E-2</v>
      </c>
      <c r="CY4" s="2">
        <f t="shared" ca="1" si="1"/>
        <v>6.9004150155893756E-2</v>
      </c>
      <c r="CZ4" s="2">
        <f t="shared" ca="1" si="1"/>
        <v>-4.3590116414697011E-2</v>
      </c>
      <c r="DA4" s="2">
        <f t="shared" ca="1" si="1"/>
        <v>2.668878206574923E-2</v>
      </c>
      <c r="DB4" s="2">
        <f t="shared" ca="1" si="1"/>
        <v>7.4686294995882654E-2</v>
      </c>
      <c r="DC4" s="2">
        <f t="shared" ca="1" si="1"/>
        <v>0.12699315544764797</v>
      </c>
      <c r="DD4" s="2">
        <f t="shared" ca="1" si="1"/>
        <v>7.9102441320551886E-2</v>
      </c>
      <c r="DE4" s="2">
        <f t="shared" ca="1" si="1"/>
        <v>-5.8031566768968451E-2</v>
      </c>
      <c r="DF4" s="2">
        <f t="shared" ca="1" si="1"/>
        <v>0.15467128729948559</v>
      </c>
      <c r="DG4" s="2">
        <f t="shared" ca="1" si="1"/>
        <v>-5.7377681379824047E-2</v>
      </c>
      <c r="DH4" s="2">
        <f t="shared" ca="1" si="1"/>
        <v>8.7648300491190864E-2</v>
      </c>
      <c r="DI4" s="2">
        <f t="shared" ca="1" si="1"/>
        <v>0.10252433455476613</v>
      </c>
      <c r="DJ4" s="2">
        <f t="shared" ca="1" si="1"/>
        <v>-4.1374726274847035E-2</v>
      </c>
      <c r="DK4" s="2">
        <f t="shared" ca="1" si="1"/>
        <v>1.5927331374286771E-2</v>
      </c>
      <c r="DL4" s="2">
        <f t="shared" ca="1" si="1"/>
        <v>6.6789490605029866E-2</v>
      </c>
      <c r="DM4" s="2">
        <f t="shared" ca="1" si="1"/>
        <v>-4.8786643868344824E-3</v>
      </c>
      <c r="DN4" s="2">
        <f t="shared" ca="1" si="1"/>
        <v>6.2064165700021823E-2</v>
      </c>
      <c r="DO4" s="2">
        <f t="shared" ca="1" si="1"/>
        <v>-4.6038130610399214E-4</v>
      </c>
      <c r="DP4" s="2">
        <f t="shared" ca="1" si="1"/>
        <v>0.13210480221117279</v>
      </c>
      <c r="DQ4" s="2">
        <f t="shared" ca="1" si="1"/>
        <v>7.9250340832454393E-3</v>
      </c>
      <c r="DR4" s="2">
        <f t="shared" ca="1" si="1"/>
        <v>8.522292795885171E-2</v>
      </c>
      <c r="DS4" s="2">
        <f t="shared" ca="1" si="1"/>
        <v>1.1424771991338031E-2</v>
      </c>
      <c r="DT4" s="2">
        <f t="shared" ca="1" si="1"/>
        <v>6.3412055904036677E-3</v>
      </c>
      <c r="DU4" s="2">
        <f t="shared" ca="1" si="1"/>
        <v>-0.11551514801672885</v>
      </c>
      <c r="DV4" s="2">
        <f t="shared" ca="1" si="1"/>
        <v>3.371726621303435E-2</v>
      </c>
      <c r="DW4" s="2">
        <f t="shared" ca="1" si="1"/>
        <v>0.13061486501154257</v>
      </c>
      <c r="DX4" s="2">
        <f t="shared" ca="1" si="1"/>
        <v>-7.012945318480391E-3</v>
      </c>
      <c r="DY4" s="2">
        <f t="shared" ref="BN4:DY8" ca="1" si="13">(NORMINV(RAND(),0.0209,0.085))</f>
        <v>2.4164486592870932E-2</v>
      </c>
      <c r="DZ4" s="2">
        <f t="shared" ca="1" si="2"/>
        <v>0.12207577762686328</v>
      </c>
      <c r="EA4" s="2">
        <f t="shared" ca="1" si="2"/>
        <v>-0.15978000757115096</v>
      </c>
      <c r="EB4" s="2">
        <f t="shared" ca="1" si="2"/>
        <v>4.5669547250351959E-2</v>
      </c>
      <c r="EC4" s="2">
        <f t="shared" ca="1" si="2"/>
        <v>1.6285427821528045E-3</v>
      </c>
      <c r="ED4" s="2">
        <f t="shared" ca="1" si="2"/>
        <v>0.1353200903083869</v>
      </c>
      <c r="EE4" s="2">
        <f t="shared" ca="1" si="2"/>
        <v>-3.3531035346748936E-2</v>
      </c>
      <c r="EF4" s="2">
        <f t="shared" ca="1" si="2"/>
        <v>3.8582986849038423E-2</v>
      </c>
      <c r="EG4" s="2">
        <f t="shared" ca="1" si="2"/>
        <v>0.1226106012641924</v>
      </c>
      <c r="EH4" s="2">
        <f t="shared" ca="1" si="2"/>
        <v>-2.6079421421617007E-2</v>
      </c>
      <c r="EI4" s="2">
        <f t="shared" ca="1" si="2"/>
        <v>0.12194641881993212</v>
      </c>
      <c r="EJ4" s="2">
        <f t="shared" ca="1" si="2"/>
        <v>5.8624760563023084E-3</v>
      </c>
      <c r="EK4" s="2">
        <f t="shared" ca="1" si="2"/>
        <v>-6.5484751362783894E-3</v>
      </c>
      <c r="EL4" s="2">
        <f t="shared" ca="1" si="2"/>
        <v>4.1155614274736949E-2</v>
      </c>
      <c r="EM4" s="2">
        <f t="shared" ca="1" si="2"/>
        <v>0.17322394018412923</v>
      </c>
      <c r="EN4" s="2">
        <f t="shared" ca="1" si="2"/>
        <v>-0.10539747333671473</v>
      </c>
      <c r="EO4" s="2">
        <f t="shared" ca="1" si="2"/>
        <v>-0.12610126082190692</v>
      </c>
      <c r="EP4" s="2">
        <f t="shared" ca="1" si="2"/>
        <v>1.8676224576126509E-2</v>
      </c>
      <c r="EQ4" s="2">
        <f t="shared" ca="1" si="2"/>
        <v>4.8631722153747593E-2</v>
      </c>
      <c r="ER4" s="2">
        <f t="shared" ca="1" si="2"/>
        <v>-1.6222290229222665E-2</v>
      </c>
      <c r="ES4" s="2">
        <f t="shared" ca="1" si="2"/>
        <v>0.10491771632222914</v>
      </c>
      <c r="ET4" s="2">
        <f t="shared" ca="1" si="2"/>
        <v>2.7214113121193585E-2</v>
      </c>
      <c r="EU4" s="2">
        <f t="shared" ca="1" si="2"/>
        <v>-4.9410876304313484E-2</v>
      </c>
      <c r="EV4" s="2">
        <f t="shared" ca="1" si="2"/>
        <v>-2.5497634407128666E-2</v>
      </c>
      <c r="EW4" s="2">
        <f t="shared" ca="1" si="2"/>
        <v>-4.3054773255930073E-2</v>
      </c>
      <c r="EX4" s="2">
        <f t="shared" ca="1" si="2"/>
        <v>7.2743971220184944E-2</v>
      </c>
      <c r="EY4" s="2">
        <f t="shared" ca="1" si="2"/>
        <v>1.2506394034613016E-2</v>
      </c>
      <c r="EZ4" s="2">
        <f t="shared" ca="1" si="2"/>
        <v>0.19773229337561196</v>
      </c>
      <c r="FA4" s="2">
        <f t="shared" ca="1" si="2"/>
        <v>6.0107850619333884E-3</v>
      </c>
      <c r="FB4" s="2">
        <f t="shared" ca="1" si="2"/>
        <v>-5.09508524974642E-2</v>
      </c>
      <c r="FC4" s="2">
        <f t="shared" ca="1" si="2"/>
        <v>8.3420574882279455E-2</v>
      </c>
      <c r="FD4" s="2">
        <f t="shared" ca="1" si="2"/>
        <v>-2.0894761523660047E-2</v>
      </c>
      <c r="FE4" s="2">
        <f t="shared" ca="1" si="2"/>
        <v>-5.0400344345279298E-3</v>
      </c>
      <c r="FF4" s="2">
        <f t="shared" ca="1" si="2"/>
        <v>0.19275702441399412</v>
      </c>
      <c r="FG4" s="2">
        <f t="shared" ca="1" si="2"/>
        <v>5.7876811244804413E-2</v>
      </c>
      <c r="FH4" s="2">
        <f t="shared" ca="1" si="2"/>
        <v>-0.14760878415021533</v>
      </c>
      <c r="FI4" s="2">
        <f t="shared" ca="1" si="2"/>
        <v>4.2152859952447642E-2</v>
      </c>
      <c r="FJ4" s="2">
        <f t="shared" ca="1" si="2"/>
        <v>-1.3969000568402053E-2</v>
      </c>
      <c r="FK4" s="2">
        <f t="shared" ca="1" si="2"/>
        <v>-8.3253241846104581E-2</v>
      </c>
      <c r="FL4" s="2">
        <f t="shared" ca="1" si="2"/>
        <v>0.16338382445774194</v>
      </c>
      <c r="FM4" s="2">
        <f t="shared" ca="1" si="2"/>
        <v>6.4235725653029624E-2</v>
      </c>
      <c r="FN4" s="2">
        <f t="shared" ca="1" si="2"/>
        <v>0.13910885716490479</v>
      </c>
      <c r="FO4" s="2">
        <f t="shared" ca="1" si="2"/>
        <v>0.15624125907269046</v>
      </c>
      <c r="FP4" s="2">
        <f t="shared" ca="1" si="2"/>
        <v>-3.4886214500962867E-2</v>
      </c>
      <c r="FQ4" s="2">
        <f t="shared" ca="1" si="2"/>
        <v>-0.14494638076118002</v>
      </c>
      <c r="FR4" s="2">
        <f t="shared" ca="1" si="2"/>
        <v>-4.7739253755912356E-2</v>
      </c>
      <c r="FS4" s="2">
        <f t="shared" ca="1" si="2"/>
        <v>-8.0248032964633439E-2</v>
      </c>
      <c r="FT4" s="2">
        <f t="shared" ca="1" si="2"/>
        <v>-0.10599525086207243</v>
      </c>
      <c r="FU4" s="2">
        <f t="shared" ca="1" si="2"/>
        <v>-6.2144143111923955E-2</v>
      </c>
      <c r="FV4" s="2">
        <f t="shared" ca="1" si="2"/>
        <v>4.2379421759826494E-2</v>
      </c>
      <c r="FW4" s="2">
        <f t="shared" ca="1" si="2"/>
        <v>6.4763287336070008E-2</v>
      </c>
      <c r="FX4" s="2">
        <f t="shared" ca="1" si="2"/>
        <v>2.6490083576616835E-2</v>
      </c>
      <c r="FY4" s="2">
        <f t="shared" ca="1" si="2"/>
        <v>-3.3539342589775034E-2</v>
      </c>
      <c r="FZ4" s="2">
        <f t="shared" ca="1" si="2"/>
        <v>9.3311489935021932E-2</v>
      </c>
      <c r="GA4" s="2">
        <f t="shared" ca="1" si="2"/>
        <v>-1.1784833923184485E-2</v>
      </c>
      <c r="GB4" s="2">
        <f t="shared" ca="1" si="2"/>
        <v>-4.2801658160209199E-3</v>
      </c>
      <c r="GC4" s="2">
        <f t="shared" ca="1" si="2"/>
        <v>7.0153638706089164E-2</v>
      </c>
      <c r="GD4" s="2">
        <f t="shared" ca="1" si="2"/>
        <v>3.0345051717933391E-2</v>
      </c>
      <c r="GE4" s="2">
        <f t="shared" ca="1" si="2"/>
        <v>-5.5721817474170085E-2</v>
      </c>
      <c r="GF4" s="2">
        <f t="shared" ca="1" si="2"/>
        <v>6.29807393426558E-2</v>
      </c>
      <c r="GG4" s="2">
        <f t="shared" ca="1" si="2"/>
        <v>6.8062866328822719E-2</v>
      </c>
      <c r="GH4" s="2">
        <f t="shared" ca="1" si="2"/>
        <v>6.0617862688849153E-2</v>
      </c>
      <c r="GI4" s="2">
        <f t="shared" ca="1" si="2"/>
        <v>0.29898947861150565</v>
      </c>
      <c r="GJ4" s="2">
        <f t="shared" ca="1" si="2"/>
        <v>-3.0170258849086935E-2</v>
      </c>
      <c r="GK4" s="2">
        <f t="shared" ref="DZ4:GK8" ca="1" si="14">(NORMINV(RAND(),0.0209,0.085))</f>
        <v>0.11183222922078656</v>
      </c>
      <c r="GL4" s="2">
        <f t="shared" ca="1" si="3"/>
        <v>-0.11247023415154822</v>
      </c>
      <c r="GM4" s="2">
        <f t="shared" ca="1" si="3"/>
        <v>-0.18598819020351212</v>
      </c>
      <c r="GN4" s="2">
        <f t="shared" ca="1" si="3"/>
        <v>-6.7132329166639318E-3</v>
      </c>
      <c r="GO4" s="2">
        <f t="shared" ca="1" si="3"/>
        <v>-6.700907120554532E-2</v>
      </c>
      <c r="GP4" s="2">
        <f t="shared" ca="1" si="3"/>
        <v>1.1462889226638448E-2</v>
      </c>
      <c r="GQ4" s="2">
        <f t="shared" ca="1" si="3"/>
        <v>2.9460743769618977E-2</v>
      </c>
      <c r="GR4" s="2">
        <f t="shared" ca="1" si="3"/>
        <v>-3.7400569540923134E-2</v>
      </c>
      <c r="GS4" s="2">
        <f t="shared" ca="1" si="3"/>
        <v>-3.5103922913366711E-2</v>
      </c>
      <c r="GT4" s="2">
        <f t="shared" ca="1" si="3"/>
        <v>3.9281985227788592E-3</v>
      </c>
      <c r="GU4" s="2">
        <f t="shared" ca="1" si="3"/>
        <v>4.6300612970925858E-2</v>
      </c>
      <c r="GV4" s="2">
        <f t="shared" ca="1" si="3"/>
        <v>3.9492168459771403E-2</v>
      </c>
      <c r="GW4" s="2">
        <f t="shared" ca="1" si="3"/>
        <v>6.1548024594885134E-2</v>
      </c>
      <c r="GX4" s="2">
        <f t="shared" ca="1" si="3"/>
        <v>-3.2637784925596713E-2</v>
      </c>
      <c r="GY4" s="2">
        <f t="shared" ca="1" si="3"/>
        <v>-7.2184457620372081E-3</v>
      </c>
      <c r="GZ4" s="2">
        <f t="shared" ca="1" si="3"/>
        <v>8.8984398368225373E-2</v>
      </c>
      <c r="HA4" s="2">
        <f t="shared" ca="1" si="3"/>
        <v>-4.0633581444659811E-2</v>
      </c>
      <c r="HB4" s="2">
        <f t="shared" ca="1" si="3"/>
        <v>-1.743604310540597E-2</v>
      </c>
      <c r="HC4" s="2">
        <f t="shared" ca="1" si="3"/>
        <v>8.1583748527916625E-2</v>
      </c>
      <c r="HD4" s="2">
        <f t="shared" ca="1" si="3"/>
        <v>0.27642380953325035</v>
      </c>
      <c r="HE4" s="2">
        <f t="shared" ca="1" si="3"/>
        <v>9.5225101219482342E-2</v>
      </c>
      <c r="HF4" s="2">
        <f t="shared" ca="1" si="3"/>
        <v>0.1190859884056274</v>
      </c>
      <c r="HG4" s="2">
        <f t="shared" ca="1" si="3"/>
        <v>-4.0675229962089179E-2</v>
      </c>
      <c r="HH4" s="2">
        <f t="shared" ca="1" si="3"/>
        <v>1.831894346678456E-2</v>
      </c>
      <c r="HI4" s="2">
        <f t="shared" ca="1" si="3"/>
        <v>-1.0625475504075967E-2</v>
      </c>
      <c r="HJ4" s="2">
        <f t="shared" ca="1" si="3"/>
        <v>2.7722628780207564E-2</v>
      </c>
      <c r="HK4" s="2">
        <f t="shared" ca="1" si="3"/>
        <v>6.2744437281827117E-2</v>
      </c>
      <c r="HL4" s="2">
        <f t="shared" ca="1" si="3"/>
        <v>-6.1954555097670505E-3</v>
      </c>
      <c r="HM4" s="2">
        <f t="shared" ca="1" si="3"/>
        <v>-3.0364079447168842E-2</v>
      </c>
      <c r="HN4" s="2">
        <f t="shared" ca="1" si="3"/>
        <v>1.8747084357845094E-2</v>
      </c>
      <c r="HO4" s="2">
        <f t="shared" ca="1" si="3"/>
        <v>-0.10652566942179678</v>
      </c>
      <c r="HP4" s="2">
        <f t="shared" ca="1" si="3"/>
        <v>6.7739581350375597E-2</v>
      </c>
      <c r="HQ4" s="2">
        <f t="shared" ca="1" si="3"/>
        <v>7.2057291214948915E-2</v>
      </c>
      <c r="HR4" s="2">
        <f t="shared" ca="1" si="3"/>
        <v>2.9255772194018675E-2</v>
      </c>
      <c r="HS4" s="2">
        <f t="shared" ca="1" si="3"/>
        <v>4.7288322990295326E-2</v>
      </c>
      <c r="HT4" s="2">
        <f t="shared" ca="1" si="3"/>
        <v>5.0977835431229843E-2</v>
      </c>
      <c r="HU4" s="2">
        <f t="shared" ca="1" si="3"/>
        <v>-0.11445070858515025</v>
      </c>
      <c r="HV4" s="2">
        <f t="shared" ca="1" si="3"/>
        <v>-2.0643238306639045E-2</v>
      </c>
      <c r="HW4" s="2">
        <f t="shared" ca="1" si="3"/>
        <v>-6.1332409860759746E-2</v>
      </c>
      <c r="HX4" s="2">
        <f t="shared" ca="1" si="3"/>
        <v>-1.1513795661092615E-2</v>
      </c>
      <c r="HY4" s="2">
        <f t="shared" ca="1" si="3"/>
        <v>7.8836980060387196E-2</v>
      </c>
      <c r="HZ4" s="2">
        <f t="shared" ca="1" si="3"/>
        <v>-7.6186371641327952E-2</v>
      </c>
      <c r="IA4" s="2">
        <f t="shared" ca="1" si="3"/>
        <v>2.4033237601210233E-2</v>
      </c>
      <c r="IB4" s="2">
        <f t="shared" ca="1" si="3"/>
        <v>-8.8862666898346182E-2</v>
      </c>
      <c r="IC4" s="2">
        <f t="shared" ca="1" si="3"/>
        <v>0.13018676857469189</v>
      </c>
      <c r="ID4" s="2">
        <f t="shared" ca="1" si="3"/>
        <v>8.5087830821806612E-2</v>
      </c>
      <c r="IE4" s="2">
        <f t="shared" ca="1" si="3"/>
        <v>-4.5162754736234045E-2</v>
      </c>
      <c r="IF4" s="2">
        <f t="shared" ca="1" si="3"/>
        <v>-0.19367545612495107</v>
      </c>
      <c r="IG4" s="2">
        <f t="shared" ca="1" si="3"/>
        <v>-3.0969526905354167E-2</v>
      </c>
      <c r="IH4" s="2">
        <f t="shared" ca="1" si="3"/>
        <v>0.17363789722448236</v>
      </c>
      <c r="II4" s="2">
        <f t="shared" ca="1" si="3"/>
        <v>7.3076637573625369E-2</v>
      </c>
      <c r="IJ4" s="2">
        <f t="shared" ca="1" si="3"/>
        <v>9.0369316648560918E-2</v>
      </c>
      <c r="IK4" s="2">
        <f t="shared" ca="1" si="3"/>
        <v>-3.9111013340314763E-2</v>
      </c>
      <c r="IL4" s="2">
        <f t="shared" ca="1" si="3"/>
        <v>0.10959594821158818</v>
      </c>
      <c r="IM4" s="2">
        <f t="shared" ca="1" si="3"/>
        <v>5.4199182538077609E-2</v>
      </c>
      <c r="IN4" s="2">
        <f t="shared" ca="1" si="3"/>
        <v>5.2542154541202382E-2</v>
      </c>
      <c r="IO4" s="2">
        <f t="shared" ca="1" si="3"/>
        <v>0.11062772808821913</v>
      </c>
      <c r="IP4" s="2">
        <f t="shared" ca="1" si="3"/>
        <v>5.1840388115218003E-2</v>
      </c>
      <c r="IQ4" s="2">
        <f t="shared" ca="1" si="3"/>
        <v>5.8223524214024575E-2</v>
      </c>
      <c r="IR4" s="2">
        <f t="shared" ca="1" si="3"/>
        <v>-9.209897000986958E-2</v>
      </c>
      <c r="IS4" s="2">
        <f t="shared" ca="1" si="3"/>
        <v>5.5234684689196331E-2</v>
      </c>
      <c r="IT4" s="2">
        <f t="shared" ca="1" si="3"/>
        <v>-5.2200246300086912E-3</v>
      </c>
      <c r="IU4" s="2">
        <f t="shared" ca="1" si="3"/>
        <v>7.7158221095762827E-3</v>
      </c>
      <c r="IV4" s="2">
        <f t="shared" ca="1" si="3"/>
        <v>2.1803315659502671E-2</v>
      </c>
      <c r="IW4" s="2">
        <f t="shared" ref="GL4:IW8" ca="1" si="15">(NORMINV(RAND(),0.0209,0.085))</f>
        <v>-7.3448962603191753E-2</v>
      </c>
      <c r="IX4" s="2">
        <f t="shared" ca="1" si="4"/>
        <v>-2.3229929679212842E-3</v>
      </c>
      <c r="IY4" s="2">
        <f t="shared" ca="1" si="4"/>
        <v>5.8877812773435317E-2</v>
      </c>
      <c r="IZ4" s="2">
        <f t="shared" ca="1" si="4"/>
        <v>7.5601747864847149E-2</v>
      </c>
      <c r="JA4" s="2">
        <f t="shared" ca="1" si="4"/>
        <v>4.3387950343303797E-2</v>
      </c>
      <c r="JB4" s="2">
        <f t="shared" ca="1" si="4"/>
        <v>-1.554201001146489E-2</v>
      </c>
      <c r="JC4" s="2">
        <f t="shared" ca="1" si="4"/>
        <v>0.15970993616019635</v>
      </c>
      <c r="JD4" s="2">
        <f t="shared" ca="1" si="4"/>
        <v>6.9720199375257585E-2</v>
      </c>
      <c r="JE4" s="2">
        <f t="shared" ca="1" si="4"/>
        <v>4.1577297234944258E-2</v>
      </c>
      <c r="JF4" s="2">
        <f t="shared" ca="1" si="4"/>
        <v>3.4577074845010075E-2</v>
      </c>
      <c r="JG4" s="2">
        <f t="shared" ca="1" si="4"/>
        <v>-2.9541253106154481E-2</v>
      </c>
      <c r="JH4" s="2">
        <f t="shared" ca="1" si="4"/>
        <v>4.4619121084785558E-2</v>
      </c>
      <c r="JI4" s="2">
        <f t="shared" ca="1" si="4"/>
        <v>-5.6303451596106988E-2</v>
      </c>
      <c r="JJ4" s="2">
        <f t="shared" ca="1" si="4"/>
        <v>9.6116092676043471E-2</v>
      </c>
      <c r="JK4" s="2">
        <f t="shared" ca="1" si="4"/>
        <v>7.1305741179638324E-2</v>
      </c>
      <c r="JL4" s="2">
        <f t="shared" ca="1" si="4"/>
        <v>6.6472579911790369E-2</v>
      </c>
      <c r="JM4" s="2">
        <f t="shared" ca="1" si="4"/>
        <v>6.5807238122302936E-2</v>
      </c>
      <c r="JN4" s="2">
        <f t="shared" ca="1" si="4"/>
        <v>1.5219956063872041E-2</v>
      </c>
      <c r="JO4" s="2">
        <f t="shared" ca="1" si="4"/>
        <v>4.2527095433918798E-2</v>
      </c>
      <c r="JP4" s="2">
        <f t="shared" ca="1" si="4"/>
        <v>0.13872710769858657</v>
      </c>
      <c r="JQ4" s="2">
        <f t="shared" ca="1" si="4"/>
        <v>-2.8647570959645409E-3</v>
      </c>
      <c r="JR4" s="2">
        <f t="shared" ca="1" si="4"/>
        <v>3.1684011859375236E-2</v>
      </c>
      <c r="JS4" s="2">
        <f t="shared" ca="1" si="4"/>
        <v>-9.1371632856992839E-3</v>
      </c>
      <c r="JT4" s="2">
        <f t="shared" ca="1" si="4"/>
        <v>-8.9874432738359628E-2</v>
      </c>
      <c r="JU4" s="2">
        <f t="shared" ca="1" si="4"/>
        <v>-6.614332045914606E-2</v>
      </c>
      <c r="JV4" s="2">
        <f t="shared" ca="1" si="4"/>
        <v>-3.6832175813726165E-2</v>
      </c>
      <c r="JW4" s="2">
        <f t="shared" ca="1" si="4"/>
        <v>1.435376875561712E-2</v>
      </c>
      <c r="JX4" s="2">
        <f t="shared" ca="1" si="4"/>
        <v>6.7433936460884799E-3</v>
      </c>
      <c r="JY4" s="2">
        <f t="shared" ca="1" si="4"/>
        <v>-1.3676651798028978E-2</v>
      </c>
      <c r="JZ4" s="2">
        <f t="shared" ca="1" si="4"/>
        <v>0.11624925194271138</v>
      </c>
      <c r="KA4" s="2">
        <f t="shared" ca="1" si="4"/>
        <v>6.8776767593841576E-2</v>
      </c>
      <c r="KB4" s="2">
        <f t="shared" ca="1" si="4"/>
        <v>-0.10642941219899932</v>
      </c>
      <c r="KC4" s="2">
        <f t="shared" ca="1" si="4"/>
        <v>5.6272688318821665E-2</v>
      </c>
      <c r="KD4" s="2">
        <f t="shared" ca="1" si="4"/>
        <v>-1.5155688865487255E-2</v>
      </c>
      <c r="KE4" s="2">
        <f t="shared" ca="1" si="4"/>
        <v>1.382389116335932E-2</v>
      </c>
      <c r="KF4" s="2">
        <f t="shared" ca="1" si="4"/>
        <v>-4.176964790331647E-2</v>
      </c>
      <c r="KG4" s="2">
        <f t="shared" ca="1" si="4"/>
        <v>0.10846581558657573</v>
      </c>
      <c r="KH4" s="2">
        <f t="shared" ca="1" si="4"/>
        <v>0.15208593534988776</v>
      </c>
      <c r="KI4" s="2">
        <f t="shared" ca="1" si="4"/>
        <v>7.833246551930767E-2</v>
      </c>
      <c r="KJ4" s="2">
        <f t="shared" ca="1" si="4"/>
        <v>0.11723129061999182</v>
      </c>
      <c r="KK4" s="2">
        <f t="shared" ca="1" si="4"/>
        <v>-8.6421542803200219E-2</v>
      </c>
      <c r="KL4" s="2">
        <f t="shared" ca="1" si="4"/>
        <v>-3.5507545067837223E-2</v>
      </c>
      <c r="KM4" s="2">
        <f t="shared" ca="1" si="4"/>
        <v>-6.8091052636543761E-2</v>
      </c>
      <c r="KN4" s="2">
        <f t="shared" ca="1" si="4"/>
        <v>2.7786428810508489E-2</v>
      </c>
      <c r="KO4" s="2">
        <f t="shared" ca="1" si="4"/>
        <v>5.2918430654675663E-2</v>
      </c>
      <c r="KP4" s="2">
        <f t="shared" ca="1" si="4"/>
        <v>-5.1146309711745525E-2</v>
      </c>
      <c r="KQ4" s="2">
        <f t="shared" ca="1" si="4"/>
        <v>-2.1253365674272637E-2</v>
      </c>
      <c r="KR4" s="2">
        <f t="shared" ca="1" si="4"/>
        <v>6.0396854127771918E-2</v>
      </c>
      <c r="KS4" s="2">
        <f t="shared" ca="1" si="4"/>
        <v>-4.4260930520577543E-2</v>
      </c>
      <c r="KT4" s="2">
        <f t="shared" ca="1" si="4"/>
        <v>-6.3178467385848217E-2</v>
      </c>
      <c r="KU4" s="2">
        <f t="shared" ca="1" si="4"/>
        <v>-6.2421095019353445E-2</v>
      </c>
      <c r="KV4" s="2">
        <f t="shared" ca="1" si="4"/>
        <v>4.3089878911500248E-2</v>
      </c>
      <c r="KW4" s="2">
        <f t="shared" ca="1" si="4"/>
        <v>-7.9425734486500726E-2</v>
      </c>
      <c r="KX4" s="2">
        <f t="shared" ca="1" si="4"/>
        <v>9.5681010435788957E-2</v>
      </c>
      <c r="KY4" s="2">
        <f t="shared" ca="1" si="4"/>
        <v>-3.1261346863780362E-2</v>
      </c>
      <c r="KZ4" s="2">
        <f t="shared" ca="1" si="4"/>
        <v>0.11244786886790208</v>
      </c>
      <c r="LA4" s="2">
        <f t="shared" ca="1" si="4"/>
        <v>-2.9947524117957109E-2</v>
      </c>
      <c r="LB4" s="2">
        <f t="shared" ca="1" si="4"/>
        <v>2.7279386601213561E-2</v>
      </c>
      <c r="LC4" s="2">
        <f t="shared" ca="1" si="4"/>
        <v>-7.3613270899509226E-2</v>
      </c>
      <c r="LD4" s="2">
        <f t="shared" ca="1" si="4"/>
        <v>0.12888861121936526</v>
      </c>
      <c r="LE4" s="2">
        <f t="shared" ca="1" si="4"/>
        <v>2.5671200947876067E-2</v>
      </c>
      <c r="LF4" s="2">
        <f t="shared" ca="1" si="4"/>
        <v>6.5863819954874461E-2</v>
      </c>
      <c r="LG4" s="2">
        <f t="shared" ca="1" si="4"/>
        <v>5.2630350692934535E-2</v>
      </c>
      <c r="LH4" s="2">
        <f t="shared" ca="1" si="4"/>
        <v>0.13184763767894525</v>
      </c>
      <c r="LI4" s="2">
        <f t="shared" ref="IX4:LI8" ca="1" si="16">(NORMINV(RAND(),0.0209,0.085))</f>
        <v>-0.10921728379828921</v>
      </c>
      <c r="LJ4" s="2">
        <f t="shared" ca="1" si="5"/>
        <v>0.1345541380174155</v>
      </c>
      <c r="LK4" s="2">
        <f t="shared" ca="1" si="5"/>
        <v>8.5800133922952312E-2</v>
      </c>
      <c r="LL4" s="2">
        <f t="shared" ca="1" si="5"/>
        <v>-6.9668385852053732E-3</v>
      </c>
      <c r="LM4" s="2">
        <f t="shared" ca="1" si="5"/>
        <v>9.6022815055940236E-2</v>
      </c>
      <c r="LN4" s="2">
        <f t="shared" ca="1" si="5"/>
        <v>1.7052573091967862E-2</v>
      </c>
      <c r="LO4" s="2">
        <f t="shared" ca="1" si="5"/>
        <v>6.6654903446315611E-2</v>
      </c>
      <c r="LP4" s="2">
        <f t="shared" ca="1" si="5"/>
        <v>6.0740129882561084E-2</v>
      </c>
      <c r="LQ4" s="2">
        <f t="shared" ca="1" si="5"/>
        <v>0.12954390044809438</v>
      </c>
      <c r="LR4" s="2">
        <f t="shared" ca="1" si="5"/>
        <v>5.1139094183544009E-2</v>
      </c>
      <c r="LS4" s="2">
        <f t="shared" ca="1" si="5"/>
        <v>6.0855777171121131E-2</v>
      </c>
      <c r="LT4" s="2">
        <f t="shared" ca="1" si="5"/>
        <v>9.3100983229635979E-3</v>
      </c>
      <c r="LU4" s="2">
        <f t="shared" ca="1" si="5"/>
        <v>-0.20166767434963781</v>
      </c>
      <c r="LV4" s="2">
        <f t="shared" ca="1" si="5"/>
        <v>8.4047841639015519E-2</v>
      </c>
      <c r="LW4" s="2">
        <f t="shared" ca="1" si="5"/>
        <v>9.9162506926110169E-3</v>
      </c>
      <c r="LX4" s="2">
        <f t="shared" ca="1" si="5"/>
        <v>-4.9731209843688146E-2</v>
      </c>
      <c r="LY4" s="2">
        <f t="shared" ca="1" si="5"/>
        <v>-0.1451562411863625</v>
      </c>
      <c r="LZ4" s="2">
        <f t="shared" ca="1" si="5"/>
        <v>-7.4018507925990559E-2</v>
      </c>
      <c r="MA4" s="2">
        <f t="shared" ca="1" si="5"/>
        <v>0.1546153664235895</v>
      </c>
      <c r="MB4" s="2">
        <f t="shared" ca="1" si="5"/>
        <v>9.1506818379586255E-2</v>
      </c>
      <c r="MC4" s="2">
        <f t="shared" ca="1" si="5"/>
        <v>0.10568082211049606</v>
      </c>
      <c r="MD4" s="2">
        <f t="shared" ca="1" si="5"/>
        <v>3.1521414324191123E-2</v>
      </c>
      <c r="ME4" s="2">
        <f t="shared" ca="1" si="5"/>
        <v>2.4651029989157601E-2</v>
      </c>
      <c r="MF4" s="2">
        <f t="shared" ca="1" si="5"/>
        <v>3.8101464445215123E-2</v>
      </c>
      <c r="MG4" s="2">
        <f t="shared" ca="1" si="5"/>
        <v>-0.12049861334515016</v>
      </c>
      <c r="MH4" s="2">
        <f t="shared" ca="1" si="5"/>
        <v>-1.8881484414657233E-2</v>
      </c>
      <c r="MI4" s="2">
        <f t="shared" ca="1" si="5"/>
        <v>9.340814653521412E-2</v>
      </c>
      <c r="MJ4" s="2">
        <f t="shared" ca="1" si="5"/>
        <v>2.5190019811050367E-2</v>
      </c>
      <c r="MK4" s="2">
        <f t="shared" ca="1" si="5"/>
        <v>-2.9590104795452193E-2</v>
      </c>
      <c r="ML4" s="2">
        <f t="shared" ca="1" si="5"/>
        <v>0.12567168597532932</v>
      </c>
      <c r="MM4" s="2">
        <f t="shared" ca="1" si="5"/>
        <v>3.8599068584934712E-2</v>
      </c>
      <c r="MN4" s="2">
        <f t="shared" ca="1" si="5"/>
        <v>-4.9426241131751217E-3</v>
      </c>
      <c r="MO4" s="2">
        <f t="shared" ca="1" si="5"/>
        <v>0.2225795585211468</v>
      </c>
      <c r="MP4" s="2">
        <f t="shared" ca="1" si="5"/>
        <v>6.844587103086032E-2</v>
      </c>
      <c r="MQ4" s="2">
        <f t="shared" ca="1" si="5"/>
        <v>0.2117965656341087</v>
      </c>
      <c r="MR4" s="2">
        <f t="shared" ca="1" si="5"/>
        <v>6.0783227199000311E-2</v>
      </c>
      <c r="MS4" s="2">
        <f t="shared" ca="1" si="5"/>
        <v>-0.12540776571072218</v>
      </c>
      <c r="MT4" s="2">
        <f t="shared" ca="1" si="5"/>
        <v>-6.0114447543133082E-2</v>
      </c>
      <c r="MU4" s="2">
        <f t="shared" ca="1" si="5"/>
        <v>7.6233108606090907E-2</v>
      </c>
      <c r="MV4" s="2">
        <f t="shared" ca="1" si="5"/>
        <v>0.14170603969414131</v>
      </c>
      <c r="MW4" s="2">
        <f t="shared" ca="1" si="5"/>
        <v>1.3421592409409478E-2</v>
      </c>
      <c r="MX4" s="2">
        <f t="shared" ca="1" si="5"/>
        <v>9.0997449312711781E-2</v>
      </c>
      <c r="MY4" s="2">
        <f t="shared" ca="1" si="5"/>
        <v>0.12734748653491437</v>
      </c>
      <c r="MZ4" s="2">
        <f t="shared" ca="1" si="5"/>
        <v>2.3697889726707191E-2</v>
      </c>
      <c r="NA4" s="2">
        <f t="shared" ca="1" si="5"/>
        <v>-0.16729860504344365</v>
      </c>
      <c r="NB4" s="2">
        <f t="shared" ca="1" si="5"/>
        <v>-1.8188563388036327E-2</v>
      </c>
      <c r="NC4" s="2">
        <f t="shared" ca="1" si="5"/>
        <v>1.9707852603735546E-2</v>
      </c>
      <c r="ND4" s="2">
        <f t="shared" ca="1" si="5"/>
        <v>0.14715848721429742</v>
      </c>
      <c r="NE4" s="2">
        <f t="shared" ca="1" si="5"/>
        <v>9.0248315580734734E-2</v>
      </c>
      <c r="NF4" s="2">
        <f t="shared" ca="1" si="5"/>
        <v>3.7705495665315357E-2</v>
      </c>
      <c r="NG4" s="2">
        <f t="shared" ca="1" si="5"/>
        <v>7.7438130685584111E-2</v>
      </c>
      <c r="NH4" s="2">
        <f t="shared" ca="1" si="5"/>
        <v>0.18211188958812743</v>
      </c>
      <c r="NI4" s="2">
        <f t="shared" ca="1" si="5"/>
        <v>-8.6908424849898774E-2</v>
      </c>
      <c r="NJ4" s="2">
        <f t="shared" ca="1" si="5"/>
        <v>-3.7927360055386883E-2</v>
      </c>
      <c r="NK4" s="2">
        <f t="shared" ca="1" si="5"/>
        <v>-0.13722533199539658</v>
      </c>
      <c r="NL4" s="2">
        <f t="shared" ca="1" si="5"/>
        <v>-5.4099603279687589E-2</v>
      </c>
      <c r="NM4" s="2">
        <f t="shared" ca="1" si="5"/>
        <v>-4.2437187008849214E-2</v>
      </c>
      <c r="NN4" s="2">
        <f t="shared" ca="1" si="5"/>
        <v>-0.10928623589191444</v>
      </c>
      <c r="NO4" s="2">
        <f t="shared" ca="1" si="5"/>
        <v>0.16519885072313836</v>
      </c>
      <c r="NP4" s="2">
        <f t="shared" ca="1" si="5"/>
        <v>3.3590466024040894E-2</v>
      </c>
      <c r="NQ4" s="2">
        <f t="shared" ca="1" si="5"/>
        <v>3.1832981053449824E-2</v>
      </c>
      <c r="NR4" s="2">
        <f t="shared" ca="1" si="5"/>
        <v>8.7200141855696703E-2</v>
      </c>
      <c r="NS4" s="2">
        <f t="shared" ca="1" si="5"/>
        <v>1.3235383503651318E-3</v>
      </c>
      <c r="NT4" s="2">
        <f t="shared" ca="1" si="5"/>
        <v>2.7138880491384354E-2</v>
      </c>
      <c r="NU4" s="2">
        <f t="shared" ref="LJ4:NU8" ca="1" si="17">(NORMINV(RAND(),0.0209,0.085))</f>
        <v>-3.8463817836383619E-3</v>
      </c>
      <c r="NV4" s="2">
        <f t="shared" ca="1" si="6"/>
        <v>3.4406036802154399E-2</v>
      </c>
      <c r="NW4" s="2">
        <f t="shared" ca="1" si="6"/>
        <v>7.1423236017276237E-2</v>
      </c>
      <c r="NX4" s="2">
        <f t="shared" ca="1" si="6"/>
        <v>0.12999298190283506</v>
      </c>
      <c r="NY4" s="2">
        <f t="shared" ca="1" si="6"/>
        <v>8.5196862169877735E-4</v>
      </c>
      <c r="NZ4" s="2">
        <f t="shared" ca="1" si="6"/>
        <v>-8.3820207765729016E-2</v>
      </c>
      <c r="OA4" s="2">
        <f t="shared" ca="1" si="6"/>
        <v>0.158295072822008</v>
      </c>
      <c r="OB4" s="2">
        <f t="shared" ca="1" si="6"/>
        <v>5.028870828238019E-2</v>
      </c>
      <c r="OC4" s="2">
        <f t="shared" ca="1" si="6"/>
        <v>6.1389426420201815E-2</v>
      </c>
      <c r="OD4" s="2">
        <f t="shared" ca="1" si="6"/>
        <v>-0.13054228187349695</v>
      </c>
      <c r="OE4" s="2">
        <f t="shared" ca="1" si="6"/>
        <v>0.10239083995543169</v>
      </c>
      <c r="OF4" s="2">
        <f t="shared" ca="1" si="6"/>
        <v>8.6800382489603811E-2</v>
      </c>
      <c r="OG4" s="2">
        <f t="shared" ca="1" si="6"/>
        <v>1.9190065914825256E-2</v>
      </c>
      <c r="OH4" s="2">
        <f t="shared" ca="1" si="6"/>
        <v>-7.4695877897522939E-2</v>
      </c>
      <c r="OI4" s="2">
        <f t="shared" ca="1" si="6"/>
        <v>-1.9200938952425538E-2</v>
      </c>
      <c r="OJ4" s="2">
        <f t="shared" ca="1" si="6"/>
        <v>1.2544708881761235E-3</v>
      </c>
      <c r="OK4" s="2">
        <f t="shared" ca="1" si="6"/>
        <v>3.9198880349146585E-2</v>
      </c>
      <c r="OL4" s="2">
        <f t="shared" ca="1" si="6"/>
        <v>4.7240180993627173E-2</v>
      </c>
      <c r="OM4" s="2">
        <f t="shared" ca="1" si="6"/>
        <v>7.9119522476714485E-2</v>
      </c>
      <c r="ON4" s="2">
        <f t="shared" ca="1" si="6"/>
        <v>0.13373477145053217</v>
      </c>
      <c r="OO4" s="2">
        <f t="shared" ca="1" si="6"/>
        <v>-9.3550464568301697E-2</v>
      </c>
      <c r="OP4" s="2">
        <f t="shared" ca="1" si="6"/>
        <v>4.0988719535551874E-2</v>
      </c>
      <c r="OQ4" s="2">
        <f t="shared" ca="1" si="6"/>
        <v>3.6244474541354745E-2</v>
      </c>
      <c r="OR4" s="2">
        <f t="shared" ca="1" si="6"/>
        <v>3.7748260331008573E-2</v>
      </c>
      <c r="OS4" s="2">
        <f t="shared" ca="1" si="6"/>
        <v>-2.6990619944519418E-2</v>
      </c>
      <c r="OT4" s="2">
        <f t="shared" ca="1" si="6"/>
        <v>-0.11331902763942817</v>
      </c>
      <c r="OU4" s="2">
        <f t="shared" ca="1" si="6"/>
        <v>5.5419257449377007E-2</v>
      </c>
      <c r="OV4" s="2">
        <f t="shared" ca="1" si="6"/>
        <v>-5.0019987629880427E-2</v>
      </c>
      <c r="OW4" s="2">
        <f t="shared" ca="1" si="6"/>
        <v>4.1464012539635851E-2</v>
      </c>
      <c r="OX4" s="2">
        <f t="shared" ca="1" si="6"/>
        <v>5.1356599576782708E-2</v>
      </c>
      <c r="OY4" s="2">
        <f t="shared" ca="1" si="6"/>
        <v>0.14794115443910427</v>
      </c>
      <c r="OZ4" s="2">
        <f t="shared" ca="1" si="6"/>
        <v>0.15783049036443111</v>
      </c>
      <c r="PA4" s="2">
        <f t="shared" ca="1" si="6"/>
        <v>-2.2433260648110288E-2</v>
      </c>
      <c r="PB4" s="2">
        <f t="shared" ca="1" si="6"/>
        <v>-7.1887136073673807E-2</v>
      </c>
      <c r="PC4" s="2">
        <f t="shared" ca="1" si="6"/>
        <v>-3.2470184910890515E-2</v>
      </c>
      <c r="PD4" s="2">
        <f t="shared" ca="1" si="6"/>
        <v>0.10753191022702938</v>
      </c>
      <c r="PE4" s="2">
        <f t="shared" ca="1" si="6"/>
        <v>-6.072227665113096E-3</v>
      </c>
      <c r="PF4" s="2">
        <f t="shared" ca="1" si="6"/>
        <v>9.5769579572878225E-3</v>
      </c>
      <c r="PG4" s="2">
        <f t="shared" ca="1" si="6"/>
        <v>-7.6789149722233954E-2</v>
      </c>
      <c r="PH4" s="2">
        <f t="shared" ca="1" si="6"/>
        <v>2.8438255310497301E-2</v>
      </c>
      <c r="PI4" s="2">
        <f t="shared" ca="1" si="6"/>
        <v>-0.2087833750791932</v>
      </c>
      <c r="PJ4" s="2">
        <f t="shared" ca="1" si="6"/>
        <v>-5.7691068014590827E-4</v>
      </c>
      <c r="PK4" s="2">
        <f t="shared" ca="1" si="6"/>
        <v>-6.1615018851612968E-2</v>
      </c>
      <c r="PL4" s="2">
        <f t="shared" ca="1" si="6"/>
        <v>-2.9441154625245398E-2</v>
      </c>
      <c r="PM4" s="2">
        <f t="shared" ca="1" si="6"/>
        <v>-1.1476497766250978E-2</v>
      </c>
      <c r="PN4" s="2">
        <f t="shared" ca="1" si="6"/>
        <v>-2.2402954819757546E-2</v>
      </c>
      <c r="PO4" s="2">
        <f t="shared" ca="1" si="6"/>
        <v>2.2643362075677471E-2</v>
      </c>
      <c r="PP4" s="2">
        <f t="shared" ca="1" si="6"/>
        <v>9.4855502848593939E-2</v>
      </c>
      <c r="PQ4" s="2">
        <f t="shared" ca="1" si="6"/>
        <v>9.1157705157254385E-3</v>
      </c>
      <c r="PR4" s="2">
        <f t="shared" ca="1" si="6"/>
        <v>0.21682440844074161</v>
      </c>
      <c r="PS4" s="2">
        <f t="shared" ca="1" si="6"/>
        <v>-8.0824712302219534E-3</v>
      </c>
      <c r="PT4" s="2">
        <f t="shared" ca="1" si="6"/>
        <v>9.4769710496549947E-2</v>
      </c>
      <c r="PU4" s="2">
        <f t="shared" ca="1" si="6"/>
        <v>-4.741311979910301E-2</v>
      </c>
      <c r="PV4" s="2">
        <f t="shared" ca="1" si="6"/>
        <v>-1.8982347824533927E-2</v>
      </c>
      <c r="PW4" s="2">
        <f t="shared" ca="1" si="6"/>
        <v>9.7731494692587906E-2</v>
      </c>
      <c r="PX4" s="2">
        <f t="shared" ca="1" si="6"/>
        <v>3.7103434887256231E-2</v>
      </c>
      <c r="PY4" s="2">
        <f t="shared" ca="1" si="6"/>
        <v>2.9601959525811548E-2</v>
      </c>
      <c r="PZ4" s="2">
        <f t="shared" ca="1" si="6"/>
        <v>0.10581041990600391</v>
      </c>
      <c r="QA4" s="2">
        <f t="shared" ca="1" si="6"/>
        <v>0.11062731325340153</v>
      </c>
      <c r="QB4" s="2">
        <f t="shared" ca="1" si="6"/>
        <v>4.0461804675120609E-2</v>
      </c>
      <c r="QC4" s="2">
        <f t="shared" ca="1" si="6"/>
        <v>-0.11204847545203653</v>
      </c>
      <c r="QD4" s="2">
        <f t="shared" ca="1" si="6"/>
        <v>4.6716627528348695E-2</v>
      </c>
      <c r="QE4" s="2">
        <f t="shared" ca="1" si="6"/>
        <v>6.7268791291679356E-2</v>
      </c>
      <c r="QF4" s="2">
        <f t="shared" ca="1" si="6"/>
        <v>0.13624816093220596</v>
      </c>
      <c r="QG4" s="2">
        <f t="shared" ref="NV4:QG8" ca="1" si="18">(NORMINV(RAND(),0.0209,0.085))</f>
        <v>-5.7235449170693037E-2</v>
      </c>
      <c r="QH4" s="2">
        <f t="shared" ca="1" si="7"/>
        <v>-8.4545776104677992E-2</v>
      </c>
      <c r="QI4" s="2">
        <f t="shared" ca="1" si="7"/>
        <v>4.6968261951132545E-2</v>
      </c>
      <c r="QJ4" s="2">
        <f t="shared" ca="1" si="7"/>
        <v>0.15646438277577279</v>
      </c>
      <c r="QK4" s="2">
        <f t="shared" ca="1" si="7"/>
        <v>7.6632994449422773E-2</v>
      </c>
      <c r="QL4" s="2">
        <f t="shared" ca="1" si="7"/>
        <v>-5.4518516889906471E-2</v>
      </c>
      <c r="QM4" s="2">
        <f t="shared" ca="1" si="7"/>
        <v>2.7468839849423478E-2</v>
      </c>
      <c r="QN4" s="2">
        <f t="shared" ca="1" si="7"/>
        <v>-0.13903808062854478</v>
      </c>
      <c r="QO4" s="2">
        <f t="shared" ca="1" si="7"/>
        <v>0.10236780935145273</v>
      </c>
      <c r="QP4" s="2">
        <f t="shared" ca="1" si="7"/>
        <v>1.9000636769904572E-3</v>
      </c>
      <c r="QQ4" s="2">
        <f t="shared" ca="1" si="7"/>
        <v>7.785443560889535E-2</v>
      </c>
      <c r="QR4" s="2">
        <f t="shared" ca="1" si="7"/>
        <v>-0.11299598173054104</v>
      </c>
      <c r="QS4" s="2">
        <f t="shared" ca="1" si="7"/>
        <v>-0.12442005094857181</v>
      </c>
      <c r="QT4" s="2">
        <f t="shared" ca="1" si="7"/>
        <v>9.7673047172309346E-2</v>
      </c>
      <c r="QU4" s="2">
        <f t="shared" ca="1" si="7"/>
        <v>0.13358869663226763</v>
      </c>
      <c r="QV4" s="2">
        <f t="shared" ca="1" si="7"/>
        <v>-1.9924792846544939E-2</v>
      </c>
      <c r="QW4" s="2">
        <f t="shared" ca="1" si="7"/>
        <v>0.10507807085623201</v>
      </c>
      <c r="QX4" s="2">
        <f t="shared" ca="1" si="7"/>
        <v>6.9955399852581077E-2</v>
      </c>
      <c r="QY4" s="2">
        <f t="shared" ca="1" si="7"/>
        <v>-0.16312422409515726</v>
      </c>
      <c r="QZ4" s="2">
        <f t="shared" ca="1" si="7"/>
        <v>-6.19594669309005E-2</v>
      </c>
      <c r="RA4" s="2">
        <f t="shared" ca="1" si="7"/>
        <v>9.081557579359302E-2</v>
      </c>
      <c r="RB4" s="2">
        <f t="shared" ca="1" si="7"/>
        <v>5.9271967959099461E-2</v>
      </c>
      <c r="RC4" s="2">
        <f t="shared" ca="1" si="7"/>
        <v>9.121230852753115E-2</v>
      </c>
      <c r="RD4" s="2">
        <f t="shared" ca="1" si="7"/>
        <v>4.3531779759198842E-2</v>
      </c>
      <c r="RE4" s="2">
        <f t="shared" ca="1" si="7"/>
        <v>0.14215985504095294</v>
      </c>
      <c r="RF4" s="2">
        <f t="shared" ca="1" si="7"/>
        <v>-1.4941080507861398E-2</v>
      </c>
      <c r="RG4" s="2">
        <f t="shared" ca="1" si="7"/>
        <v>-0.1191018806923205</v>
      </c>
      <c r="RH4" s="2">
        <f t="shared" ca="1" si="7"/>
        <v>-3.4720909784401746E-2</v>
      </c>
      <c r="RI4" s="2">
        <f t="shared" ca="1" si="7"/>
        <v>-0.13125505358646142</v>
      </c>
      <c r="RJ4" s="2">
        <f t="shared" ca="1" si="7"/>
        <v>0.13218269767350604</v>
      </c>
      <c r="RK4" s="2">
        <f t="shared" ca="1" si="7"/>
        <v>-8.22737177572474E-2</v>
      </c>
      <c r="RL4" s="2">
        <f t="shared" ca="1" si="7"/>
        <v>5.8140140284034206E-2</v>
      </c>
      <c r="RM4" s="2">
        <f t="shared" ca="1" si="7"/>
        <v>0.10786657503925133</v>
      </c>
      <c r="RN4" s="2">
        <f t="shared" ca="1" si="7"/>
        <v>0.2010687371167886</v>
      </c>
      <c r="RO4" s="2">
        <f t="shared" ca="1" si="7"/>
        <v>7.2582977136331092E-2</v>
      </c>
      <c r="RP4" s="2">
        <f t="shared" ca="1" si="7"/>
        <v>-4.1081108074901632E-2</v>
      </c>
      <c r="RQ4" s="2">
        <f t="shared" ca="1" si="7"/>
        <v>7.626273413748888E-2</v>
      </c>
      <c r="RR4" s="2">
        <f t="shared" ca="1" si="7"/>
        <v>0.14110341948790589</v>
      </c>
      <c r="RS4" s="2">
        <f t="shared" ca="1" si="7"/>
        <v>-0.11829443459098926</v>
      </c>
      <c r="RT4" s="2">
        <f t="shared" ca="1" si="7"/>
        <v>4.193120940363796E-2</v>
      </c>
      <c r="RU4" s="2">
        <f t="shared" ca="1" si="7"/>
        <v>-2.4128410795738599E-2</v>
      </c>
      <c r="RV4" s="2">
        <f t="shared" ca="1" si="7"/>
        <v>1.6846660752061905E-2</v>
      </c>
      <c r="RW4" s="2">
        <f t="shared" ca="1" si="7"/>
        <v>9.832745821042542E-2</v>
      </c>
      <c r="RX4" s="2">
        <f t="shared" ca="1" si="7"/>
        <v>-0.11604980960213993</v>
      </c>
      <c r="RY4" s="2">
        <f t="shared" ca="1" si="7"/>
        <v>4.1980651808783472E-2</v>
      </c>
      <c r="RZ4" s="2">
        <f t="shared" ca="1" si="7"/>
        <v>0.1584494952906628</v>
      </c>
      <c r="SA4" s="2">
        <f t="shared" ca="1" si="7"/>
        <v>1.6735409065667034E-2</v>
      </c>
      <c r="SB4" s="2">
        <f t="shared" ca="1" si="7"/>
        <v>0.1331320908464359</v>
      </c>
      <c r="SC4" s="2">
        <f t="shared" ca="1" si="7"/>
        <v>4.0585014047731627E-2</v>
      </c>
      <c r="SD4" s="2">
        <f t="shared" ca="1" si="7"/>
        <v>-3.4367949001246623E-2</v>
      </c>
      <c r="SE4" s="2">
        <f t="shared" ca="1" si="7"/>
        <v>0.11526469506112728</v>
      </c>
      <c r="SF4" s="2">
        <f t="shared" ca="1" si="7"/>
        <v>-0.16995814861216624</v>
      </c>
      <c r="SG4" s="2">
        <f t="shared" ca="1" si="7"/>
        <v>-6.5983258774783698E-3</v>
      </c>
      <c r="SH4" s="2">
        <f t="shared" ca="1" si="7"/>
        <v>-9.6484008824265735E-2</v>
      </c>
      <c r="SI4" s="2">
        <f t="shared" ca="1" si="7"/>
        <v>9.2173202575092789E-2</v>
      </c>
      <c r="SJ4" s="2">
        <f t="shared" ca="1" si="7"/>
        <v>5.8326548136422116E-2</v>
      </c>
      <c r="SK4" s="2">
        <f t="shared" ca="1" si="7"/>
        <v>0.10912511140448469</v>
      </c>
      <c r="SL4" s="2">
        <f t="shared" ca="1" si="7"/>
        <v>7.6470334854395555E-2</v>
      </c>
      <c r="SM4" s="2">
        <f t="shared" ca="1" si="7"/>
        <v>2.1993508067723336E-2</v>
      </c>
      <c r="SN4" s="2">
        <f t="shared" ca="1" si="7"/>
        <v>-0.16260581943062719</v>
      </c>
      <c r="SO4" s="2">
        <f t="shared" ca="1" si="7"/>
        <v>-3.8370819142918011E-2</v>
      </c>
      <c r="SP4" s="2">
        <f t="shared" ca="1" si="7"/>
        <v>0.16731804322180932</v>
      </c>
      <c r="SQ4" s="2">
        <f t="shared" ca="1" si="7"/>
        <v>-9.0967175770926875E-2</v>
      </c>
      <c r="SR4" s="2">
        <f t="shared" ca="1" si="7"/>
        <v>0.13724342315880428</v>
      </c>
      <c r="SS4" s="2">
        <f t="shared" ref="QH4:SS8" ca="1" si="19">(NORMINV(RAND(),0.0209,0.085))</f>
        <v>0.13109964420682996</v>
      </c>
      <c r="ST4" s="2">
        <f t="shared" ca="1" si="8"/>
        <v>0.18126801991437319</v>
      </c>
      <c r="SU4" s="2">
        <f t="shared" ca="1" si="8"/>
        <v>9.1047513920371817E-3</v>
      </c>
      <c r="SV4" s="2">
        <f t="shared" ca="1" si="8"/>
        <v>2.6599315817235035E-3</v>
      </c>
      <c r="SW4" s="2">
        <f t="shared" ca="1" si="8"/>
        <v>4.0279151757367217E-2</v>
      </c>
      <c r="SX4" s="2">
        <f t="shared" ca="1" si="8"/>
        <v>-9.8573223564697846E-2</v>
      </c>
      <c r="SY4" s="2">
        <f t="shared" ca="1" si="8"/>
        <v>-2.3847460319507196E-2</v>
      </c>
      <c r="SZ4" s="2">
        <f t="shared" ca="1" si="8"/>
        <v>0.12112965199679497</v>
      </c>
      <c r="TA4" s="2">
        <f t="shared" ca="1" si="8"/>
        <v>3.6044204181834502E-2</v>
      </c>
      <c r="TB4" s="2">
        <f t="shared" ca="1" si="8"/>
        <v>4.2359681240091915E-4</v>
      </c>
      <c r="TC4" s="2">
        <f t="shared" ca="1" si="8"/>
        <v>8.2858244389550237E-2</v>
      </c>
      <c r="TD4" s="2">
        <f t="shared" ca="1" si="8"/>
        <v>0.13545352153805648</v>
      </c>
      <c r="TE4" s="2">
        <f t="shared" ca="1" si="8"/>
        <v>4.1152699354917312E-2</v>
      </c>
      <c r="TF4" s="2">
        <f t="shared" ca="1" si="8"/>
        <v>8.2203735725997387E-2</v>
      </c>
      <c r="TG4" s="2">
        <f t="shared" ca="1" si="8"/>
        <v>-5.2576133436606637E-2</v>
      </c>
      <c r="TH4" s="2">
        <f t="shared" ca="1" si="8"/>
        <v>-3.4277380358122139E-2</v>
      </c>
      <c r="TI4" s="2">
        <f t="shared" ca="1" si="8"/>
        <v>2.6317287848547678E-2</v>
      </c>
      <c r="TJ4" s="2">
        <f t="shared" ca="1" si="8"/>
        <v>8.7725075897568797E-2</v>
      </c>
      <c r="TK4" s="2">
        <f t="shared" ca="1" si="8"/>
        <v>5.6391281958196926E-2</v>
      </c>
      <c r="TL4" s="2">
        <f t="shared" ca="1" si="8"/>
        <v>2.2220808814910606E-2</v>
      </c>
      <c r="TM4" s="2">
        <f t="shared" ca="1" si="8"/>
        <v>7.8644773910178239E-4</v>
      </c>
      <c r="TN4" s="2">
        <f t="shared" ca="1" si="8"/>
        <v>-9.0664649537908218E-2</v>
      </c>
      <c r="TO4" s="2">
        <f t="shared" ca="1" si="8"/>
        <v>7.8251506478423712E-3</v>
      </c>
      <c r="TP4" s="2">
        <f t="shared" ca="1" si="8"/>
        <v>-6.8567781908977887E-2</v>
      </c>
      <c r="TQ4" s="2">
        <f t="shared" ca="1" si="8"/>
        <v>0.13195768396273935</v>
      </c>
      <c r="TR4" s="2">
        <f t="shared" ca="1" si="8"/>
        <v>6.7208572408474637E-3</v>
      </c>
      <c r="TS4" s="2">
        <f t="shared" ca="1" si="8"/>
        <v>-5.9192862577097466E-2</v>
      </c>
      <c r="TT4" s="2">
        <f t="shared" ca="1" si="8"/>
        <v>-8.1758344421477558E-2</v>
      </c>
      <c r="TU4" s="2">
        <f t="shared" ca="1" si="8"/>
        <v>-4.5617905027285785E-2</v>
      </c>
      <c r="TV4" s="2">
        <f t="shared" ca="1" si="8"/>
        <v>7.4364612551079845E-2</v>
      </c>
      <c r="TW4" s="2">
        <f t="shared" ca="1" si="8"/>
        <v>5.6431911358305137E-2</v>
      </c>
      <c r="TX4" s="2">
        <f t="shared" ca="1" si="8"/>
        <v>7.995024858710735E-2</v>
      </c>
      <c r="TY4" s="2">
        <f t="shared" ca="1" si="8"/>
        <v>-7.9576991901201585E-2</v>
      </c>
      <c r="TZ4" s="2">
        <f t="shared" ca="1" si="8"/>
        <v>-0.10023608896828907</v>
      </c>
      <c r="UA4" s="2">
        <f t="shared" ca="1" si="8"/>
        <v>0.14219066447147813</v>
      </c>
      <c r="UB4" s="2">
        <f t="shared" ca="1" si="8"/>
        <v>0.10025831503725859</v>
      </c>
      <c r="UC4" s="2">
        <f t="shared" ca="1" si="8"/>
        <v>1.997136429617808E-2</v>
      </c>
      <c r="UD4" s="2">
        <f t="shared" ca="1" si="8"/>
        <v>-7.2178744163784933E-3</v>
      </c>
      <c r="UE4" s="2">
        <f t="shared" ca="1" si="8"/>
        <v>9.4204261751167181E-2</v>
      </c>
      <c r="UF4" s="2">
        <f t="shared" ca="1" si="8"/>
        <v>-0.17378925322505154</v>
      </c>
      <c r="UG4" s="2">
        <f t="shared" ca="1" si="8"/>
        <v>4.8865919110110373E-2</v>
      </c>
      <c r="UH4" s="2">
        <f t="shared" ca="1" si="8"/>
        <v>2.6234315953913019E-2</v>
      </c>
      <c r="UI4" s="2">
        <f t="shared" ca="1" si="8"/>
        <v>-8.9082547541507934E-2</v>
      </c>
      <c r="UJ4" s="2">
        <f t="shared" ca="1" si="8"/>
        <v>-8.6017846252708974E-2</v>
      </c>
      <c r="UK4" s="2">
        <f t="shared" ca="1" si="8"/>
        <v>0.22134217599890157</v>
      </c>
      <c r="UL4" s="2">
        <f t="shared" ca="1" si="8"/>
        <v>4.8601272851763827E-2</v>
      </c>
      <c r="UM4" s="2">
        <f t="shared" ca="1" si="8"/>
        <v>6.3802261824120188E-2</v>
      </c>
      <c r="UN4" s="2">
        <f t="shared" ca="1" si="8"/>
        <v>2.7271151500869707E-2</v>
      </c>
      <c r="UO4" s="2">
        <f t="shared" ca="1" si="8"/>
        <v>-2.3812016993500145E-2</v>
      </c>
      <c r="UP4" s="2">
        <f t="shared" ca="1" si="8"/>
        <v>-7.8967579735484919E-2</v>
      </c>
      <c r="UQ4" s="2">
        <f t="shared" ca="1" si="8"/>
        <v>0.13381530861260219</v>
      </c>
      <c r="UR4" s="2">
        <f t="shared" ca="1" si="8"/>
        <v>-8.3662857232153394E-3</v>
      </c>
      <c r="US4" s="2">
        <f t="shared" ca="1" si="8"/>
        <v>0.12150081705478913</v>
      </c>
      <c r="UT4" s="2">
        <f t="shared" ca="1" si="8"/>
        <v>-3.9289365890101388E-2</v>
      </c>
      <c r="UU4" s="2">
        <f t="shared" ca="1" si="8"/>
        <v>0.10435407044906193</v>
      </c>
      <c r="UV4" s="2">
        <f t="shared" ca="1" si="8"/>
        <v>-7.783590286539982E-2</v>
      </c>
      <c r="UW4" s="2">
        <f t="shared" ca="1" si="8"/>
        <v>-5.365515416015175E-2</v>
      </c>
      <c r="UX4" s="2">
        <f t="shared" ca="1" si="8"/>
        <v>6.7120587148422714E-2</v>
      </c>
      <c r="UY4" s="2">
        <f t="shared" ca="1" si="8"/>
        <v>2.2102023503458128E-2</v>
      </c>
      <c r="UZ4" s="2">
        <f t="shared" ca="1" si="8"/>
        <v>4.2167775295704688E-2</v>
      </c>
      <c r="VA4" s="2">
        <f t="shared" ca="1" si="8"/>
        <v>0.12144436459282772</v>
      </c>
      <c r="VB4" s="2">
        <f t="shared" ca="1" si="8"/>
        <v>4.2546277538563979E-2</v>
      </c>
      <c r="VC4" s="2">
        <f t="shared" ca="1" si="8"/>
        <v>4.0355815987441229E-2</v>
      </c>
      <c r="VD4" s="2">
        <f t="shared" ca="1" si="8"/>
        <v>5.402052864352487E-2</v>
      </c>
      <c r="VE4" s="2">
        <f t="shared" ref="ST4:VE8" ca="1" si="20">(NORMINV(RAND(),0.0209,0.085))</f>
        <v>0.19820883519368521</v>
      </c>
      <c r="VF4" s="2">
        <f t="shared" ca="1" si="9"/>
        <v>-6.7470006270614544E-3</v>
      </c>
      <c r="VG4" s="2">
        <f t="shared" ca="1" si="9"/>
        <v>-2.7850892168335001E-3</v>
      </c>
      <c r="VH4" s="2">
        <f t="shared" ca="1" si="9"/>
        <v>0.10039015716607744</v>
      </c>
      <c r="VI4" s="2">
        <f t="shared" ca="1" si="9"/>
        <v>0.19998845877477059</v>
      </c>
      <c r="VJ4" s="2">
        <f t="shared" ca="1" si="9"/>
        <v>4.4314642389604253E-2</v>
      </c>
      <c r="VK4" s="2">
        <f t="shared" ca="1" si="9"/>
        <v>8.6842067677832646E-2</v>
      </c>
      <c r="VL4" s="2">
        <f t="shared" ca="1" si="9"/>
        <v>9.8465118959576492E-2</v>
      </c>
      <c r="VM4" s="2">
        <f t="shared" ca="1" si="9"/>
        <v>-0.14893305343727209</v>
      </c>
      <c r="VN4" s="2">
        <f t="shared" ca="1" si="9"/>
        <v>3.2630321867885344E-2</v>
      </c>
      <c r="VO4" s="2">
        <f t="shared" ca="1" si="9"/>
        <v>-2.5306028003182903E-2</v>
      </c>
      <c r="VP4" s="2">
        <f t="shared" ca="1" si="9"/>
        <v>0.2158309632787766</v>
      </c>
      <c r="VQ4" s="2">
        <f t="shared" ca="1" si="9"/>
        <v>0.14035540375457159</v>
      </c>
      <c r="VR4" s="2">
        <f t="shared" ca="1" si="9"/>
        <v>-3.5448435183812244E-2</v>
      </c>
      <c r="VS4" s="2">
        <f t="shared" ca="1" si="9"/>
        <v>-9.1120397043738768E-2</v>
      </c>
      <c r="VT4" s="2">
        <f t="shared" ca="1" si="9"/>
        <v>-0.10984335018843666</v>
      </c>
      <c r="VU4" s="2">
        <f t="shared" ca="1" si="9"/>
        <v>-6.1260630142109876E-2</v>
      </c>
      <c r="VV4" s="2">
        <f t="shared" ca="1" si="9"/>
        <v>-3.0870116432847174E-2</v>
      </c>
      <c r="VW4" s="2">
        <f t="shared" ca="1" si="9"/>
        <v>4.7755582800291976E-2</v>
      </c>
      <c r="VX4" s="2">
        <f t="shared" ca="1" si="9"/>
        <v>-8.7771629831954676E-3</v>
      </c>
      <c r="VY4" s="2">
        <f t="shared" ca="1" si="9"/>
        <v>0.13138727721073246</v>
      </c>
      <c r="VZ4" s="2">
        <f t="shared" ca="1" si="9"/>
        <v>-5.687960978755649E-2</v>
      </c>
      <c r="WA4" s="2">
        <f t="shared" ca="1" si="9"/>
        <v>-5.0956821109162997E-2</v>
      </c>
      <c r="WB4" s="2">
        <f t="shared" ca="1" si="9"/>
        <v>0.1081336334815314</v>
      </c>
      <c r="WC4" s="2">
        <f t="shared" ca="1" si="9"/>
        <v>0.18993252600232105</v>
      </c>
      <c r="WD4" s="2">
        <f t="shared" ca="1" si="9"/>
        <v>3.1248303515704876E-2</v>
      </c>
      <c r="WE4" s="2">
        <f t="shared" ca="1" si="9"/>
        <v>2.3550762363892874E-2</v>
      </c>
      <c r="WF4" s="2">
        <f t="shared" ca="1" si="9"/>
        <v>-3.5871403253717432E-2</v>
      </c>
      <c r="WG4" s="2">
        <f t="shared" ca="1" si="9"/>
        <v>-8.7029780058276454E-2</v>
      </c>
      <c r="WH4" s="2">
        <f t="shared" ca="1" si="9"/>
        <v>9.2465952548876296E-2</v>
      </c>
      <c r="WI4" s="2">
        <f t="shared" ca="1" si="9"/>
        <v>0.10802670344209166</v>
      </c>
      <c r="WJ4" s="2">
        <f t="shared" ca="1" si="9"/>
        <v>0.13429987878993146</v>
      </c>
      <c r="WK4" s="2">
        <f t="shared" ca="1" si="9"/>
        <v>-7.5738576010343978E-2</v>
      </c>
      <c r="WL4" s="2">
        <f t="shared" ca="1" si="9"/>
        <v>0.16741829911110326</v>
      </c>
      <c r="WM4" s="2">
        <f t="shared" ca="1" si="9"/>
        <v>-6.1870363033429104E-2</v>
      </c>
      <c r="WN4" s="2">
        <f t="shared" ca="1" si="9"/>
        <v>5.5491072399735421E-3</v>
      </c>
      <c r="WO4" s="2">
        <f t="shared" ca="1" si="9"/>
        <v>0.10229024967837907</v>
      </c>
      <c r="WP4" s="2">
        <f t="shared" ca="1" si="9"/>
        <v>-0.10390235945278975</v>
      </c>
      <c r="WQ4" s="2">
        <f t="shared" ca="1" si="9"/>
        <v>1.2439642557820206E-2</v>
      </c>
      <c r="WR4" s="2">
        <f t="shared" ca="1" si="9"/>
        <v>0.18099095254891723</v>
      </c>
      <c r="WS4" s="2">
        <f t="shared" ca="1" si="9"/>
        <v>-2.2335734123983379E-2</v>
      </c>
      <c r="WT4" s="2">
        <f t="shared" ca="1" si="9"/>
        <v>-1.8641410816807865E-2</v>
      </c>
      <c r="WU4" s="2">
        <f t="shared" ca="1" si="9"/>
        <v>-5.8540536048838007E-2</v>
      </c>
      <c r="WV4" s="2">
        <f t="shared" ca="1" si="9"/>
        <v>4.6049482021295607E-2</v>
      </c>
      <c r="WW4" s="2">
        <f t="shared" ca="1" si="9"/>
        <v>1.3963678456398437E-2</v>
      </c>
      <c r="WX4" s="2">
        <f t="shared" ca="1" si="9"/>
        <v>-2.6821517663487466E-2</v>
      </c>
      <c r="WY4" s="2">
        <f t="shared" ca="1" si="9"/>
        <v>-8.3226074182142215E-2</v>
      </c>
      <c r="WZ4" s="2">
        <f t="shared" ca="1" si="9"/>
        <v>-1.5309996559459745E-2</v>
      </c>
      <c r="XA4" s="2">
        <f t="shared" ca="1" si="9"/>
        <v>-1.9884391104730118E-2</v>
      </c>
      <c r="XB4" s="2">
        <f t="shared" ca="1" si="9"/>
        <v>4.9019060357720662E-2</v>
      </c>
      <c r="XC4" s="2">
        <f t="shared" ca="1" si="9"/>
        <v>4.5994869623695242E-2</v>
      </c>
      <c r="XD4" s="2">
        <f t="shared" ca="1" si="9"/>
        <v>6.2376751271981529E-2</v>
      </c>
      <c r="XE4" s="2">
        <f t="shared" ca="1" si="9"/>
        <v>-0.10753230895675142</v>
      </c>
      <c r="XF4" s="2">
        <f t="shared" ca="1" si="9"/>
        <v>7.0434505756934995E-2</v>
      </c>
      <c r="XG4" s="2">
        <f t="shared" ca="1" si="9"/>
        <v>7.4638708386745647E-2</v>
      </c>
      <c r="XH4" s="2">
        <f t="shared" ca="1" si="9"/>
        <v>-8.9024048194623964E-2</v>
      </c>
      <c r="XI4" s="2">
        <f t="shared" ca="1" si="9"/>
        <v>7.9114473422671486E-2</v>
      </c>
      <c r="XJ4" s="2">
        <f t="shared" ca="1" si="9"/>
        <v>-0.11311620174841891</v>
      </c>
      <c r="XK4" s="2">
        <f t="shared" ca="1" si="9"/>
        <v>-8.8387224846873266E-2</v>
      </c>
      <c r="XL4" s="2">
        <f t="shared" ca="1" si="9"/>
        <v>-3.9184682146660724E-2</v>
      </c>
      <c r="XM4" s="2">
        <f t="shared" ca="1" si="9"/>
        <v>7.9762581940103439E-2</v>
      </c>
      <c r="XN4" s="2">
        <f t="shared" ca="1" si="9"/>
        <v>0.11025205913114597</v>
      </c>
      <c r="XO4" s="2">
        <f t="shared" ca="1" si="9"/>
        <v>8.8621274068632419E-2</v>
      </c>
      <c r="XP4" s="2">
        <f t="shared" ca="1" si="9"/>
        <v>-0.10243763168698829</v>
      </c>
      <c r="XQ4" s="2">
        <f t="shared" ref="VF4:XQ8" ca="1" si="21">(NORMINV(RAND(),0.0209,0.085))</f>
        <v>-0.14685125391853754</v>
      </c>
      <c r="XR4" s="2">
        <f t="shared" ca="1" si="10"/>
        <v>0.11377044465867842</v>
      </c>
      <c r="XS4" s="2">
        <f t="shared" ca="1" si="10"/>
        <v>5.7496201481522138E-2</v>
      </c>
      <c r="XT4" s="2">
        <f t="shared" ca="1" si="10"/>
        <v>0.10623926015166528</v>
      </c>
      <c r="XU4" s="2">
        <f t="shared" ca="1" si="10"/>
        <v>-7.8223605482101902E-2</v>
      </c>
      <c r="XV4" s="2">
        <f t="shared" ca="1" si="10"/>
        <v>2.12060528836415E-2</v>
      </c>
      <c r="XW4" s="2">
        <f t="shared" ca="1" si="10"/>
        <v>-3.4962240683440879E-2</v>
      </c>
      <c r="XX4" s="2">
        <f t="shared" ca="1" si="10"/>
        <v>3.6142426709344214E-2</v>
      </c>
      <c r="XY4" s="2">
        <f t="shared" ca="1" si="10"/>
        <v>3.1084271639962802E-2</v>
      </c>
      <c r="XZ4" s="2">
        <f t="shared" ca="1" si="10"/>
        <v>3.0739510540499851E-2</v>
      </c>
      <c r="YA4" s="2">
        <f t="shared" ca="1" si="10"/>
        <v>1.3943961846589976E-2</v>
      </c>
      <c r="YB4" s="2">
        <f t="shared" ca="1" si="10"/>
        <v>-7.5524289448372278E-2</v>
      </c>
      <c r="YC4" s="2">
        <f t="shared" ca="1" si="10"/>
        <v>-0.19095938018966077</v>
      </c>
      <c r="YD4" s="2">
        <f t="shared" ca="1" si="10"/>
        <v>-0.15918389735182251</v>
      </c>
      <c r="YE4" s="2">
        <f t="shared" ca="1" si="10"/>
        <v>0.10808125121701107</v>
      </c>
      <c r="YF4" s="2">
        <f t="shared" ca="1" si="10"/>
        <v>-9.8068429574228691E-2</v>
      </c>
      <c r="YG4" s="2">
        <f t="shared" ca="1" si="10"/>
        <v>5.4380953565736731E-2</v>
      </c>
      <c r="YH4" s="2">
        <f t="shared" ca="1" si="10"/>
        <v>0.13354638012847145</v>
      </c>
      <c r="YI4" s="2">
        <f t="shared" ca="1" si="10"/>
        <v>-0.20392743398158969</v>
      </c>
      <c r="YJ4" s="2">
        <f t="shared" ca="1" si="10"/>
        <v>0.19303567930042401</v>
      </c>
      <c r="YK4" s="2">
        <f t="shared" ca="1" si="10"/>
        <v>-6.333330173485538E-2</v>
      </c>
      <c r="YL4" s="2">
        <f t="shared" ca="1" si="10"/>
        <v>7.2719355704425337E-2</v>
      </c>
      <c r="YM4" s="2">
        <f t="shared" ca="1" si="10"/>
        <v>9.1071676453079869E-2</v>
      </c>
      <c r="YN4" s="2">
        <f t="shared" ca="1" si="10"/>
        <v>0.11782350650508668</v>
      </c>
      <c r="YO4" s="2">
        <f t="shared" ca="1" si="10"/>
        <v>7.0108811875676039E-2</v>
      </c>
      <c r="YP4" s="2">
        <f t="shared" ca="1" si="10"/>
        <v>-4.329233052936414E-2</v>
      </c>
      <c r="YQ4" s="2">
        <f t="shared" ca="1" si="10"/>
        <v>3.6575796524075797E-2</v>
      </c>
      <c r="YR4" s="2">
        <f t="shared" ca="1" si="10"/>
        <v>-3.3071219832749021E-2</v>
      </c>
      <c r="YS4" s="2">
        <f t="shared" ca="1" si="10"/>
        <v>0.10243743991703354</v>
      </c>
      <c r="YT4" s="2">
        <f t="shared" ca="1" si="10"/>
        <v>-8.0252840125319969E-2</v>
      </c>
      <c r="YU4" s="2">
        <f t="shared" ca="1" si="10"/>
        <v>-1.6851497456357872E-2</v>
      </c>
      <c r="YV4" s="2">
        <f t="shared" ca="1" si="10"/>
        <v>7.1053399592975686E-2</v>
      </c>
      <c r="YW4" s="2">
        <f t="shared" ca="1" si="10"/>
        <v>0.12700263375857809</v>
      </c>
      <c r="YX4" s="2">
        <f t="shared" ca="1" si="10"/>
        <v>8.5722226536463816E-2</v>
      </c>
      <c r="YY4" s="2">
        <f t="shared" ca="1" si="10"/>
        <v>-7.6530946429929567E-3</v>
      </c>
      <c r="YZ4" s="2">
        <f t="shared" ca="1" si="10"/>
        <v>4.5793874047779834E-2</v>
      </c>
      <c r="ZA4" s="2">
        <f t="shared" ca="1" si="10"/>
        <v>0.13988310515952956</v>
      </c>
      <c r="ZB4" s="2">
        <f t="shared" ca="1" si="10"/>
        <v>4.2367744946803607E-2</v>
      </c>
      <c r="ZC4" s="2">
        <f t="shared" ca="1" si="10"/>
        <v>1.5319684433522985E-2</v>
      </c>
      <c r="ZD4" s="2">
        <f t="shared" ca="1" si="10"/>
        <v>-9.886226740939931E-2</v>
      </c>
      <c r="ZE4" s="2">
        <f t="shared" ca="1" si="10"/>
        <v>4.4075347880379728E-2</v>
      </c>
      <c r="ZF4" s="2">
        <f t="shared" ca="1" si="10"/>
        <v>8.5735436840221044E-2</v>
      </c>
      <c r="ZG4" s="2">
        <f t="shared" ca="1" si="10"/>
        <v>0.16442057210235317</v>
      </c>
      <c r="ZH4" s="2">
        <f t="shared" ca="1" si="10"/>
        <v>9.8408060255521131E-3</v>
      </c>
      <c r="ZI4" s="2">
        <f t="shared" ca="1" si="10"/>
        <v>2.8846606859157863E-2</v>
      </c>
      <c r="ZJ4" s="2">
        <f t="shared" ca="1" si="10"/>
        <v>-5.1448024846271929E-3</v>
      </c>
      <c r="ZK4" s="2">
        <f t="shared" ca="1" si="10"/>
        <v>4.2688468201959165E-2</v>
      </c>
      <c r="ZL4" s="2">
        <f t="shared" ca="1" si="10"/>
        <v>-3.1233134495811787E-2</v>
      </c>
      <c r="ZM4" s="2">
        <f t="shared" ca="1" si="10"/>
        <v>3.2397666192775766E-2</v>
      </c>
      <c r="ZN4" s="2">
        <f t="shared" ca="1" si="10"/>
        <v>-2.5905372507457256E-2</v>
      </c>
      <c r="ZO4" s="2">
        <f t="shared" ca="1" si="10"/>
        <v>0.26227081192228807</v>
      </c>
      <c r="ZP4" s="2">
        <f t="shared" ca="1" si="10"/>
        <v>-3.9363155652536147E-2</v>
      </c>
      <c r="ZQ4" s="2">
        <f t="shared" ca="1" si="10"/>
        <v>-0.12964254004161807</v>
      </c>
      <c r="ZR4" s="2">
        <f t="shared" ca="1" si="10"/>
        <v>-7.2947271751892834E-2</v>
      </c>
      <c r="ZS4" s="2">
        <f t="shared" ca="1" si="10"/>
        <v>-0.1517920715300056</v>
      </c>
      <c r="ZT4" s="2">
        <f t="shared" ca="1" si="10"/>
        <v>-9.9436874747891382E-2</v>
      </c>
      <c r="ZU4" s="2">
        <f t="shared" ca="1" si="10"/>
        <v>0.13831957238666684</v>
      </c>
      <c r="ZV4" s="2">
        <f t="shared" ca="1" si="10"/>
        <v>0.1188361911239976</v>
      </c>
      <c r="ZW4" s="2">
        <f t="shared" ca="1" si="10"/>
        <v>4.1356229045694672E-2</v>
      </c>
      <c r="ZX4" s="2">
        <f t="shared" ca="1" si="10"/>
        <v>-6.3545781138636195E-3</v>
      </c>
      <c r="ZY4" s="2">
        <f t="shared" ca="1" si="10"/>
        <v>7.5790828041015224E-2</v>
      </c>
      <c r="ZZ4" s="2">
        <f t="shared" ca="1" si="10"/>
        <v>0.14961709630524356</v>
      </c>
    </row>
    <row r="5" spans="1:702" x14ac:dyDescent="0.25">
      <c r="A5" s="2">
        <f t="shared" ca="1" si="11"/>
        <v>-0.20154693473902593</v>
      </c>
      <c r="B5" s="2">
        <f t="shared" ca="1" si="12"/>
        <v>5.5956558624150249E-2</v>
      </c>
      <c r="C5" s="2">
        <f t="shared" ca="1" si="12"/>
        <v>2.7771906993928515E-3</v>
      </c>
      <c r="D5" s="2">
        <f t="shared" ca="1" si="12"/>
        <v>-5.6616937350875723E-2</v>
      </c>
      <c r="E5" s="2">
        <f t="shared" ca="1" si="12"/>
        <v>-5.2089226899024954E-2</v>
      </c>
      <c r="F5" s="2">
        <f t="shared" ca="1" si="12"/>
        <v>2.0168057232633083E-2</v>
      </c>
      <c r="G5" s="2">
        <f t="shared" ca="1" si="12"/>
        <v>0.10002863983589341</v>
      </c>
      <c r="H5" s="2">
        <f t="shared" ca="1" si="12"/>
        <v>-0.1009216731870852</v>
      </c>
      <c r="I5" s="2">
        <f t="shared" ca="1" si="12"/>
        <v>9.2808409759546198E-2</v>
      </c>
      <c r="J5" s="2">
        <f t="shared" ca="1" si="12"/>
        <v>8.3571743608611304E-2</v>
      </c>
      <c r="K5" s="2">
        <f t="shared" ca="1" si="12"/>
        <v>8.5534646655768473E-2</v>
      </c>
      <c r="L5" s="2">
        <f t="shared" ca="1" si="12"/>
        <v>-9.2553051178101246E-3</v>
      </c>
      <c r="M5" s="2">
        <f t="shared" ca="1" si="12"/>
        <v>4.5960509754164672E-2</v>
      </c>
      <c r="N5" s="2">
        <f t="shared" ca="1" si="12"/>
        <v>5.5616552706917455E-2</v>
      </c>
      <c r="O5" s="2">
        <f t="shared" ca="1" si="12"/>
        <v>-2.1120566813329456E-2</v>
      </c>
      <c r="P5" s="2">
        <f t="shared" ca="1" si="12"/>
        <v>2.623608150218858E-2</v>
      </c>
      <c r="Q5" s="2">
        <f t="shared" ca="1" si="12"/>
        <v>-6.9714871561654165E-2</v>
      </c>
      <c r="R5" s="2">
        <f t="shared" ca="1" si="12"/>
        <v>-0.11739160351929906</v>
      </c>
      <c r="S5" s="2">
        <f t="shared" ca="1" si="12"/>
        <v>1.7844325916534544E-2</v>
      </c>
      <c r="T5" s="2">
        <f t="shared" ca="1" si="12"/>
        <v>4.1925777831065693E-2</v>
      </c>
      <c r="U5" s="2">
        <f t="shared" ca="1" si="12"/>
        <v>8.0606712369054694E-3</v>
      </c>
      <c r="V5" s="2">
        <f t="shared" ca="1" si="12"/>
        <v>-0.14848378567598638</v>
      </c>
      <c r="W5" s="2">
        <f t="shared" ca="1" si="12"/>
        <v>1.4623937272557602E-2</v>
      </c>
      <c r="X5" s="2">
        <f t="shared" ca="1" si="12"/>
        <v>5.4916651013263457E-2</v>
      </c>
      <c r="Y5" s="2">
        <f t="shared" ca="1" si="12"/>
        <v>-6.704100923033831E-3</v>
      </c>
      <c r="Z5" s="2">
        <f t="shared" ca="1" si="12"/>
        <v>-0.13006384748549019</v>
      </c>
      <c r="AA5" s="2">
        <f t="shared" ca="1" si="12"/>
        <v>4.5710978080213779E-2</v>
      </c>
      <c r="AB5" s="2">
        <f t="shared" ca="1" si="12"/>
        <v>0.10860890873806074</v>
      </c>
      <c r="AC5" s="2">
        <f t="shared" ca="1" si="12"/>
        <v>0.12145696578827626</v>
      </c>
      <c r="AD5" s="2">
        <f t="shared" ca="1" si="12"/>
        <v>7.3926837102392153E-3</v>
      </c>
      <c r="AE5" s="2">
        <f t="shared" ca="1" si="12"/>
        <v>0.15373861266009009</v>
      </c>
      <c r="AF5" s="2">
        <f t="shared" ca="1" si="12"/>
        <v>-5.912688667337429E-2</v>
      </c>
      <c r="AG5" s="2">
        <f t="shared" ca="1" si="12"/>
        <v>9.4886058356262633E-3</v>
      </c>
      <c r="AH5" s="2">
        <f t="shared" ca="1" si="12"/>
        <v>5.1324486998841373E-2</v>
      </c>
      <c r="AI5" s="2">
        <f t="shared" ca="1" si="12"/>
        <v>-3.1682413541968615E-4</v>
      </c>
      <c r="AJ5" s="2">
        <f t="shared" ca="1" si="12"/>
        <v>-5.8531329423775369E-2</v>
      </c>
      <c r="AK5" s="2">
        <f t="shared" ca="1" si="12"/>
        <v>1.4935941583853958E-2</v>
      </c>
      <c r="AL5" s="2">
        <f t="shared" ca="1" si="12"/>
        <v>4.5289544239252022E-2</v>
      </c>
      <c r="AM5" s="2">
        <f t="shared" ca="1" si="12"/>
        <v>-3.3626306455743216E-3</v>
      </c>
      <c r="AN5" s="2">
        <f t="shared" ca="1" si="12"/>
        <v>-1.4489193940870716E-2</v>
      </c>
      <c r="AO5" s="2">
        <f t="shared" ca="1" si="12"/>
        <v>-1.6855443268281211E-2</v>
      </c>
      <c r="AP5" s="2">
        <f t="shared" ca="1" si="12"/>
        <v>-0.13090874487315438</v>
      </c>
      <c r="AQ5" s="2">
        <f t="shared" ca="1" si="12"/>
        <v>0.19113424166701287</v>
      </c>
      <c r="AR5" s="2">
        <f t="shared" ca="1" si="12"/>
        <v>0.14964808472207494</v>
      </c>
      <c r="AS5" s="2">
        <f t="shared" ca="1" si="12"/>
        <v>4.6161774590178527E-2</v>
      </c>
      <c r="AT5" s="2">
        <f t="shared" ca="1" si="12"/>
        <v>0.11764433675186227</v>
      </c>
      <c r="AU5" s="2">
        <f t="shared" ca="1" si="12"/>
        <v>9.6145432996887922E-2</v>
      </c>
      <c r="AV5" s="2">
        <f t="shared" ca="1" si="12"/>
        <v>0.13113147952522533</v>
      </c>
      <c r="AW5" s="2">
        <f t="shared" ca="1" si="12"/>
        <v>-0.15336043585060513</v>
      </c>
      <c r="AX5" s="2">
        <f t="shared" ca="1" si="12"/>
        <v>3.8230035670523285E-2</v>
      </c>
      <c r="AY5" s="2">
        <f t="shared" ca="1" si="12"/>
        <v>-7.2501289556534759E-2</v>
      </c>
      <c r="AZ5" s="2">
        <f t="shared" ca="1" si="12"/>
        <v>7.4830616206829972E-3</v>
      </c>
      <c r="BA5" s="2">
        <f t="shared" ca="1" si="12"/>
        <v>-6.5310092115661231E-2</v>
      </c>
      <c r="BB5" s="2">
        <f t="shared" ca="1" si="12"/>
        <v>3.4626714359519306E-2</v>
      </c>
      <c r="BC5" s="2">
        <f t="shared" ca="1" si="12"/>
        <v>6.1745127843241723E-2</v>
      </c>
      <c r="BD5" s="2">
        <f t="shared" ca="1" si="12"/>
        <v>2.3861005624899408E-2</v>
      </c>
      <c r="BE5" s="2">
        <f t="shared" ca="1" si="12"/>
        <v>-1.0630271079507907E-2</v>
      </c>
      <c r="BF5" s="2">
        <f t="shared" ca="1" si="12"/>
        <v>-8.4486702682008558E-2</v>
      </c>
      <c r="BG5" s="2">
        <f t="shared" ca="1" si="12"/>
        <v>0.16257553910216374</v>
      </c>
      <c r="BH5" s="2">
        <f t="shared" ca="1" si="12"/>
        <v>3.0072792830511463E-2</v>
      </c>
      <c r="BI5" s="2">
        <f t="shared" ca="1" si="12"/>
        <v>-3.8745005956407993E-2</v>
      </c>
      <c r="BJ5" s="2">
        <f t="shared" ca="1" si="12"/>
        <v>8.9888552793919038E-2</v>
      </c>
      <c r="BK5" s="2">
        <f t="shared" ca="1" si="12"/>
        <v>-3.7924252561356078E-2</v>
      </c>
      <c r="BL5" s="2">
        <f t="shared" ca="1" si="12"/>
        <v>0.13749531530873516</v>
      </c>
      <c r="BM5" s="2">
        <f t="shared" ca="1" si="12"/>
        <v>7.522848927633179E-3</v>
      </c>
      <c r="BN5" s="2">
        <f t="shared" ca="1" si="13"/>
        <v>5.5769933450901352E-2</v>
      </c>
      <c r="BO5" s="2">
        <f t="shared" ca="1" si="13"/>
        <v>-3.3896723945262594E-2</v>
      </c>
      <c r="BP5" s="2">
        <f t="shared" ca="1" si="13"/>
        <v>-6.6018382142460377E-2</v>
      </c>
      <c r="BQ5" s="2">
        <f t="shared" ca="1" si="13"/>
        <v>5.4328880516535283E-2</v>
      </c>
      <c r="BR5" s="2">
        <f t="shared" ca="1" si="13"/>
        <v>0.12116480635842633</v>
      </c>
      <c r="BS5" s="2">
        <f t="shared" ca="1" si="13"/>
        <v>-3.1992661004122694E-2</v>
      </c>
      <c r="BT5" s="2">
        <f t="shared" ca="1" si="13"/>
        <v>3.4348077433968491E-2</v>
      </c>
      <c r="BU5" s="2">
        <f t="shared" ca="1" si="13"/>
        <v>-5.4651860553935325E-2</v>
      </c>
      <c r="BV5" s="2">
        <f t="shared" ca="1" si="13"/>
        <v>-5.7175351150168988E-2</v>
      </c>
      <c r="BW5" s="2">
        <f t="shared" ca="1" si="13"/>
        <v>-2.0066521202670582E-2</v>
      </c>
      <c r="BX5" s="2">
        <f t="shared" ca="1" si="13"/>
        <v>0.17775738995915</v>
      </c>
      <c r="BY5" s="2">
        <f t="shared" ca="1" si="13"/>
        <v>2.4771863078304892E-2</v>
      </c>
      <c r="BZ5" s="2">
        <f t="shared" ca="1" si="13"/>
        <v>7.4040666725810993E-3</v>
      </c>
      <c r="CA5" s="2">
        <f t="shared" ca="1" si="13"/>
        <v>2.2962684288695683E-2</v>
      </c>
      <c r="CB5" s="2">
        <f t="shared" ca="1" si="13"/>
        <v>6.9324426664469793E-2</v>
      </c>
      <c r="CC5" s="2">
        <f t="shared" ca="1" si="13"/>
        <v>5.4056997725750996E-2</v>
      </c>
      <c r="CD5" s="2">
        <f t="shared" ca="1" si="13"/>
        <v>7.3739743989928469E-2</v>
      </c>
      <c r="CE5" s="2">
        <f t="shared" ca="1" si="13"/>
        <v>7.2961685263564863E-2</v>
      </c>
      <c r="CF5" s="2">
        <f t="shared" ca="1" si="13"/>
        <v>6.8621809207584913E-2</v>
      </c>
      <c r="CG5" s="2">
        <f t="shared" ca="1" si="13"/>
        <v>2.3067063991467851E-2</v>
      </c>
      <c r="CH5" s="2">
        <f t="shared" ca="1" si="13"/>
        <v>-2.9825211368839633E-2</v>
      </c>
      <c r="CI5" s="2">
        <f t="shared" ca="1" si="13"/>
        <v>6.4392379244506779E-3</v>
      </c>
      <c r="CJ5" s="2">
        <f t="shared" ca="1" si="13"/>
        <v>-9.3982912831049856E-2</v>
      </c>
      <c r="CK5" s="2">
        <f t="shared" ca="1" si="13"/>
        <v>0.16283389986941604</v>
      </c>
      <c r="CL5" s="2">
        <f t="shared" ca="1" si="13"/>
        <v>3.2669074226433101E-2</v>
      </c>
      <c r="CM5" s="2">
        <f t="shared" ca="1" si="13"/>
        <v>6.5821637242565137E-2</v>
      </c>
      <c r="CN5" s="2">
        <f t="shared" ca="1" si="13"/>
        <v>5.7807606646595303E-2</v>
      </c>
      <c r="CO5" s="2">
        <f t="shared" ca="1" si="13"/>
        <v>9.5126221883137824E-2</v>
      </c>
      <c r="CP5" s="2">
        <f t="shared" ca="1" si="13"/>
        <v>0.11663795372655948</v>
      </c>
      <c r="CQ5" s="2">
        <f t="shared" ca="1" si="13"/>
        <v>-0.10448229373162995</v>
      </c>
      <c r="CR5" s="2">
        <f t="shared" ca="1" si="13"/>
        <v>-2.4118625203291107E-2</v>
      </c>
      <c r="CS5" s="2">
        <f t="shared" ca="1" si="13"/>
        <v>3.821798155529145E-2</v>
      </c>
      <c r="CT5" s="2">
        <f t="shared" ca="1" si="13"/>
        <v>4.7779461873691823E-2</v>
      </c>
      <c r="CU5" s="2">
        <f t="shared" ca="1" si="13"/>
        <v>0.16808129027905497</v>
      </c>
      <c r="CV5" s="2">
        <f t="shared" ca="1" si="13"/>
        <v>3.045572920096095E-2</v>
      </c>
      <c r="CW5" s="2">
        <f t="shared" ca="1" si="13"/>
        <v>-0.15038414315877474</v>
      </c>
      <c r="CX5" s="2">
        <f t="shared" ca="1" si="13"/>
        <v>5.0080344078383958E-2</v>
      </c>
      <c r="CY5" s="2">
        <f t="shared" ca="1" si="13"/>
        <v>1.5895100740792482E-2</v>
      </c>
      <c r="CZ5" s="2">
        <f t="shared" ca="1" si="13"/>
        <v>-7.2625982771419538E-3</v>
      </c>
      <c r="DA5" s="2">
        <f t="shared" ca="1" si="13"/>
        <v>9.2933981316929884E-2</v>
      </c>
      <c r="DB5" s="2">
        <f t="shared" ca="1" si="13"/>
        <v>-2.994740521070886E-2</v>
      </c>
      <c r="DC5" s="2">
        <f t="shared" ca="1" si="13"/>
        <v>-6.6612955661759024E-2</v>
      </c>
      <c r="DD5" s="2">
        <f t="shared" ca="1" si="13"/>
        <v>-0.19597053272040191</v>
      </c>
      <c r="DE5" s="2">
        <f t="shared" ca="1" si="13"/>
        <v>-9.0357923645589325E-2</v>
      </c>
      <c r="DF5" s="2">
        <f t="shared" ca="1" si="13"/>
        <v>-8.3649180485939854E-3</v>
      </c>
      <c r="DG5" s="2">
        <f t="shared" ca="1" si="13"/>
        <v>2.149334274521314E-2</v>
      </c>
      <c r="DH5" s="2">
        <f t="shared" ca="1" si="13"/>
        <v>-7.604930598296579E-2</v>
      </c>
      <c r="DI5" s="2">
        <f t="shared" ca="1" si="13"/>
        <v>5.109436743749951E-2</v>
      </c>
      <c r="DJ5" s="2">
        <f t="shared" ca="1" si="13"/>
        <v>5.6513452637136807E-2</v>
      </c>
      <c r="DK5" s="2">
        <f t="shared" ca="1" si="13"/>
        <v>-7.5327371262911433E-2</v>
      </c>
      <c r="DL5" s="2">
        <f t="shared" ca="1" si="13"/>
        <v>-1.4824385027670531E-2</v>
      </c>
      <c r="DM5" s="2">
        <f t="shared" ca="1" si="13"/>
        <v>9.3354176253577295E-2</v>
      </c>
      <c r="DN5" s="2">
        <f t="shared" ca="1" si="13"/>
        <v>-7.7523780911065529E-2</v>
      </c>
      <c r="DO5" s="2">
        <f t="shared" ca="1" si="13"/>
        <v>-4.8840061938871471E-2</v>
      </c>
      <c r="DP5" s="2">
        <f t="shared" ca="1" si="13"/>
        <v>-2.4801376522868072E-2</v>
      </c>
      <c r="DQ5" s="2">
        <f t="shared" ca="1" si="13"/>
        <v>9.7224061584345791E-3</v>
      </c>
      <c r="DR5" s="2">
        <f t="shared" ca="1" si="13"/>
        <v>0.24256001632886454</v>
      </c>
      <c r="DS5" s="2">
        <f t="shared" ca="1" si="13"/>
        <v>-1.5431294231552407E-3</v>
      </c>
      <c r="DT5" s="2">
        <f t="shared" ca="1" si="13"/>
        <v>9.0337250094176938E-2</v>
      </c>
      <c r="DU5" s="2">
        <f t="shared" ca="1" si="13"/>
        <v>-8.8110388433468648E-3</v>
      </c>
      <c r="DV5" s="2">
        <f t="shared" ca="1" si="13"/>
        <v>0.13473524238072185</v>
      </c>
      <c r="DW5" s="2">
        <f t="shared" ca="1" si="13"/>
        <v>3.258560363448975E-2</v>
      </c>
      <c r="DX5" s="2">
        <f t="shared" ca="1" si="13"/>
        <v>7.0151392526744488E-2</v>
      </c>
      <c r="DY5" s="2">
        <f t="shared" ca="1" si="13"/>
        <v>0.13906175695636103</v>
      </c>
      <c r="DZ5" s="2">
        <f t="shared" ca="1" si="14"/>
        <v>8.9913502059874403E-2</v>
      </c>
      <c r="EA5" s="2">
        <f t="shared" ca="1" si="14"/>
        <v>-2.3538298210917293E-2</v>
      </c>
      <c r="EB5" s="2">
        <f t="shared" ca="1" si="14"/>
        <v>-2.1743732252606059E-2</v>
      </c>
      <c r="EC5" s="2">
        <f t="shared" ca="1" si="14"/>
        <v>-0.1044204868067436</v>
      </c>
      <c r="ED5" s="2">
        <f t="shared" ca="1" si="14"/>
        <v>8.1557383362261815E-2</v>
      </c>
      <c r="EE5" s="2">
        <f t="shared" ca="1" si="14"/>
        <v>4.2516793330025476E-2</v>
      </c>
      <c r="EF5" s="2">
        <f t="shared" ca="1" si="14"/>
        <v>-3.6639590986428522E-3</v>
      </c>
      <c r="EG5" s="2">
        <f t="shared" ca="1" si="14"/>
        <v>-4.0147738592727716E-2</v>
      </c>
      <c r="EH5" s="2">
        <f t="shared" ca="1" si="14"/>
        <v>7.3081380075297686E-2</v>
      </c>
      <c r="EI5" s="2">
        <f t="shared" ca="1" si="14"/>
        <v>2.7480506459871996E-3</v>
      </c>
      <c r="EJ5" s="2">
        <f t="shared" ca="1" si="14"/>
        <v>-1.144041675696067E-3</v>
      </c>
      <c r="EK5" s="2">
        <f t="shared" ca="1" si="14"/>
        <v>-4.2978893966222578E-2</v>
      </c>
      <c r="EL5" s="2">
        <f t="shared" ca="1" si="14"/>
        <v>7.0052295553676203E-2</v>
      </c>
      <c r="EM5" s="2">
        <f t="shared" ca="1" si="14"/>
        <v>3.2004345355554679E-2</v>
      </c>
      <c r="EN5" s="2">
        <f t="shared" ca="1" si="14"/>
        <v>0.13458803869659727</v>
      </c>
      <c r="EO5" s="2">
        <f t="shared" ca="1" si="14"/>
        <v>0.20711592882031132</v>
      </c>
      <c r="EP5" s="2">
        <f t="shared" ca="1" si="14"/>
        <v>-5.3788175369995056E-2</v>
      </c>
      <c r="EQ5" s="2">
        <f t="shared" ca="1" si="14"/>
        <v>-0.15473403209461387</v>
      </c>
      <c r="ER5" s="2">
        <f t="shared" ca="1" si="14"/>
        <v>-4.6129466056530441E-2</v>
      </c>
      <c r="ES5" s="2">
        <f t="shared" ca="1" si="14"/>
        <v>0.14636461910970694</v>
      </c>
      <c r="ET5" s="2">
        <f t="shared" ca="1" si="14"/>
        <v>-1.8274275287953331E-2</v>
      </c>
      <c r="EU5" s="2">
        <f t="shared" ca="1" si="14"/>
        <v>7.2621496709661157E-2</v>
      </c>
      <c r="EV5" s="2">
        <f t="shared" ca="1" si="14"/>
        <v>5.6359900840667165E-2</v>
      </c>
      <c r="EW5" s="2">
        <f t="shared" ca="1" si="14"/>
        <v>-0.15099749727478914</v>
      </c>
      <c r="EX5" s="2">
        <f t="shared" ca="1" si="14"/>
        <v>0.11192818822401848</v>
      </c>
      <c r="EY5" s="2">
        <f t="shared" ca="1" si="14"/>
        <v>-1.1572599279212361E-2</v>
      </c>
      <c r="EZ5" s="2">
        <f t="shared" ca="1" si="14"/>
        <v>0.12432545407453574</v>
      </c>
      <c r="FA5" s="2">
        <f t="shared" ca="1" si="14"/>
        <v>-0.15320055775688471</v>
      </c>
      <c r="FB5" s="2">
        <f t="shared" ca="1" si="14"/>
        <v>6.0199364759966928E-2</v>
      </c>
      <c r="FC5" s="2">
        <f t="shared" ca="1" si="14"/>
        <v>-7.4122284760468213E-2</v>
      </c>
      <c r="FD5" s="2">
        <f t="shared" ca="1" si="14"/>
        <v>8.3731400658753785E-2</v>
      </c>
      <c r="FE5" s="2">
        <f t="shared" ca="1" si="14"/>
        <v>-0.10756860149694339</v>
      </c>
      <c r="FF5" s="2">
        <f t="shared" ca="1" si="14"/>
        <v>0.15744879835989692</v>
      </c>
      <c r="FG5" s="2">
        <f t="shared" ca="1" si="14"/>
        <v>0.13579847899930994</v>
      </c>
      <c r="FH5" s="2">
        <f t="shared" ca="1" si="14"/>
        <v>2.6838531995452927E-2</v>
      </c>
      <c r="FI5" s="2">
        <f t="shared" ca="1" si="14"/>
        <v>-8.0174700169036411E-2</v>
      </c>
      <c r="FJ5" s="2">
        <f t="shared" ca="1" si="14"/>
        <v>-7.0640892365769897E-2</v>
      </c>
      <c r="FK5" s="2">
        <f t="shared" ca="1" si="14"/>
        <v>5.3891389783613533E-2</v>
      </c>
      <c r="FL5" s="2">
        <f t="shared" ca="1" si="14"/>
        <v>1.7156083682008421E-2</v>
      </c>
      <c r="FM5" s="2">
        <f t="shared" ca="1" si="14"/>
        <v>3.5107259169987512E-2</v>
      </c>
      <c r="FN5" s="2">
        <f t="shared" ca="1" si="14"/>
        <v>0.10803670130929673</v>
      </c>
      <c r="FO5" s="2">
        <f t="shared" ca="1" si="14"/>
        <v>0.12551055606720624</v>
      </c>
      <c r="FP5" s="2">
        <f t="shared" ca="1" si="14"/>
        <v>2.6471761754338283E-2</v>
      </c>
      <c r="FQ5" s="2">
        <f t="shared" ca="1" si="14"/>
        <v>8.6776451060437756E-2</v>
      </c>
      <c r="FR5" s="2">
        <f t="shared" ca="1" si="14"/>
        <v>-0.11515387385503359</v>
      </c>
      <c r="FS5" s="2">
        <f t="shared" ca="1" si="14"/>
        <v>-7.6666964170463342E-2</v>
      </c>
      <c r="FT5" s="2">
        <f t="shared" ca="1" si="14"/>
        <v>8.7312538479302093E-2</v>
      </c>
      <c r="FU5" s="2">
        <f t="shared" ca="1" si="14"/>
        <v>-0.11005143276187679</v>
      </c>
      <c r="FV5" s="2">
        <f t="shared" ca="1" si="14"/>
        <v>0.13254356973617698</v>
      </c>
      <c r="FW5" s="2">
        <f t="shared" ca="1" si="14"/>
        <v>-4.0043004522892514E-2</v>
      </c>
      <c r="FX5" s="2">
        <f t="shared" ca="1" si="14"/>
        <v>3.1917951244074733E-2</v>
      </c>
      <c r="FY5" s="2">
        <f t="shared" ca="1" si="14"/>
        <v>-7.6874897370434361E-2</v>
      </c>
      <c r="FZ5" s="2">
        <f t="shared" ca="1" si="14"/>
        <v>7.2782709603464599E-2</v>
      </c>
      <c r="GA5" s="2">
        <f t="shared" ca="1" si="14"/>
        <v>8.5891598342514933E-2</v>
      </c>
      <c r="GB5" s="2">
        <f t="shared" ca="1" si="14"/>
        <v>-9.9056546798660702E-2</v>
      </c>
      <c r="GC5" s="2">
        <f t="shared" ca="1" si="14"/>
        <v>-0.1428713511202987</v>
      </c>
      <c r="GD5" s="2">
        <f t="shared" ca="1" si="14"/>
        <v>-8.5197612908462284E-2</v>
      </c>
      <c r="GE5" s="2">
        <f t="shared" ca="1" si="14"/>
        <v>-4.3367253345893531E-2</v>
      </c>
      <c r="GF5" s="2">
        <f t="shared" ca="1" si="14"/>
        <v>5.3620055304476402E-2</v>
      </c>
      <c r="GG5" s="2">
        <f t="shared" ca="1" si="14"/>
        <v>-1.9502062743482828E-2</v>
      </c>
      <c r="GH5" s="2">
        <f t="shared" ca="1" si="14"/>
        <v>0.19015014305505396</v>
      </c>
      <c r="GI5" s="2">
        <f t="shared" ca="1" si="14"/>
        <v>-4.4192712906061832E-2</v>
      </c>
      <c r="GJ5" s="2">
        <f t="shared" ca="1" si="14"/>
        <v>-7.7953399847416519E-2</v>
      </c>
      <c r="GK5" s="2">
        <f t="shared" ca="1" si="14"/>
        <v>-0.18042466915214483</v>
      </c>
      <c r="GL5" s="2">
        <f t="shared" ca="1" si="15"/>
        <v>-5.380988429397382E-2</v>
      </c>
      <c r="GM5" s="2">
        <f t="shared" ca="1" si="15"/>
        <v>5.7538068027092271E-2</v>
      </c>
      <c r="GN5" s="2">
        <f t="shared" ca="1" si="15"/>
        <v>7.7873585707257262E-2</v>
      </c>
      <c r="GO5" s="2">
        <f t="shared" ca="1" si="15"/>
        <v>-5.4189328015269905E-2</v>
      </c>
      <c r="GP5" s="2">
        <f t="shared" ca="1" si="15"/>
        <v>6.952019763541567E-2</v>
      </c>
      <c r="GQ5" s="2">
        <f t="shared" ca="1" si="15"/>
        <v>7.7281982012311887E-2</v>
      </c>
      <c r="GR5" s="2">
        <f t="shared" ca="1" si="15"/>
        <v>-0.26168713182586134</v>
      </c>
      <c r="GS5" s="2">
        <f t="shared" ca="1" si="15"/>
        <v>-2.3704118180184853E-2</v>
      </c>
      <c r="GT5" s="2">
        <f t="shared" ca="1" si="15"/>
        <v>-5.7611896287514106E-2</v>
      </c>
      <c r="GU5" s="2">
        <f t="shared" ca="1" si="15"/>
        <v>1.7249744294535116E-2</v>
      </c>
      <c r="GV5" s="2">
        <f t="shared" ca="1" si="15"/>
        <v>-1.1747932906809647E-2</v>
      </c>
      <c r="GW5" s="2">
        <f t="shared" ca="1" si="15"/>
        <v>-5.7259057390325566E-2</v>
      </c>
      <c r="GX5" s="2">
        <f t="shared" ca="1" si="15"/>
        <v>9.1171876391542367E-2</v>
      </c>
      <c r="GY5" s="2">
        <f t="shared" ca="1" si="15"/>
        <v>0.16699602552193188</v>
      </c>
      <c r="GZ5" s="2">
        <f t="shared" ca="1" si="15"/>
        <v>-6.4741119058065066E-2</v>
      </c>
      <c r="HA5" s="2">
        <f t="shared" ca="1" si="15"/>
        <v>-5.1579575446219411E-2</v>
      </c>
      <c r="HB5" s="2">
        <f t="shared" ca="1" si="15"/>
        <v>6.2560109322143634E-2</v>
      </c>
      <c r="HC5" s="2">
        <f t="shared" ca="1" si="15"/>
        <v>6.4056942951154383E-2</v>
      </c>
      <c r="HD5" s="2">
        <f t="shared" ca="1" si="15"/>
        <v>0.17232327677642439</v>
      </c>
      <c r="HE5" s="2">
        <f t="shared" ca="1" si="15"/>
        <v>9.5273112339704785E-4</v>
      </c>
      <c r="HF5" s="2">
        <f t="shared" ca="1" si="15"/>
        <v>7.5286352050485311E-2</v>
      </c>
      <c r="HG5" s="2">
        <f t="shared" ca="1" si="15"/>
        <v>3.7018278962879222E-2</v>
      </c>
      <c r="HH5" s="2">
        <f t="shared" ca="1" si="15"/>
        <v>0.18642627630443775</v>
      </c>
      <c r="HI5" s="2">
        <f t="shared" ca="1" si="15"/>
        <v>-0.11313553682072786</v>
      </c>
      <c r="HJ5" s="2">
        <f t="shared" ca="1" si="15"/>
        <v>-5.7848340401982848E-2</v>
      </c>
      <c r="HK5" s="2">
        <f t="shared" ca="1" si="15"/>
        <v>5.7808786306524571E-2</v>
      </c>
      <c r="HL5" s="2">
        <f t="shared" ca="1" si="15"/>
        <v>-5.0651782422160424E-2</v>
      </c>
      <c r="HM5" s="2">
        <f t="shared" ca="1" si="15"/>
        <v>-1.9447297847176141E-2</v>
      </c>
      <c r="HN5" s="2">
        <f t="shared" ca="1" si="15"/>
        <v>-2.3247765511509078E-2</v>
      </c>
      <c r="HO5" s="2">
        <f t="shared" ca="1" si="15"/>
        <v>-9.8965058381042699E-3</v>
      </c>
      <c r="HP5" s="2">
        <f t="shared" ca="1" si="15"/>
        <v>0.1663733858696933</v>
      </c>
      <c r="HQ5" s="2">
        <f t="shared" ca="1" si="15"/>
        <v>5.1517460895145591E-2</v>
      </c>
      <c r="HR5" s="2">
        <f t="shared" ca="1" si="15"/>
        <v>-1.7486195287728493E-2</v>
      </c>
      <c r="HS5" s="2">
        <f t="shared" ca="1" si="15"/>
        <v>-2.9585855935516592E-2</v>
      </c>
      <c r="HT5" s="2">
        <f t="shared" ca="1" si="15"/>
        <v>0.17537720584655137</v>
      </c>
      <c r="HU5" s="2">
        <f t="shared" ca="1" si="15"/>
        <v>2.1866005062062474E-2</v>
      </c>
      <c r="HV5" s="2">
        <f t="shared" ca="1" si="15"/>
        <v>4.5392480171224728E-2</v>
      </c>
      <c r="HW5" s="2">
        <f t="shared" ca="1" si="15"/>
        <v>0.12644500757381538</v>
      </c>
      <c r="HX5" s="2">
        <f t="shared" ca="1" si="15"/>
        <v>8.6479606857033625E-2</v>
      </c>
      <c r="HY5" s="2">
        <f t="shared" ca="1" si="15"/>
        <v>-0.139196179464491</v>
      </c>
      <c r="HZ5" s="2">
        <f t="shared" ca="1" si="15"/>
        <v>1.2000203362417005E-2</v>
      </c>
      <c r="IA5" s="2">
        <f t="shared" ca="1" si="15"/>
        <v>-1.3603831684259122E-2</v>
      </c>
      <c r="IB5" s="2">
        <f t="shared" ca="1" si="15"/>
        <v>-5.3890084375729785E-2</v>
      </c>
      <c r="IC5" s="2">
        <f t="shared" ca="1" si="15"/>
        <v>-2.7449236104020978E-2</v>
      </c>
      <c r="ID5" s="2">
        <f t="shared" ca="1" si="15"/>
        <v>6.0665978660077585E-2</v>
      </c>
      <c r="IE5" s="2">
        <f t="shared" ca="1" si="15"/>
        <v>9.3687857090234167E-2</v>
      </c>
      <c r="IF5" s="2">
        <f t="shared" ca="1" si="15"/>
        <v>-7.6287541786630164E-2</v>
      </c>
      <c r="IG5" s="2">
        <f t="shared" ca="1" si="15"/>
        <v>6.1060504359029183E-2</v>
      </c>
      <c r="IH5" s="2">
        <f t="shared" ca="1" si="15"/>
        <v>7.5977895209683816E-2</v>
      </c>
      <c r="II5" s="2">
        <f t="shared" ca="1" si="15"/>
        <v>6.4229502566184579E-2</v>
      </c>
      <c r="IJ5" s="2">
        <f t="shared" ca="1" si="15"/>
        <v>9.8060423228631899E-2</v>
      </c>
      <c r="IK5" s="2">
        <f t="shared" ca="1" si="15"/>
        <v>7.3836740534806281E-2</v>
      </c>
      <c r="IL5" s="2">
        <f t="shared" ca="1" si="15"/>
        <v>0.1010704977148241</v>
      </c>
      <c r="IM5" s="2">
        <f t="shared" ca="1" si="15"/>
        <v>-2.4339175728894588E-3</v>
      </c>
      <c r="IN5" s="2">
        <f t="shared" ca="1" si="15"/>
        <v>-1.869715229086116E-2</v>
      </c>
      <c r="IO5" s="2">
        <f t="shared" ca="1" si="15"/>
        <v>6.0518306247343608E-3</v>
      </c>
      <c r="IP5" s="2">
        <f t="shared" ca="1" si="15"/>
        <v>-4.9665012087609761E-2</v>
      </c>
      <c r="IQ5" s="2">
        <f t="shared" ca="1" si="15"/>
        <v>-0.21427126163570787</v>
      </c>
      <c r="IR5" s="2">
        <f t="shared" ca="1" si="15"/>
        <v>0.12316654488548827</v>
      </c>
      <c r="IS5" s="2">
        <f t="shared" ca="1" si="15"/>
        <v>5.6139566195125362E-2</v>
      </c>
      <c r="IT5" s="2">
        <f t="shared" ca="1" si="15"/>
        <v>3.4921235728350264E-2</v>
      </c>
      <c r="IU5" s="2">
        <f t="shared" ca="1" si="15"/>
        <v>3.5805441822149578E-2</v>
      </c>
      <c r="IV5" s="2">
        <f t="shared" ca="1" si="15"/>
        <v>4.5296333909965444E-2</v>
      </c>
      <c r="IW5" s="2">
        <f t="shared" ca="1" si="15"/>
        <v>-0.10154029272390262</v>
      </c>
      <c r="IX5" s="2">
        <f t="shared" ca="1" si="16"/>
        <v>-0.17487987528718443</v>
      </c>
      <c r="IY5" s="2">
        <f t="shared" ca="1" si="16"/>
        <v>1.9308111466372908E-2</v>
      </c>
      <c r="IZ5" s="2">
        <f t="shared" ca="1" si="16"/>
        <v>3.7454775046291827E-2</v>
      </c>
      <c r="JA5" s="2">
        <f t="shared" ca="1" si="16"/>
        <v>0.14561916169576794</v>
      </c>
      <c r="JB5" s="2">
        <f t="shared" ca="1" si="16"/>
        <v>-3.0019368031456786E-3</v>
      </c>
      <c r="JC5" s="2">
        <f t="shared" ca="1" si="16"/>
        <v>-8.9621427750341862E-2</v>
      </c>
      <c r="JD5" s="2">
        <f t="shared" ca="1" si="16"/>
        <v>7.1549071079307747E-2</v>
      </c>
      <c r="JE5" s="2">
        <f t="shared" ca="1" si="16"/>
        <v>0.11274534174875422</v>
      </c>
      <c r="JF5" s="2">
        <f t="shared" ca="1" si="16"/>
        <v>0.11862649018708003</v>
      </c>
      <c r="JG5" s="2">
        <f t="shared" ca="1" si="16"/>
        <v>0.13660785540908763</v>
      </c>
      <c r="JH5" s="2">
        <f t="shared" ca="1" si="16"/>
        <v>2.7625101080253324E-2</v>
      </c>
      <c r="JI5" s="2">
        <f t="shared" ca="1" si="16"/>
        <v>-0.11926730831174229</v>
      </c>
      <c r="JJ5" s="2">
        <f t="shared" ca="1" si="16"/>
        <v>-6.9652328694328636E-2</v>
      </c>
      <c r="JK5" s="2">
        <f t="shared" ca="1" si="16"/>
        <v>1.4052067466707301E-2</v>
      </c>
      <c r="JL5" s="2">
        <f t="shared" ca="1" si="16"/>
        <v>0.12878184827397271</v>
      </c>
      <c r="JM5" s="2">
        <f t="shared" ca="1" si="16"/>
        <v>0.13518436371703191</v>
      </c>
      <c r="JN5" s="2">
        <f t="shared" ca="1" si="16"/>
        <v>-6.8897511391390956E-2</v>
      </c>
      <c r="JO5" s="2">
        <f t="shared" ca="1" si="16"/>
        <v>-2.3277471293701238E-3</v>
      </c>
      <c r="JP5" s="2">
        <f t="shared" ca="1" si="16"/>
        <v>0.10062000939968418</v>
      </c>
      <c r="JQ5" s="2">
        <f t="shared" ca="1" si="16"/>
        <v>3.9609835347883017E-2</v>
      </c>
      <c r="JR5" s="2">
        <f t="shared" ca="1" si="16"/>
        <v>0.12319774558201441</v>
      </c>
      <c r="JS5" s="2">
        <f t="shared" ca="1" si="16"/>
        <v>3.4568195575505813E-2</v>
      </c>
      <c r="JT5" s="2">
        <f t="shared" ca="1" si="16"/>
        <v>-3.4333421384392424E-2</v>
      </c>
      <c r="JU5" s="2">
        <f t="shared" ca="1" si="16"/>
        <v>9.6842536919535996E-2</v>
      </c>
      <c r="JV5" s="2">
        <f t="shared" ca="1" si="16"/>
        <v>-0.19397637320425348</v>
      </c>
      <c r="JW5" s="2">
        <f t="shared" ca="1" si="16"/>
        <v>-1.8779328346030244E-4</v>
      </c>
      <c r="JX5" s="2">
        <f t="shared" ca="1" si="16"/>
        <v>-2.3633887731438461E-2</v>
      </c>
      <c r="JY5" s="2">
        <f t="shared" ca="1" si="16"/>
        <v>5.5311420783008158E-2</v>
      </c>
      <c r="JZ5" s="2">
        <f t="shared" ca="1" si="16"/>
        <v>-6.7716092221210659E-3</v>
      </c>
      <c r="KA5" s="2">
        <f t="shared" ca="1" si="16"/>
        <v>-2.7530233773186693E-2</v>
      </c>
      <c r="KB5" s="2">
        <f t="shared" ca="1" si="16"/>
        <v>7.28067893480904E-2</v>
      </c>
      <c r="KC5" s="2">
        <f t="shared" ca="1" si="16"/>
        <v>0.10413367389464641</v>
      </c>
      <c r="KD5" s="2">
        <f t="shared" ca="1" si="16"/>
        <v>-4.3348134650225939E-2</v>
      </c>
      <c r="KE5" s="2">
        <f t="shared" ca="1" si="16"/>
        <v>9.3714483394784512E-2</v>
      </c>
      <c r="KF5" s="2">
        <f t="shared" ca="1" si="16"/>
        <v>6.050300733371336E-2</v>
      </c>
      <c r="KG5" s="2">
        <f t="shared" ca="1" si="16"/>
        <v>0.10911430347962871</v>
      </c>
      <c r="KH5" s="2">
        <f t="shared" ca="1" si="16"/>
        <v>-9.8616949569596532E-2</v>
      </c>
      <c r="KI5" s="2">
        <f t="shared" ca="1" si="16"/>
        <v>-8.6685996371301755E-2</v>
      </c>
      <c r="KJ5" s="2">
        <f t="shared" ca="1" si="16"/>
        <v>8.5939957502000022E-2</v>
      </c>
      <c r="KK5" s="2">
        <f t="shared" ca="1" si="16"/>
        <v>9.8609903135548377E-2</v>
      </c>
      <c r="KL5" s="2">
        <f t="shared" ca="1" si="16"/>
        <v>-8.6002865435074946E-2</v>
      </c>
      <c r="KM5" s="2">
        <f t="shared" ca="1" si="16"/>
        <v>1.8978786053743035E-2</v>
      </c>
      <c r="KN5" s="2">
        <f t="shared" ca="1" si="16"/>
        <v>4.1017818095503596E-2</v>
      </c>
      <c r="KO5" s="2">
        <f t="shared" ca="1" si="16"/>
        <v>5.868331735209581E-2</v>
      </c>
      <c r="KP5" s="2">
        <f t="shared" ca="1" si="16"/>
        <v>7.6308626589836462E-2</v>
      </c>
      <c r="KQ5" s="2">
        <f t="shared" ca="1" si="16"/>
        <v>9.5514205686005133E-2</v>
      </c>
      <c r="KR5" s="2">
        <f t="shared" ca="1" si="16"/>
        <v>6.7127168202613302E-2</v>
      </c>
      <c r="KS5" s="2">
        <f t="shared" ca="1" si="16"/>
        <v>7.6641460906876589E-3</v>
      </c>
      <c r="KT5" s="2">
        <f t="shared" ca="1" si="16"/>
        <v>0.10191942506804158</v>
      </c>
      <c r="KU5" s="2">
        <f t="shared" ca="1" si="16"/>
        <v>-3.9244801228508625E-2</v>
      </c>
      <c r="KV5" s="2">
        <f t="shared" ca="1" si="16"/>
        <v>1.9382258063900971E-2</v>
      </c>
      <c r="KW5" s="2">
        <f t="shared" ca="1" si="16"/>
        <v>7.3872013277607104E-2</v>
      </c>
      <c r="KX5" s="2">
        <f t="shared" ca="1" si="16"/>
        <v>-0.20139930897965591</v>
      </c>
      <c r="KY5" s="2">
        <f t="shared" ca="1" si="16"/>
        <v>6.3626662577757523E-2</v>
      </c>
      <c r="KZ5" s="2">
        <f t="shared" ca="1" si="16"/>
        <v>4.8434225576886356E-2</v>
      </c>
      <c r="LA5" s="2">
        <f t="shared" ca="1" si="16"/>
        <v>4.3598089002175114E-2</v>
      </c>
      <c r="LB5" s="2">
        <f t="shared" ca="1" si="16"/>
        <v>3.3236976303995788E-2</v>
      </c>
      <c r="LC5" s="2">
        <f t="shared" ca="1" si="16"/>
        <v>-6.2645870039482424E-2</v>
      </c>
      <c r="LD5" s="2">
        <f t="shared" ca="1" si="16"/>
        <v>0.11970858846927712</v>
      </c>
      <c r="LE5" s="2">
        <f t="shared" ca="1" si="16"/>
        <v>0.13998626762228433</v>
      </c>
      <c r="LF5" s="2">
        <f t="shared" ca="1" si="16"/>
        <v>8.7113080054485981E-2</v>
      </c>
      <c r="LG5" s="2">
        <f t="shared" ca="1" si="16"/>
        <v>-6.3075592847898584E-2</v>
      </c>
      <c r="LH5" s="2">
        <f t="shared" ca="1" si="16"/>
        <v>0.10085093558539064</v>
      </c>
      <c r="LI5" s="2">
        <f t="shared" ca="1" si="16"/>
        <v>-6.2984843621797501E-2</v>
      </c>
      <c r="LJ5" s="2">
        <f t="shared" ca="1" si="17"/>
        <v>-7.4746639425388346E-3</v>
      </c>
      <c r="LK5" s="2">
        <f t="shared" ca="1" si="17"/>
        <v>9.6349183037678102E-2</v>
      </c>
      <c r="LL5" s="2">
        <f t="shared" ca="1" si="17"/>
        <v>-6.8994367886614422E-2</v>
      </c>
      <c r="LM5" s="2">
        <f t="shared" ca="1" si="17"/>
        <v>-9.3567588127471991E-3</v>
      </c>
      <c r="LN5" s="2">
        <f t="shared" ca="1" si="17"/>
        <v>-5.0521159165369228E-2</v>
      </c>
      <c r="LO5" s="2">
        <f t="shared" ca="1" si="17"/>
        <v>8.8562023674861753E-2</v>
      </c>
      <c r="LP5" s="2">
        <f t="shared" ca="1" si="17"/>
        <v>0.1132697867756166</v>
      </c>
      <c r="LQ5" s="2">
        <f t="shared" ca="1" si="17"/>
        <v>7.0157368164765255E-2</v>
      </c>
      <c r="LR5" s="2">
        <f t="shared" ca="1" si="17"/>
        <v>9.0647528455165757E-2</v>
      </c>
      <c r="LS5" s="2">
        <f t="shared" ca="1" si="17"/>
        <v>0.17767202761385836</v>
      </c>
      <c r="LT5" s="2">
        <f t="shared" ca="1" si="17"/>
        <v>2.88745121460664E-2</v>
      </c>
      <c r="LU5" s="2">
        <f t="shared" ca="1" si="17"/>
        <v>6.4786399848567166E-3</v>
      </c>
      <c r="LV5" s="2">
        <f t="shared" ca="1" si="17"/>
        <v>0.14336023778456994</v>
      </c>
      <c r="LW5" s="2">
        <f t="shared" ca="1" si="17"/>
        <v>7.8587892387263839E-2</v>
      </c>
      <c r="LX5" s="2">
        <f t="shared" ca="1" si="17"/>
        <v>0.20014746590788743</v>
      </c>
      <c r="LY5" s="2">
        <f t="shared" ca="1" si="17"/>
        <v>-1.9280451618842401E-2</v>
      </c>
      <c r="LZ5" s="2">
        <f t="shared" ca="1" si="17"/>
        <v>8.3368529616585169E-2</v>
      </c>
      <c r="MA5" s="2">
        <f t="shared" ca="1" si="17"/>
        <v>0.15765139535881331</v>
      </c>
      <c r="MB5" s="2">
        <f t="shared" ca="1" si="17"/>
        <v>-0.17051531085674734</v>
      </c>
      <c r="MC5" s="2">
        <f t="shared" ca="1" si="17"/>
        <v>2.6960025257733802E-2</v>
      </c>
      <c r="MD5" s="2">
        <f t="shared" ca="1" si="17"/>
        <v>9.0768798315793681E-2</v>
      </c>
      <c r="ME5" s="2">
        <f t="shared" ca="1" si="17"/>
        <v>-2.8566618026568819E-3</v>
      </c>
      <c r="MF5" s="2">
        <f t="shared" ca="1" si="17"/>
        <v>0.15158748694247731</v>
      </c>
      <c r="MG5" s="2">
        <f t="shared" ca="1" si="17"/>
        <v>2.3871155029632954E-2</v>
      </c>
      <c r="MH5" s="2">
        <f t="shared" ca="1" si="17"/>
        <v>-6.0959685962479991E-3</v>
      </c>
      <c r="MI5" s="2">
        <f t="shared" ca="1" si="17"/>
        <v>1.4940958897531179E-2</v>
      </c>
      <c r="MJ5" s="2">
        <f t="shared" ca="1" si="17"/>
        <v>8.5714325159776575E-2</v>
      </c>
      <c r="MK5" s="2">
        <f t="shared" ca="1" si="17"/>
        <v>-3.7635790912364062E-2</v>
      </c>
      <c r="ML5" s="2">
        <f t="shared" ca="1" si="17"/>
        <v>2.1652291685564956E-2</v>
      </c>
      <c r="MM5" s="2">
        <f t="shared" ca="1" si="17"/>
        <v>-0.17131249788742947</v>
      </c>
      <c r="MN5" s="2">
        <f t="shared" ca="1" si="17"/>
        <v>-1.1888634749408659E-2</v>
      </c>
      <c r="MO5" s="2">
        <f t="shared" ca="1" si="17"/>
        <v>0.22609788100441583</v>
      </c>
      <c r="MP5" s="2">
        <f t="shared" ca="1" si="17"/>
        <v>0.10949250077054516</v>
      </c>
      <c r="MQ5" s="2">
        <f t="shared" ca="1" si="17"/>
        <v>0.13116355513274205</v>
      </c>
      <c r="MR5" s="2">
        <f t="shared" ca="1" si="17"/>
        <v>-2.36712011892815E-2</v>
      </c>
      <c r="MS5" s="2">
        <f t="shared" ca="1" si="17"/>
        <v>-6.8282970331409731E-2</v>
      </c>
      <c r="MT5" s="2">
        <f t="shared" ca="1" si="17"/>
        <v>5.7432301578603615E-2</v>
      </c>
      <c r="MU5" s="2">
        <f t="shared" ca="1" si="17"/>
        <v>0.16311542034927837</v>
      </c>
      <c r="MV5" s="2">
        <f t="shared" ca="1" si="17"/>
        <v>2.1361133070414842E-2</v>
      </c>
      <c r="MW5" s="2">
        <f t="shared" ca="1" si="17"/>
        <v>8.6130138685724819E-2</v>
      </c>
      <c r="MX5" s="2">
        <f t="shared" ca="1" si="17"/>
        <v>0.11250483914032527</v>
      </c>
      <c r="MY5" s="2">
        <f t="shared" ca="1" si="17"/>
        <v>-8.072069077638179E-2</v>
      </c>
      <c r="MZ5" s="2">
        <f t="shared" ca="1" si="17"/>
        <v>8.3623964862512334E-2</v>
      </c>
      <c r="NA5" s="2">
        <f t="shared" ca="1" si="17"/>
        <v>4.4831957740964962E-2</v>
      </c>
      <c r="NB5" s="2">
        <f t="shared" ca="1" si="17"/>
        <v>0.16617169133411891</v>
      </c>
      <c r="NC5" s="2">
        <f t="shared" ca="1" si="17"/>
        <v>-4.4316106664271229E-2</v>
      </c>
      <c r="ND5" s="2">
        <f t="shared" ca="1" si="17"/>
        <v>0.16629804405399667</v>
      </c>
      <c r="NE5" s="2">
        <f t="shared" ca="1" si="17"/>
        <v>-4.9702027798311205E-2</v>
      </c>
      <c r="NF5" s="2">
        <f t="shared" ca="1" si="17"/>
        <v>2.1663416702094311E-2</v>
      </c>
      <c r="NG5" s="2">
        <f t="shared" ca="1" si="17"/>
        <v>-4.1843715426933756E-4</v>
      </c>
      <c r="NH5" s="2">
        <f t="shared" ca="1" si="17"/>
        <v>1.848754056489104E-2</v>
      </c>
      <c r="NI5" s="2">
        <f t="shared" ca="1" si="17"/>
        <v>-0.13048594521055665</v>
      </c>
      <c r="NJ5" s="2">
        <f t="shared" ca="1" si="17"/>
        <v>9.6786351294991288E-2</v>
      </c>
      <c r="NK5" s="2">
        <f t="shared" ca="1" si="17"/>
        <v>-5.6155459761668164E-2</v>
      </c>
      <c r="NL5" s="2">
        <f t="shared" ca="1" si="17"/>
        <v>0.10014448945138671</v>
      </c>
      <c r="NM5" s="2">
        <f t="shared" ca="1" si="17"/>
        <v>3.0776295920426036E-2</v>
      </c>
      <c r="NN5" s="2">
        <f t="shared" ca="1" si="17"/>
        <v>0.10574060666381964</v>
      </c>
      <c r="NO5" s="2">
        <f t="shared" ca="1" si="17"/>
        <v>0.16664554969729994</v>
      </c>
      <c r="NP5" s="2">
        <f t="shared" ca="1" si="17"/>
        <v>1.6071500405726899E-2</v>
      </c>
      <c r="NQ5" s="2">
        <f t="shared" ca="1" si="17"/>
        <v>-0.15606570415081578</v>
      </c>
      <c r="NR5" s="2">
        <f t="shared" ca="1" si="17"/>
        <v>6.1609725082094322E-2</v>
      </c>
      <c r="NS5" s="2">
        <f t="shared" ca="1" si="17"/>
        <v>8.1876317966410761E-2</v>
      </c>
      <c r="NT5" s="2">
        <f t="shared" ca="1" si="17"/>
        <v>9.1651197378946322E-2</v>
      </c>
      <c r="NU5" s="2">
        <f t="shared" ca="1" si="17"/>
        <v>1.8101396999753876E-2</v>
      </c>
      <c r="NV5" s="2">
        <f t="shared" ca="1" si="18"/>
        <v>9.2218634854558557E-2</v>
      </c>
      <c r="NW5" s="2">
        <f t="shared" ca="1" si="18"/>
        <v>-5.4150836142449393E-2</v>
      </c>
      <c r="NX5" s="2">
        <f t="shared" ca="1" si="18"/>
        <v>0.13703350679539722</v>
      </c>
      <c r="NY5" s="2">
        <f t="shared" ca="1" si="18"/>
        <v>6.1294242883736888E-2</v>
      </c>
      <c r="NZ5" s="2">
        <f t="shared" ca="1" si="18"/>
        <v>0.10930776409783688</v>
      </c>
      <c r="OA5" s="2">
        <f t="shared" ca="1" si="18"/>
        <v>6.1065999275135875E-3</v>
      </c>
      <c r="OB5" s="2">
        <f t="shared" ca="1" si="18"/>
        <v>-0.13910248931341149</v>
      </c>
      <c r="OC5" s="2">
        <f t="shared" ca="1" si="18"/>
        <v>6.5768774195262322E-2</v>
      </c>
      <c r="OD5" s="2">
        <f t="shared" ca="1" si="18"/>
        <v>-8.2940019496644021E-2</v>
      </c>
      <c r="OE5" s="2">
        <f t="shared" ca="1" si="18"/>
        <v>3.8319736284698591E-2</v>
      </c>
      <c r="OF5" s="2">
        <f t="shared" ca="1" si="18"/>
        <v>0.11411614484014197</v>
      </c>
      <c r="OG5" s="2">
        <f t="shared" ca="1" si="18"/>
        <v>-0.11405987206029999</v>
      </c>
      <c r="OH5" s="2">
        <f t="shared" ca="1" si="18"/>
        <v>2.5401971815815098E-2</v>
      </c>
      <c r="OI5" s="2">
        <f t="shared" ca="1" si="18"/>
        <v>-0.16035217718421327</v>
      </c>
      <c r="OJ5" s="2">
        <f t="shared" ca="1" si="18"/>
        <v>4.8889720207744548E-2</v>
      </c>
      <c r="OK5" s="2">
        <f t="shared" ca="1" si="18"/>
        <v>0.14391837713905412</v>
      </c>
      <c r="OL5" s="2">
        <f t="shared" ca="1" si="18"/>
        <v>3.104204669534226E-2</v>
      </c>
      <c r="OM5" s="2">
        <f t="shared" ca="1" si="18"/>
        <v>7.8310512702587168E-4</v>
      </c>
      <c r="ON5" s="2">
        <f t="shared" ca="1" si="18"/>
        <v>-7.4697392907413757E-2</v>
      </c>
      <c r="OO5" s="2">
        <f t="shared" ca="1" si="18"/>
        <v>-1.7869967974737905E-2</v>
      </c>
      <c r="OP5" s="2">
        <f t="shared" ca="1" si="18"/>
        <v>1.0290314596471284E-2</v>
      </c>
      <c r="OQ5" s="2">
        <f t="shared" ca="1" si="18"/>
        <v>-3.1543980584677278E-2</v>
      </c>
      <c r="OR5" s="2">
        <f t="shared" ca="1" si="18"/>
        <v>-0.13065714226971945</v>
      </c>
      <c r="OS5" s="2">
        <f t="shared" ca="1" si="18"/>
        <v>-0.11771007643049111</v>
      </c>
      <c r="OT5" s="2">
        <f t="shared" ca="1" si="18"/>
        <v>-9.3052775099256885E-2</v>
      </c>
      <c r="OU5" s="2">
        <f t="shared" ca="1" si="18"/>
        <v>0.18544594411211385</v>
      </c>
      <c r="OV5" s="2">
        <f t="shared" ca="1" si="18"/>
        <v>6.826931154939684E-3</v>
      </c>
      <c r="OW5" s="2">
        <f t="shared" ca="1" si="18"/>
        <v>-6.5726285038973986E-2</v>
      </c>
      <c r="OX5" s="2">
        <f t="shared" ca="1" si="18"/>
        <v>3.0858059010103238E-2</v>
      </c>
      <c r="OY5" s="2">
        <f t="shared" ca="1" si="18"/>
        <v>-4.9975428324594451E-2</v>
      </c>
      <c r="OZ5" s="2">
        <f t="shared" ca="1" si="18"/>
        <v>-9.0867593568620571E-3</v>
      </c>
      <c r="PA5" s="2">
        <f t="shared" ca="1" si="18"/>
        <v>-5.1111206961599459E-2</v>
      </c>
      <c r="PB5" s="2">
        <f t="shared" ca="1" si="18"/>
        <v>-1.3004013254345078E-2</v>
      </c>
      <c r="PC5" s="2">
        <f t="shared" ca="1" si="18"/>
        <v>-4.9796193485444895E-2</v>
      </c>
      <c r="PD5" s="2">
        <f t="shared" ca="1" si="18"/>
        <v>5.3610373615469137E-2</v>
      </c>
      <c r="PE5" s="2">
        <f t="shared" ca="1" si="18"/>
        <v>8.0517488111183172E-2</v>
      </c>
      <c r="PF5" s="2">
        <f t="shared" ca="1" si="18"/>
        <v>-5.7276031569944395E-3</v>
      </c>
      <c r="PG5" s="2">
        <f t="shared" ca="1" si="18"/>
        <v>0.11701140929204747</v>
      </c>
      <c r="PH5" s="2">
        <f t="shared" ca="1" si="18"/>
        <v>-1.3367399504256739E-2</v>
      </c>
      <c r="PI5" s="2">
        <f t="shared" ca="1" si="18"/>
        <v>-9.1537426051682448E-3</v>
      </c>
      <c r="PJ5" s="2">
        <f t="shared" ca="1" si="18"/>
        <v>6.6105699151855924E-3</v>
      </c>
      <c r="PK5" s="2">
        <f t="shared" ca="1" si="18"/>
        <v>0.20600597291282011</v>
      </c>
      <c r="PL5" s="2">
        <f t="shared" ca="1" si="18"/>
        <v>2.969557322774815E-2</v>
      </c>
      <c r="PM5" s="2">
        <f t="shared" ca="1" si="18"/>
        <v>-6.5385514367518147E-2</v>
      </c>
      <c r="PN5" s="2">
        <f t="shared" ca="1" si="18"/>
        <v>0.10412783847520594</v>
      </c>
      <c r="PO5" s="2">
        <f t="shared" ca="1" si="18"/>
        <v>-6.290636729713156E-2</v>
      </c>
      <c r="PP5" s="2">
        <f t="shared" ca="1" si="18"/>
        <v>2.89171990767387E-2</v>
      </c>
      <c r="PQ5" s="2">
        <f t="shared" ca="1" si="18"/>
        <v>5.5953433291087679E-2</v>
      </c>
      <c r="PR5" s="2">
        <f t="shared" ca="1" si="18"/>
        <v>0.15784868803467336</v>
      </c>
      <c r="PS5" s="2">
        <f t="shared" ca="1" si="18"/>
        <v>2.3981564791788278E-2</v>
      </c>
      <c r="PT5" s="2">
        <f t="shared" ca="1" si="18"/>
        <v>-1.2829297622450591E-2</v>
      </c>
      <c r="PU5" s="2">
        <f t="shared" ca="1" si="18"/>
        <v>6.3614167654315212E-2</v>
      </c>
      <c r="PV5" s="2">
        <f t="shared" ca="1" si="18"/>
        <v>-0.12139927755636248</v>
      </c>
      <c r="PW5" s="2">
        <f t="shared" ca="1" si="18"/>
        <v>7.2600973167780011E-2</v>
      </c>
      <c r="PX5" s="2">
        <f t="shared" ca="1" si="18"/>
        <v>-2.0304805184291969E-2</v>
      </c>
      <c r="PY5" s="2">
        <f t="shared" ca="1" si="18"/>
        <v>-4.197239560295965E-2</v>
      </c>
      <c r="PZ5" s="2">
        <f t="shared" ca="1" si="18"/>
        <v>2.7183952591575352E-2</v>
      </c>
      <c r="QA5" s="2">
        <f t="shared" ca="1" si="18"/>
        <v>7.1488248909302027E-2</v>
      </c>
      <c r="QB5" s="2">
        <f t="shared" ca="1" si="18"/>
        <v>-0.16636683801034807</v>
      </c>
      <c r="QC5" s="2">
        <f t="shared" ca="1" si="18"/>
        <v>-4.1521282100940207E-2</v>
      </c>
      <c r="QD5" s="2">
        <f t="shared" ca="1" si="18"/>
        <v>0.16256913161870715</v>
      </c>
      <c r="QE5" s="2">
        <f t="shared" ca="1" si="18"/>
        <v>0.1041404714970242</v>
      </c>
      <c r="QF5" s="2">
        <f t="shared" ca="1" si="18"/>
        <v>-0.11106669004832287</v>
      </c>
      <c r="QG5" s="2">
        <f t="shared" ca="1" si="18"/>
        <v>0.17894573972787203</v>
      </c>
      <c r="QH5" s="2">
        <f t="shared" ca="1" si="19"/>
        <v>6.347081493225025E-2</v>
      </c>
      <c r="QI5" s="2">
        <f t="shared" ca="1" si="19"/>
        <v>-0.10478813954650051</v>
      </c>
      <c r="QJ5" s="2">
        <f t="shared" ca="1" si="19"/>
        <v>-3.9118276529529206E-2</v>
      </c>
      <c r="QK5" s="2">
        <f t="shared" ca="1" si="19"/>
        <v>-3.6971328374932166E-2</v>
      </c>
      <c r="QL5" s="2">
        <f t="shared" ca="1" si="19"/>
        <v>-4.2742929028131482E-2</v>
      </c>
      <c r="QM5" s="2">
        <f t="shared" ca="1" si="19"/>
        <v>6.5724206779604916E-2</v>
      </c>
      <c r="QN5" s="2">
        <f t="shared" ca="1" si="19"/>
        <v>-5.2285820793248228E-2</v>
      </c>
      <c r="QO5" s="2">
        <f t="shared" ca="1" si="19"/>
        <v>5.6931586645007998E-2</v>
      </c>
      <c r="QP5" s="2">
        <f t="shared" ca="1" si="19"/>
        <v>-8.9190524101318835E-3</v>
      </c>
      <c r="QQ5" s="2">
        <f t="shared" ca="1" si="19"/>
        <v>-7.4654211158303369E-2</v>
      </c>
      <c r="QR5" s="2">
        <f t="shared" ca="1" si="19"/>
        <v>-3.6984852823343101E-2</v>
      </c>
      <c r="QS5" s="2">
        <f t="shared" ca="1" si="19"/>
        <v>-4.5072821234245428E-2</v>
      </c>
      <c r="QT5" s="2">
        <f t="shared" ca="1" si="19"/>
        <v>0.18490455182020554</v>
      </c>
      <c r="QU5" s="2">
        <f t="shared" ca="1" si="19"/>
        <v>0.10071284500514899</v>
      </c>
      <c r="QV5" s="2">
        <f t="shared" ca="1" si="19"/>
        <v>0.10239116970457778</v>
      </c>
      <c r="QW5" s="2">
        <f t="shared" ca="1" si="19"/>
        <v>9.1205829989673796E-3</v>
      </c>
      <c r="QX5" s="2">
        <f t="shared" ca="1" si="19"/>
        <v>2.2461095162105645E-2</v>
      </c>
      <c r="QY5" s="2">
        <f t="shared" ca="1" si="19"/>
        <v>5.4490233935329618E-2</v>
      </c>
      <c r="QZ5" s="2">
        <f t="shared" ca="1" si="19"/>
        <v>-3.9865995147153319E-2</v>
      </c>
      <c r="RA5" s="2">
        <f t="shared" ca="1" si="19"/>
        <v>9.9084315443252829E-2</v>
      </c>
      <c r="RB5" s="2">
        <f t="shared" ca="1" si="19"/>
        <v>-1.0289275136769211E-2</v>
      </c>
      <c r="RC5" s="2">
        <f t="shared" ca="1" si="19"/>
        <v>6.1493779857420036E-2</v>
      </c>
      <c r="RD5" s="2">
        <f t="shared" ca="1" si="19"/>
        <v>0.15496460428581318</v>
      </c>
      <c r="RE5" s="2">
        <f t="shared" ca="1" si="19"/>
        <v>-2.9105424873517364E-2</v>
      </c>
      <c r="RF5" s="2">
        <f t="shared" ca="1" si="19"/>
        <v>8.2786858892049217E-2</v>
      </c>
      <c r="RG5" s="2">
        <f t="shared" ca="1" si="19"/>
        <v>1.0820447945417328E-2</v>
      </c>
      <c r="RH5" s="2">
        <f t="shared" ca="1" si="19"/>
        <v>6.1635560941467646E-2</v>
      </c>
      <c r="RI5" s="2">
        <f t="shared" ca="1" si="19"/>
        <v>-6.5365651273649183E-3</v>
      </c>
      <c r="RJ5" s="2">
        <f t="shared" ca="1" si="19"/>
        <v>9.6157568837576465E-3</v>
      </c>
      <c r="RK5" s="2">
        <f t="shared" ca="1" si="19"/>
        <v>-9.4740563134424992E-3</v>
      </c>
      <c r="RL5" s="2">
        <f t="shared" ca="1" si="19"/>
        <v>-2.0989615259398298E-3</v>
      </c>
      <c r="RM5" s="2">
        <f t="shared" ca="1" si="19"/>
        <v>-7.4702538598245521E-2</v>
      </c>
      <c r="RN5" s="2">
        <f t="shared" ca="1" si="19"/>
        <v>-6.9864351592380344E-2</v>
      </c>
      <c r="RO5" s="2">
        <f t="shared" ca="1" si="19"/>
        <v>-6.1731497325054008E-2</v>
      </c>
      <c r="RP5" s="2">
        <f t="shared" ca="1" si="19"/>
        <v>8.8049425847585044E-2</v>
      </c>
      <c r="RQ5" s="2">
        <f t="shared" ca="1" si="19"/>
        <v>-8.9082720530015563E-2</v>
      </c>
      <c r="RR5" s="2">
        <f t="shared" ca="1" si="19"/>
        <v>2.5157167855414199E-2</v>
      </c>
      <c r="RS5" s="2">
        <f t="shared" ca="1" si="19"/>
        <v>0.16427352760704167</v>
      </c>
      <c r="RT5" s="2">
        <f t="shared" ca="1" si="19"/>
        <v>-1.6326009799741286E-2</v>
      </c>
      <c r="RU5" s="2">
        <f t="shared" ca="1" si="19"/>
        <v>4.7885861865284637E-2</v>
      </c>
      <c r="RV5" s="2">
        <f t="shared" ca="1" si="19"/>
        <v>-1.5760075539932018E-2</v>
      </c>
      <c r="RW5" s="2">
        <f t="shared" ca="1" si="19"/>
        <v>-3.4046600490087342E-2</v>
      </c>
      <c r="RX5" s="2">
        <f t="shared" ca="1" si="19"/>
        <v>0.19979620600044262</v>
      </c>
      <c r="RY5" s="2">
        <f t="shared" ca="1" si="19"/>
        <v>2.0921400616368487E-2</v>
      </c>
      <c r="RZ5" s="2">
        <f t="shared" ca="1" si="19"/>
        <v>9.8130346656297232E-2</v>
      </c>
      <c r="SA5" s="2">
        <f t="shared" ca="1" si="19"/>
        <v>-9.3079794081813313E-2</v>
      </c>
      <c r="SB5" s="2">
        <f t="shared" ca="1" si="19"/>
        <v>4.5577255129584798E-2</v>
      </c>
      <c r="SC5" s="2">
        <f t="shared" ca="1" si="19"/>
        <v>-5.8583976866868517E-2</v>
      </c>
      <c r="SD5" s="2">
        <f t="shared" ca="1" si="19"/>
        <v>7.4714502976376065E-2</v>
      </c>
      <c r="SE5" s="2">
        <f t="shared" ca="1" si="19"/>
        <v>-8.3514667512396362E-2</v>
      </c>
      <c r="SF5" s="2">
        <f t="shared" ca="1" si="19"/>
        <v>4.419037509801943E-2</v>
      </c>
      <c r="SG5" s="2">
        <f t="shared" ca="1" si="19"/>
        <v>-6.7080416117851177E-2</v>
      </c>
      <c r="SH5" s="2">
        <f t="shared" ca="1" si="19"/>
        <v>2.2090881825223691E-2</v>
      </c>
      <c r="SI5" s="2">
        <f t="shared" ca="1" si="19"/>
        <v>-2.4229497908941616E-2</v>
      </c>
      <c r="SJ5" s="2">
        <f t="shared" ca="1" si="19"/>
        <v>-0.10152413478902583</v>
      </c>
      <c r="SK5" s="2">
        <f t="shared" ca="1" si="19"/>
        <v>-7.7244663171612896E-3</v>
      </c>
      <c r="SL5" s="2">
        <f t="shared" ca="1" si="19"/>
        <v>5.8956085257065971E-2</v>
      </c>
      <c r="SM5" s="2">
        <f t="shared" ca="1" si="19"/>
        <v>-2.32851756494547E-2</v>
      </c>
      <c r="SN5" s="2">
        <f t="shared" ca="1" si="19"/>
        <v>-4.5602546457657045E-2</v>
      </c>
      <c r="SO5" s="2">
        <f t="shared" ca="1" si="19"/>
        <v>3.8316452901538581E-2</v>
      </c>
      <c r="SP5" s="2">
        <f t="shared" ca="1" si="19"/>
        <v>4.7954031723381717E-2</v>
      </c>
      <c r="SQ5" s="2">
        <f t="shared" ca="1" si="19"/>
        <v>-7.3071228228916651E-2</v>
      </c>
      <c r="SR5" s="2">
        <f t="shared" ca="1" si="19"/>
        <v>-2.6545541616743301E-3</v>
      </c>
      <c r="SS5" s="2">
        <f t="shared" ca="1" si="19"/>
        <v>-3.7037653528144684E-2</v>
      </c>
      <c r="ST5" s="2">
        <f t="shared" ca="1" si="20"/>
        <v>-7.1261755625946652E-2</v>
      </c>
      <c r="SU5" s="2">
        <f t="shared" ca="1" si="20"/>
        <v>0.10033498111296438</v>
      </c>
      <c r="SV5" s="2">
        <f t="shared" ca="1" si="20"/>
        <v>7.2708519036423183E-2</v>
      </c>
      <c r="SW5" s="2">
        <f t="shared" ca="1" si="20"/>
        <v>-7.8000781479567627E-2</v>
      </c>
      <c r="SX5" s="2">
        <f t="shared" ca="1" si="20"/>
        <v>-4.223394258183448E-2</v>
      </c>
      <c r="SY5" s="2">
        <f t="shared" ca="1" si="20"/>
        <v>1.5513355449804365E-2</v>
      </c>
      <c r="SZ5" s="2">
        <f t="shared" ca="1" si="20"/>
        <v>2.8810337306259218E-2</v>
      </c>
      <c r="TA5" s="2">
        <f t="shared" ca="1" si="20"/>
        <v>-2.7415604897224142E-2</v>
      </c>
      <c r="TB5" s="2">
        <f t="shared" ca="1" si="20"/>
        <v>0.16267308210258813</v>
      </c>
      <c r="TC5" s="2">
        <f t="shared" ca="1" si="20"/>
        <v>-9.6286595318987644E-2</v>
      </c>
      <c r="TD5" s="2">
        <f t="shared" ca="1" si="20"/>
        <v>-5.4841199415985309E-2</v>
      </c>
      <c r="TE5" s="2">
        <f t="shared" ca="1" si="20"/>
        <v>3.1244224096792683E-2</v>
      </c>
      <c r="TF5" s="2">
        <f t="shared" ca="1" si="20"/>
        <v>-9.1090386810326801E-2</v>
      </c>
      <c r="TG5" s="2">
        <f t="shared" ca="1" si="20"/>
        <v>-1.5685213225241901E-2</v>
      </c>
      <c r="TH5" s="2">
        <f t="shared" ca="1" si="20"/>
        <v>0.11266443241023991</v>
      </c>
      <c r="TI5" s="2">
        <f t="shared" ca="1" si="20"/>
        <v>-1.7705603451228392E-2</v>
      </c>
      <c r="TJ5" s="2">
        <f t="shared" ca="1" si="20"/>
        <v>-0.10204736372998267</v>
      </c>
      <c r="TK5" s="2">
        <f t="shared" ca="1" si="20"/>
        <v>6.3963625757717454E-2</v>
      </c>
      <c r="TL5" s="2">
        <f t="shared" ca="1" si="20"/>
        <v>-4.6662062841740168E-2</v>
      </c>
      <c r="TM5" s="2">
        <f t="shared" ca="1" si="20"/>
        <v>-0.12486537840431602</v>
      </c>
      <c r="TN5" s="2">
        <f t="shared" ca="1" si="20"/>
        <v>0.12228912099022544</v>
      </c>
      <c r="TO5" s="2">
        <f t="shared" ca="1" si="20"/>
        <v>1.4762053722855998E-2</v>
      </c>
      <c r="TP5" s="2">
        <f t="shared" ca="1" si="20"/>
        <v>2.9208292352152901E-2</v>
      </c>
      <c r="TQ5" s="2">
        <f t="shared" ca="1" si="20"/>
        <v>-3.2958947143340564E-2</v>
      </c>
      <c r="TR5" s="2">
        <f t="shared" ca="1" si="20"/>
        <v>-2.195774296886446E-2</v>
      </c>
      <c r="TS5" s="2">
        <f t="shared" ca="1" si="20"/>
        <v>0.16530344959877</v>
      </c>
      <c r="TT5" s="2">
        <f t="shared" ca="1" si="20"/>
        <v>4.3094489784993084E-2</v>
      </c>
      <c r="TU5" s="2">
        <f t="shared" ca="1" si="20"/>
        <v>0.17949281103685041</v>
      </c>
      <c r="TV5" s="2">
        <f t="shared" ca="1" si="20"/>
        <v>4.8893074553944593E-2</v>
      </c>
      <c r="TW5" s="2">
        <f t="shared" ca="1" si="20"/>
        <v>4.9220021019191512E-2</v>
      </c>
      <c r="TX5" s="2">
        <f t="shared" ca="1" si="20"/>
        <v>-9.3733490636415465E-2</v>
      </c>
      <c r="TY5" s="2">
        <f t="shared" ca="1" si="20"/>
        <v>-0.12151867810209949</v>
      </c>
      <c r="TZ5" s="2">
        <f t="shared" ca="1" si="20"/>
        <v>6.6093849584700892E-3</v>
      </c>
      <c r="UA5" s="2">
        <f t="shared" ca="1" si="20"/>
        <v>-7.2290779244723477E-2</v>
      </c>
      <c r="UB5" s="2">
        <f t="shared" ca="1" si="20"/>
        <v>-7.3852758539925359E-2</v>
      </c>
      <c r="UC5" s="2">
        <f t="shared" ca="1" si="20"/>
        <v>-7.5211001930852547E-2</v>
      </c>
      <c r="UD5" s="2">
        <f t="shared" ca="1" si="20"/>
        <v>1.4874393796977329E-2</v>
      </c>
      <c r="UE5" s="2">
        <f t="shared" ca="1" si="20"/>
        <v>5.0935998325617737E-2</v>
      </c>
      <c r="UF5" s="2">
        <f t="shared" ca="1" si="20"/>
        <v>-1.9048234445825447E-2</v>
      </c>
      <c r="UG5" s="2">
        <f t="shared" ca="1" si="20"/>
        <v>0.17769640022030631</v>
      </c>
      <c r="UH5" s="2">
        <f t="shared" ca="1" si="20"/>
        <v>-6.5335449911599688E-2</v>
      </c>
      <c r="UI5" s="2">
        <f t="shared" ca="1" si="20"/>
        <v>0.10480986221695225</v>
      </c>
      <c r="UJ5" s="2">
        <f t="shared" ca="1" si="20"/>
        <v>-3.342176747070888E-2</v>
      </c>
      <c r="UK5" s="2">
        <f t="shared" ca="1" si="20"/>
        <v>0.12672943620252067</v>
      </c>
      <c r="UL5" s="2">
        <f t="shared" ca="1" si="20"/>
        <v>0.18820913520184734</v>
      </c>
      <c r="UM5" s="2">
        <f t="shared" ca="1" si="20"/>
        <v>8.6297151920486898E-2</v>
      </c>
      <c r="UN5" s="2">
        <f t="shared" ca="1" si="20"/>
        <v>-3.7940938275163733E-2</v>
      </c>
      <c r="UO5" s="2">
        <f t="shared" ca="1" si="20"/>
        <v>0.13456786571224214</v>
      </c>
      <c r="UP5" s="2">
        <f t="shared" ca="1" si="20"/>
        <v>9.9741978605651871E-2</v>
      </c>
      <c r="UQ5" s="2">
        <f t="shared" ca="1" si="20"/>
        <v>-5.3829660337095922E-2</v>
      </c>
      <c r="UR5" s="2">
        <f t="shared" ca="1" si="20"/>
        <v>-0.15550540935076584</v>
      </c>
      <c r="US5" s="2">
        <f t="shared" ca="1" si="20"/>
        <v>2.0734817649345282E-2</v>
      </c>
      <c r="UT5" s="2">
        <f t="shared" ca="1" si="20"/>
        <v>3.7126826120316023E-2</v>
      </c>
      <c r="UU5" s="2">
        <f t="shared" ca="1" si="20"/>
        <v>7.2157239365760822E-2</v>
      </c>
      <c r="UV5" s="2">
        <f t="shared" ca="1" si="20"/>
        <v>2.3149849675333498E-2</v>
      </c>
      <c r="UW5" s="2">
        <f t="shared" ca="1" si="20"/>
        <v>4.4721473829313664E-3</v>
      </c>
      <c r="UX5" s="2">
        <f t="shared" ca="1" si="20"/>
        <v>6.7662949778709236E-2</v>
      </c>
      <c r="UY5" s="2">
        <f t="shared" ca="1" si="20"/>
        <v>1.168875496586127E-2</v>
      </c>
      <c r="UZ5" s="2">
        <f t="shared" ca="1" si="20"/>
        <v>0.11931612926114268</v>
      </c>
      <c r="VA5" s="2">
        <f t="shared" ca="1" si="20"/>
        <v>0.15790238424357309</v>
      </c>
      <c r="VB5" s="2">
        <f t="shared" ca="1" si="20"/>
        <v>-6.7327513144039113E-3</v>
      </c>
      <c r="VC5" s="2">
        <f t="shared" ca="1" si="20"/>
        <v>4.5177512558005659E-2</v>
      </c>
      <c r="VD5" s="2">
        <f t="shared" ca="1" si="20"/>
        <v>-1.3361991505843576E-2</v>
      </c>
      <c r="VE5" s="2">
        <f t="shared" ca="1" si="20"/>
        <v>8.3717791253164267E-2</v>
      </c>
      <c r="VF5" s="2">
        <f t="shared" ca="1" si="21"/>
        <v>-4.5730594469234886E-2</v>
      </c>
      <c r="VG5" s="2">
        <f t="shared" ca="1" si="21"/>
        <v>4.7793021424043861E-2</v>
      </c>
      <c r="VH5" s="2">
        <f t="shared" ca="1" si="21"/>
        <v>0.10068745231710141</v>
      </c>
      <c r="VI5" s="2">
        <f t="shared" ca="1" si="21"/>
        <v>1.4102784237572837E-3</v>
      </c>
      <c r="VJ5" s="2">
        <f t="shared" ca="1" si="21"/>
        <v>2.9703175137790729E-2</v>
      </c>
      <c r="VK5" s="2">
        <f t="shared" ca="1" si="21"/>
        <v>-5.7075433072816956E-2</v>
      </c>
      <c r="VL5" s="2">
        <f t="shared" ca="1" si="21"/>
        <v>-5.8441152468697063E-2</v>
      </c>
      <c r="VM5" s="2">
        <f t="shared" ca="1" si="21"/>
        <v>0.10088278369315924</v>
      </c>
      <c r="VN5" s="2">
        <f t="shared" ca="1" si="21"/>
        <v>-3.4452530460482467E-2</v>
      </c>
      <c r="VO5" s="2">
        <f t="shared" ca="1" si="21"/>
        <v>0.17230874454605399</v>
      </c>
      <c r="VP5" s="2">
        <f t="shared" ca="1" si="21"/>
        <v>1.7403372352825172E-2</v>
      </c>
      <c r="VQ5" s="2">
        <f t="shared" ca="1" si="21"/>
        <v>0.11608114020310215</v>
      </c>
      <c r="VR5" s="2">
        <f t="shared" ca="1" si="21"/>
        <v>7.4400626859463942E-2</v>
      </c>
      <c r="VS5" s="2">
        <f t="shared" ca="1" si="21"/>
        <v>1.4841765161082397E-2</v>
      </c>
      <c r="VT5" s="2">
        <f t="shared" ca="1" si="21"/>
        <v>-2.8053061390493791E-2</v>
      </c>
      <c r="VU5" s="2">
        <f t="shared" ca="1" si="21"/>
        <v>-6.8336740805432228E-2</v>
      </c>
      <c r="VV5" s="2">
        <f t="shared" ca="1" si="21"/>
        <v>-0.18818034805400555</v>
      </c>
      <c r="VW5" s="2">
        <f t="shared" ca="1" si="21"/>
        <v>0.1731848997672103</v>
      </c>
      <c r="VX5" s="2">
        <f t="shared" ca="1" si="21"/>
        <v>4.1459753053283976E-3</v>
      </c>
      <c r="VY5" s="2">
        <f t="shared" ca="1" si="21"/>
        <v>2.1498429216235362E-2</v>
      </c>
      <c r="VZ5" s="2">
        <f t="shared" ca="1" si="21"/>
        <v>4.0771823509315769E-2</v>
      </c>
      <c r="WA5" s="2">
        <f t="shared" ca="1" si="21"/>
        <v>1.8248341409448414E-2</v>
      </c>
      <c r="WB5" s="2">
        <f t="shared" ca="1" si="21"/>
        <v>0.14439039200188525</v>
      </c>
      <c r="WC5" s="2">
        <f t="shared" ca="1" si="21"/>
        <v>0.18661033995867973</v>
      </c>
      <c r="WD5" s="2">
        <f t="shared" ca="1" si="21"/>
        <v>3.9004309160968809E-2</v>
      </c>
      <c r="WE5" s="2">
        <f t="shared" ca="1" si="21"/>
        <v>1.2113948448991054E-2</v>
      </c>
      <c r="WF5" s="2">
        <f t="shared" ca="1" si="21"/>
        <v>-0.10837235302325515</v>
      </c>
      <c r="WG5" s="2">
        <f t="shared" ca="1" si="21"/>
        <v>0.23989606156421928</v>
      </c>
      <c r="WH5" s="2">
        <f t="shared" ca="1" si="21"/>
        <v>0.17513275774483705</v>
      </c>
      <c r="WI5" s="2">
        <f t="shared" ca="1" si="21"/>
        <v>-3.1225171851285566E-3</v>
      </c>
      <c r="WJ5" s="2">
        <f t="shared" ca="1" si="21"/>
        <v>0.17817487827270467</v>
      </c>
      <c r="WK5" s="2">
        <f t="shared" ca="1" si="21"/>
        <v>-5.6598893597829117E-2</v>
      </c>
      <c r="WL5" s="2">
        <f t="shared" ca="1" si="21"/>
        <v>-0.14852444360748948</v>
      </c>
      <c r="WM5" s="2">
        <f t="shared" ca="1" si="21"/>
        <v>7.7667036213682122E-2</v>
      </c>
      <c r="WN5" s="2">
        <f t="shared" ca="1" si="21"/>
        <v>0.14106744626309947</v>
      </c>
      <c r="WO5" s="2">
        <f t="shared" ca="1" si="21"/>
        <v>-4.8804682991057842E-3</v>
      </c>
      <c r="WP5" s="2">
        <f t="shared" ca="1" si="21"/>
        <v>-0.12073089608482229</v>
      </c>
      <c r="WQ5" s="2">
        <f t="shared" ca="1" si="21"/>
        <v>-3.7693280538915824E-2</v>
      </c>
      <c r="WR5" s="2">
        <f t="shared" ca="1" si="21"/>
        <v>0.11113957211588085</v>
      </c>
      <c r="WS5" s="2">
        <f t="shared" ca="1" si="21"/>
        <v>7.9530126884122879E-4</v>
      </c>
      <c r="WT5" s="2">
        <f t="shared" ca="1" si="21"/>
        <v>-6.160579655718211E-2</v>
      </c>
      <c r="WU5" s="2">
        <f t="shared" ca="1" si="21"/>
        <v>8.1868600415914997E-2</v>
      </c>
      <c r="WV5" s="2">
        <f t="shared" ca="1" si="21"/>
        <v>-3.9903733191333779E-2</v>
      </c>
      <c r="WW5" s="2">
        <f t="shared" ca="1" si="21"/>
        <v>3.7024032287393885E-2</v>
      </c>
      <c r="WX5" s="2">
        <f t="shared" ca="1" si="21"/>
        <v>7.0068143004354086E-2</v>
      </c>
      <c r="WY5" s="2">
        <f t="shared" ca="1" si="21"/>
        <v>0.11279946128055555</v>
      </c>
      <c r="WZ5" s="2">
        <f t="shared" ca="1" si="21"/>
        <v>0.10193010340640815</v>
      </c>
      <c r="XA5" s="2">
        <f t="shared" ca="1" si="21"/>
        <v>-0.1015659254462918</v>
      </c>
      <c r="XB5" s="2">
        <f t="shared" ca="1" si="21"/>
        <v>6.5540835236076886E-2</v>
      </c>
      <c r="XC5" s="2">
        <f t="shared" ca="1" si="21"/>
        <v>8.4425672768359036E-2</v>
      </c>
      <c r="XD5" s="2">
        <f t="shared" ca="1" si="21"/>
        <v>0.10320018639659589</v>
      </c>
      <c r="XE5" s="2">
        <f t="shared" ca="1" si="21"/>
        <v>0.23730235902756952</v>
      </c>
      <c r="XF5" s="2">
        <f t="shared" ca="1" si="21"/>
        <v>7.6434863981094642E-2</v>
      </c>
      <c r="XG5" s="2">
        <f t="shared" ca="1" si="21"/>
        <v>-1.865776563680293E-3</v>
      </c>
      <c r="XH5" s="2">
        <f t="shared" ca="1" si="21"/>
        <v>3.7528819381771897E-2</v>
      </c>
      <c r="XI5" s="2">
        <f t="shared" ca="1" si="21"/>
        <v>-2.2609642927611352E-2</v>
      </c>
      <c r="XJ5" s="2">
        <f t="shared" ca="1" si="21"/>
        <v>-7.858146695367417E-2</v>
      </c>
      <c r="XK5" s="2">
        <f t="shared" ca="1" si="21"/>
        <v>2.9824669714472368E-2</v>
      </c>
      <c r="XL5" s="2">
        <f t="shared" ca="1" si="21"/>
        <v>1.850498334215453E-3</v>
      </c>
      <c r="XM5" s="2">
        <f t="shared" ca="1" si="21"/>
        <v>-1.4310470629718731E-2</v>
      </c>
      <c r="XN5" s="2">
        <f t="shared" ca="1" si="21"/>
        <v>3.681802114848419E-2</v>
      </c>
      <c r="XO5" s="2">
        <f t="shared" ca="1" si="21"/>
        <v>2.2988520557162568E-2</v>
      </c>
      <c r="XP5" s="2">
        <f t="shared" ca="1" si="21"/>
        <v>-0.17824923213211943</v>
      </c>
      <c r="XQ5" s="2">
        <f t="shared" ca="1" si="21"/>
        <v>2.5518338871728254E-2</v>
      </c>
      <c r="XR5" s="2">
        <f t="shared" ca="1" si="10"/>
        <v>-5.6155165960671188E-2</v>
      </c>
      <c r="XS5" s="2">
        <f t="shared" ca="1" si="10"/>
        <v>-1.6593648643687089E-2</v>
      </c>
      <c r="XT5" s="2">
        <f t="shared" ca="1" si="10"/>
        <v>-1.8645951053162836E-3</v>
      </c>
      <c r="XU5" s="2">
        <f t="shared" ca="1" si="10"/>
        <v>1.7922498981453636E-2</v>
      </c>
      <c r="XV5" s="2">
        <f t="shared" ca="1" si="10"/>
        <v>3.9883119143820964E-2</v>
      </c>
      <c r="XW5" s="2">
        <f t="shared" ca="1" si="10"/>
        <v>9.6151205076868817E-3</v>
      </c>
      <c r="XX5" s="2">
        <f t="shared" ca="1" si="10"/>
        <v>-3.3521432591006595E-3</v>
      </c>
      <c r="XY5" s="2">
        <f t="shared" ca="1" si="10"/>
        <v>-7.7096799688709583E-2</v>
      </c>
      <c r="XZ5" s="2">
        <f t="shared" ca="1" si="10"/>
        <v>5.9952235112389368E-2</v>
      </c>
      <c r="YA5" s="2">
        <f t="shared" ca="1" si="10"/>
        <v>2.1766600992648169E-2</v>
      </c>
      <c r="YB5" s="2">
        <f t="shared" ca="1" si="10"/>
        <v>-1.0710358758338024E-2</v>
      </c>
      <c r="YC5" s="2">
        <f t="shared" ref="YC5:YR15" ca="1" si="22">(NORMINV(RAND(),0.0209,0.085))</f>
        <v>8.3264470114168779E-2</v>
      </c>
      <c r="YD5" s="2">
        <f t="shared" ca="1" si="22"/>
        <v>-1.785788497230708E-3</v>
      </c>
      <c r="YE5" s="2">
        <f t="shared" ca="1" si="22"/>
        <v>3.9189323331222173E-2</v>
      </c>
      <c r="YF5" s="2">
        <f t="shared" ca="1" si="22"/>
        <v>3.1970858090313165E-2</v>
      </c>
      <c r="YG5" s="2">
        <f t="shared" ca="1" si="22"/>
        <v>-3.4129688853394777E-3</v>
      </c>
      <c r="YH5" s="2">
        <f t="shared" ca="1" si="22"/>
        <v>-7.4662324399866753E-2</v>
      </c>
      <c r="YI5" s="2">
        <f t="shared" ca="1" si="22"/>
        <v>3.5054955817116963E-2</v>
      </c>
      <c r="YJ5" s="2">
        <f t="shared" ca="1" si="22"/>
        <v>0.10462626844671052</v>
      </c>
      <c r="YK5" s="2">
        <f t="shared" ca="1" si="22"/>
        <v>-1.1692620115795218E-2</v>
      </c>
      <c r="YL5" s="2">
        <f t="shared" ca="1" si="22"/>
        <v>0.11193617538098631</v>
      </c>
      <c r="YM5" s="2">
        <f t="shared" ca="1" si="22"/>
        <v>-2.4052502386542714E-2</v>
      </c>
      <c r="YN5" s="2">
        <f t="shared" ca="1" si="22"/>
        <v>0.15067881344125808</v>
      </c>
      <c r="YO5" s="2">
        <f t="shared" ca="1" si="22"/>
        <v>0.13721667700287965</v>
      </c>
      <c r="YP5" s="2">
        <f t="shared" ca="1" si="22"/>
        <v>3.1907006087995821E-2</v>
      </c>
      <c r="YQ5" s="2">
        <f t="shared" ca="1" si="22"/>
        <v>-9.9072757483311527E-2</v>
      </c>
      <c r="YR5" s="2">
        <f t="shared" ca="1" si="22"/>
        <v>6.8945335652653511E-2</v>
      </c>
      <c r="YS5" s="2">
        <f t="shared" ref="YS5:ZH15" ca="1" si="23">(NORMINV(RAND(),0.0209,0.085))</f>
        <v>1.2954722576725593E-3</v>
      </c>
      <c r="YT5" s="2">
        <f t="shared" ca="1" si="23"/>
        <v>0.16114627653104122</v>
      </c>
      <c r="YU5" s="2">
        <f t="shared" ca="1" si="23"/>
        <v>6.3045716707267704E-2</v>
      </c>
      <c r="YV5" s="2">
        <f t="shared" ca="1" si="23"/>
        <v>2.6543582774762153E-2</v>
      </c>
      <c r="YW5" s="2">
        <f t="shared" ca="1" si="23"/>
        <v>0.14319235974267955</v>
      </c>
      <c r="YX5" s="2">
        <f t="shared" ca="1" si="23"/>
        <v>-2.9477004524066343E-2</v>
      </c>
      <c r="YY5" s="2">
        <f t="shared" ca="1" si="23"/>
        <v>0.19299106577167563</v>
      </c>
      <c r="YZ5" s="2">
        <f t="shared" ca="1" si="23"/>
        <v>-8.3512476348578529E-2</v>
      </c>
      <c r="ZA5" s="2">
        <f t="shared" ca="1" si="23"/>
        <v>4.5458905749939313E-3</v>
      </c>
      <c r="ZB5" s="2">
        <f t="shared" ca="1" si="23"/>
        <v>-3.9218800855222252E-2</v>
      </c>
      <c r="ZC5" s="2">
        <f t="shared" ca="1" si="23"/>
        <v>-0.10488004555951655</v>
      </c>
      <c r="ZD5" s="2">
        <f t="shared" ca="1" si="23"/>
        <v>7.7657272733772393E-3</v>
      </c>
      <c r="ZE5" s="2">
        <f t="shared" ca="1" si="23"/>
        <v>5.5035099270739643E-2</v>
      </c>
      <c r="ZF5" s="2">
        <f t="shared" ca="1" si="23"/>
        <v>-2.7682195191399844E-2</v>
      </c>
      <c r="ZG5" s="2">
        <f t="shared" ca="1" si="23"/>
        <v>-8.6154344439788963E-2</v>
      </c>
      <c r="ZH5" s="2">
        <f t="shared" ca="1" si="23"/>
        <v>0.1116060574384313</v>
      </c>
      <c r="ZI5" s="2">
        <f t="shared" ref="ZI5:ZX15" ca="1" si="24">(NORMINV(RAND(),0.0209,0.085))</f>
        <v>-0.17775490853426462</v>
      </c>
      <c r="ZJ5" s="2">
        <f t="shared" ca="1" si="24"/>
        <v>-6.0828230770414798E-2</v>
      </c>
      <c r="ZK5" s="2">
        <f t="shared" ca="1" si="24"/>
        <v>-0.19223297624460445</v>
      </c>
      <c r="ZL5" s="2">
        <f t="shared" ca="1" si="24"/>
        <v>6.3541477185427631E-2</v>
      </c>
      <c r="ZM5" s="2">
        <f t="shared" ca="1" si="24"/>
        <v>-6.5805734207446676E-2</v>
      </c>
      <c r="ZN5" s="2">
        <f t="shared" ca="1" si="24"/>
        <v>5.5208945859842554E-2</v>
      </c>
      <c r="ZO5" s="2">
        <f t="shared" ca="1" si="24"/>
        <v>8.9296740717499976E-2</v>
      </c>
      <c r="ZP5" s="2">
        <f t="shared" ca="1" si="24"/>
        <v>8.8082618074771177E-2</v>
      </c>
      <c r="ZQ5" s="2">
        <f t="shared" ca="1" si="24"/>
        <v>4.5173084752137049E-2</v>
      </c>
      <c r="ZR5" s="2">
        <f t="shared" ca="1" si="24"/>
        <v>0.12496515933235253</v>
      </c>
      <c r="ZS5" s="2">
        <f t="shared" ca="1" si="24"/>
        <v>7.0401735556801046E-3</v>
      </c>
      <c r="ZT5" s="2">
        <f t="shared" ca="1" si="24"/>
        <v>-8.4307536835448754E-2</v>
      </c>
      <c r="ZU5" s="2">
        <f t="shared" ca="1" si="24"/>
        <v>1.2337541480113505E-2</v>
      </c>
      <c r="ZV5" s="2">
        <f t="shared" ca="1" si="24"/>
        <v>3.6234959959771676E-2</v>
      </c>
      <c r="ZW5" s="2">
        <f t="shared" ca="1" si="24"/>
        <v>2.824938252893873E-2</v>
      </c>
      <c r="ZX5" s="2">
        <f t="shared" ca="1" si="24"/>
        <v>3.9131720557894455E-3</v>
      </c>
      <c r="ZY5" s="2">
        <f t="shared" ref="ZY5:ZZ15" ca="1" si="25">(NORMINV(RAND(),0.0209,0.085))</f>
        <v>9.0733582541143581E-2</v>
      </c>
      <c r="ZZ5" s="2">
        <f t="shared" ca="1" si="25"/>
        <v>7.6628400615973161E-2</v>
      </c>
    </row>
    <row r="6" spans="1:702" x14ac:dyDescent="0.25">
      <c r="A6" s="2">
        <f t="shared" ca="1" si="11"/>
        <v>-7.9796297086701606E-2</v>
      </c>
      <c r="B6" s="2">
        <f t="shared" ca="1" si="12"/>
        <v>9.5707922191674687E-3</v>
      </c>
      <c r="C6" s="2">
        <f t="shared" ca="1" si="12"/>
        <v>-4.3917861335793798E-2</v>
      </c>
      <c r="D6" s="2">
        <f t="shared" ca="1" si="12"/>
        <v>-2.4495053619048777E-2</v>
      </c>
      <c r="E6" s="2">
        <f t="shared" ca="1" si="12"/>
        <v>-1.4407641162426359E-2</v>
      </c>
      <c r="F6" s="2">
        <f t="shared" ca="1" si="12"/>
        <v>0.2270345521893829</v>
      </c>
      <c r="G6" s="2">
        <f t="shared" ca="1" si="12"/>
        <v>4.3366611760626506E-2</v>
      </c>
      <c r="H6" s="2">
        <f t="shared" ca="1" si="12"/>
        <v>0.15752845099877691</v>
      </c>
      <c r="I6" s="2">
        <f t="shared" ca="1" si="12"/>
        <v>0.15196271623191165</v>
      </c>
      <c r="J6" s="2">
        <f t="shared" ca="1" si="12"/>
        <v>0.13425544571234477</v>
      </c>
      <c r="K6" s="2">
        <f t="shared" ca="1" si="12"/>
        <v>0.26190473744704978</v>
      </c>
      <c r="L6" s="2">
        <f t="shared" ca="1" si="12"/>
        <v>7.2498513678899826E-2</v>
      </c>
      <c r="M6" s="2">
        <f t="shared" ca="1" si="12"/>
        <v>1.6949564708234194E-2</v>
      </c>
      <c r="N6" s="2">
        <f t="shared" ca="1" si="12"/>
        <v>0.23401882544477312</v>
      </c>
      <c r="O6" s="2">
        <f t="shared" ca="1" si="12"/>
        <v>7.0516403175528652E-2</v>
      </c>
      <c r="P6" s="2">
        <f t="shared" ca="1" si="12"/>
        <v>7.6373209323286562E-2</v>
      </c>
      <c r="Q6" s="2">
        <f t="shared" ca="1" si="12"/>
        <v>4.0407142398230428E-2</v>
      </c>
      <c r="R6" s="2">
        <f t="shared" ca="1" si="12"/>
        <v>2.5540605144136214E-2</v>
      </c>
      <c r="S6" s="2">
        <f t="shared" ca="1" si="12"/>
        <v>1.2635073508797244E-2</v>
      </c>
      <c r="T6" s="2">
        <f t="shared" ca="1" si="12"/>
        <v>4.9144227433026731E-2</v>
      </c>
      <c r="U6" s="2">
        <f t="shared" ca="1" si="12"/>
        <v>-6.0620694244824358E-2</v>
      </c>
      <c r="V6" s="2">
        <f t="shared" ca="1" si="12"/>
        <v>0.17245114962885588</v>
      </c>
      <c r="W6" s="2">
        <f t="shared" ca="1" si="12"/>
        <v>8.4002152204579766E-2</v>
      </c>
      <c r="X6" s="2">
        <f t="shared" ca="1" si="12"/>
        <v>8.8071335866704459E-2</v>
      </c>
      <c r="Y6" s="2">
        <f t="shared" ca="1" si="12"/>
        <v>-1.8534539080636358E-2</v>
      </c>
      <c r="Z6" s="2">
        <f t="shared" ca="1" si="12"/>
        <v>6.4944022318353473E-2</v>
      </c>
      <c r="AA6" s="2">
        <f t="shared" ca="1" si="12"/>
        <v>4.2207711300006473E-2</v>
      </c>
      <c r="AB6" s="2">
        <f t="shared" ca="1" si="12"/>
        <v>7.1986358932021419E-2</v>
      </c>
      <c r="AC6" s="2">
        <f t="shared" ca="1" si="12"/>
        <v>3.4182667187386363E-2</v>
      </c>
      <c r="AD6" s="2">
        <f t="shared" ca="1" si="12"/>
        <v>3.1386038363277087E-2</v>
      </c>
      <c r="AE6" s="2">
        <f t="shared" ca="1" si="12"/>
        <v>-0.13465984943984427</v>
      </c>
      <c r="AF6" s="2">
        <f t="shared" ca="1" si="12"/>
        <v>4.7744698267064838E-2</v>
      </c>
      <c r="AG6" s="2">
        <f t="shared" ca="1" si="12"/>
        <v>-1.349846209049332E-2</v>
      </c>
      <c r="AH6" s="2">
        <f t="shared" ca="1" si="12"/>
        <v>0.26111369905021675</v>
      </c>
      <c r="AI6" s="2">
        <f t="shared" ca="1" si="12"/>
        <v>7.5619539164393471E-2</v>
      </c>
      <c r="AJ6" s="2">
        <f t="shared" ca="1" si="12"/>
        <v>-1.1775075695019139E-2</v>
      </c>
      <c r="AK6" s="2">
        <f t="shared" ca="1" si="12"/>
        <v>6.3635252978366891E-2</v>
      </c>
      <c r="AL6" s="2">
        <f t="shared" ca="1" si="12"/>
        <v>-6.821165812020609E-2</v>
      </c>
      <c r="AM6" s="2">
        <f t="shared" ca="1" si="12"/>
        <v>0.14225788377063578</v>
      </c>
      <c r="AN6" s="2">
        <f t="shared" ca="1" si="12"/>
        <v>8.2372878756300592E-3</v>
      </c>
      <c r="AO6" s="2">
        <f t="shared" ca="1" si="12"/>
        <v>0.19164697620830115</v>
      </c>
      <c r="AP6" s="2">
        <f t="shared" ca="1" si="12"/>
        <v>0.15140807790036334</v>
      </c>
      <c r="AQ6" s="2">
        <f t="shared" ca="1" si="12"/>
        <v>-2.4734202935971759E-2</v>
      </c>
      <c r="AR6" s="2">
        <f t="shared" ca="1" si="12"/>
        <v>-8.3921030873173194E-2</v>
      </c>
      <c r="AS6" s="2">
        <f t="shared" ca="1" si="12"/>
        <v>6.1738393440193273E-2</v>
      </c>
      <c r="AT6" s="2">
        <f t="shared" ca="1" si="12"/>
        <v>0.10588906467320433</v>
      </c>
      <c r="AU6" s="2">
        <f t="shared" ca="1" si="12"/>
        <v>3.8797559728581218E-2</v>
      </c>
      <c r="AV6" s="2">
        <f t="shared" ca="1" si="12"/>
        <v>-1.9827225260961357E-2</v>
      </c>
      <c r="AW6" s="2">
        <f t="shared" ca="1" si="12"/>
        <v>1.5776834467418822E-2</v>
      </c>
      <c r="AX6" s="2">
        <f t="shared" ca="1" si="12"/>
        <v>-2.4538868776860904E-2</v>
      </c>
      <c r="AY6" s="2">
        <f t="shared" ca="1" si="12"/>
        <v>-1.7130928130433643E-2</v>
      </c>
      <c r="AZ6" s="2">
        <f t="shared" ca="1" si="12"/>
        <v>-5.0726338236408403E-2</v>
      </c>
      <c r="BA6" s="2">
        <f t="shared" ca="1" si="12"/>
        <v>8.3536834725955342E-2</v>
      </c>
      <c r="BB6" s="2">
        <f t="shared" ca="1" si="12"/>
        <v>-1.6617535244919834E-2</v>
      </c>
      <c r="BC6" s="2">
        <f t="shared" ca="1" si="12"/>
        <v>-9.8900108117039309E-2</v>
      </c>
      <c r="BD6" s="2">
        <f t="shared" ca="1" si="12"/>
        <v>1.2705371551585371E-2</v>
      </c>
      <c r="BE6" s="2">
        <f t="shared" ca="1" si="12"/>
        <v>0.12854625800412109</v>
      </c>
      <c r="BF6" s="2">
        <f t="shared" ca="1" si="12"/>
        <v>-6.5202517721181116E-2</v>
      </c>
      <c r="BG6" s="2">
        <f t="shared" ca="1" si="12"/>
        <v>-0.1272108701090395</v>
      </c>
      <c r="BH6" s="2">
        <f t="shared" ca="1" si="12"/>
        <v>-0.12589779933595396</v>
      </c>
      <c r="BI6" s="2">
        <f t="shared" ca="1" si="12"/>
        <v>-3.2433024668057572E-3</v>
      </c>
      <c r="BJ6" s="2">
        <f t="shared" ca="1" si="12"/>
        <v>-7.2513850724607851E-2</v>
      </c>
      <c r="BK6" s="2">
        <f t="shared" ca="1" si="12"/>
        <v>-2.7550544558473337E-2</v>
      </c>
      <c r="BL6" s="2">
        <f t="shared" ca="1" si="12"/>
        <v>-5.552624209399528E-3</v>
      </c>
      <c r="BM6" s="2">
        <f t="shared" ca="1" si="12"/>
        <v>0.24041369047192646</v>
      </c>
      <c r="BN6" s="2">
        <f t="shared" ca="1" si="13"/>
        <v>0.12540246921894202</v>
      </c>
      <c r="BO6" s="2">
        <f t="shared" ca="1" si="13"/>
        <v>-1.8512095112637478E-2</v>
      </c>
      <c r="BP6" s="2">
        <f t="shared" ca="1" si="13"/>
        <v>8.9799729978284198E-5</v>
      </c>
      <c r="BQ6" s="2">
        <f t="shared" ca="1" si="13"/>
        <v>3.351075893527751E-2</v>
      </c>
      <c r="BR6" s="2">
        <f t="shared" ca="1" si="13"/>
        <v>5.9500614493288098E-2</v>
      </c>
      <c r="BS6" s="2">
        <f t="shared" ca="1" si="13"/>
        <v>4.1543774877666056E-2</v>
      </c>
      <c r="BT6" s="2">
        <f t="shared" ca="1" si="13"/>
        <v>2.3077531055695596E-2</v>
      </c>
      <c r="BU6" s="2">
        <f t="shared" ca="1" si="13"/>
        <v>-0.24103532470888109</v>
      </c>
      <c r="BV6" s="2">
        <f t="shared" ca="1" si="13"/>
        <v>4.2479895210114589E-2</v>
      </c>
      <c r="BW6" s="2">
        <f t="shared" ca="1" si="13"/>
        <v>-1.9378142345411176E-2</v>
      </c>
      <c r="BX6" s="2">
        <f t="shared" ca="1" si="13"/>
        <v>-4.8188138510013065E-2</v>
      </c>
      <c r="BY6" s="2">
        <f t="shared" ca="1" si="13"/>
        <v>-7.0109802637806251E-2</v>
      </c>
      <c r="BZ6" s="2">
        <f t="shared" ca="1" si="13"/>
        <v>-4.54148167518688E-2</v>
      </c>
      <c r="CA6" s="2">
        <f t="shared" ca="1" si="13"/>
        <v>8.5007773616687668E-2</v>
      </c>
      <c r="CB6" s="2">
        <f t="shared" ca="1" si="13"/>
        <v>-4.6888202187981079E-3</v>
      </c>
      <c r="CC6" s="2">
        <f t="shared" ca="1" si="13"/>
        <v>4.6318648609962779E-2</v>
      </c>
      <c r="CD6" s="2">
        <f t="shared" ca="1" si="13"/>
        <v>-3.3389928613734701E-2</v>
      </c>
      <c r="CE6" s="2">
        <f t="shared" ca="1" si="13"/>
        <v>6.4817492287920601E-3</v>
      </c>
      <c r="CF6" s="2">
        <f t="shared" ca="1" si="13"/>
        <v>8.637706766436537E-2</v>
      </c>
      <c r="CG6" s="2">
        <f t="shared" ca="1" si="13"/>
        <v>4.6690637770032545E-2</v>
      </c>
      <c r="CH6" s="2">
        <f t="shared" ca="1" si="13"/>
        <v>2.4305879785697735E-2</v>
      </c>
      <c r="CI6" s="2">
        <f t="shared" ca="1" si="13"/>
        <v>-2.8291628316293348E-2</v>
      </c>
      <c r="CJ6" s="2">
        <f t="shared" ca="1" si="13"/>
        <v>0.16625135861396062</v>
      </c>
      <c r="CK6" s="2">
        <f t="shared" ca="1" si="13"/>
        <v>-5.3846703745667052E-2</v>
      </c>
      <c r="CL6" s="2">
        <f t="shared" ca="1" si="13"/>
        <v>-5.8201508454577375E-2</v>
      </c>
      <c r="CM6" s="2">
        <f t="shared" ca="1" si="13"/>
        <v>7.1457802883830482E-2</v>
      </c>
      <c r="CN6" s="2">
        <f t="shared" ca="1" si="13"/>
        <v>-1.5423136980085104E-2</v>
      </c>
      <c r="CO6" s="2">
        <f t="shared" ca="1" si="13"/>
        <v>0.17127212632761224</v>
      </c>
      <c r="CP6" s="2">
        <f t="shared" ca="1" si="13"/>
        <v>1.0409658300518971E-2</v>
      </c>
      <c r="CQ6" s="2">
        <f t="shared" ca="1" si="13"/>
        <v>-1.613919904202259E-2</v>
      </c>
      <c r="CR6" s="2">
        <f t="shared" ca="1" si="13"/>
        <v>-2.4796409404040171E-2</v>
      </c>
      <c r="CS6" s="2">
        <f t="shared" ca="1" si="13"/>
        <v>0.19328724999274569</v>
      </c>
      <c r="CT6" s="2">
        <f t="shared" ca="1" si="13"/>
        <v>-0.11968686610165541</v>
      </c>
      <c r="CU6" s="2">
        <f t="shared" ca="1" si="13"/>
        <v>0.140878705968211</v>
      </c>
      <c r="CV6" s="2">
        <f t="shared" ca="1" si="13"/>
        <v>-6.051844567866612E-3</v>
      </c>
      <c r="CW6" s="2">
        <f t="shared" ca="1" si="13"/>
        <v>-5.3363420382222942E-3</v>
      </c>
      <c r="CX6" s="2">
        <f t="shared" ca="1" si="13"/>
        <v>7.5053756906867442E-2</v>
      </c>
      <c r="CY6" s="2">
        <f t="shared" ca="1" si="13"/>
        <v>4.719199743875209E-2</v>
      </c>
      <c r="CZ6" s="2">
        <f t="shared" ca="1" si="13"/>
        <v>1.5686469160626569E-2</v>
      </c>
      <c r="DA6" s="2">
        <f t="shared" ca="1" si="13"/>
        <v>-8.5506634974664861E-2</v>
      </c>
      <c r="DB6" s="2">
        <f t="shared" ca="1" si="13"/>
        <v>0.15211471251988337</v>
      </c>
      <c r="DC6" s="2">
        <f t="shared" ca="1" si="13"/>
        <v>1.7399882018728684E-2</v>
      </c>
      <c r="DD6" s="2">
        <f t="shared" ca="1" si="13"/>
        <v>0.24007910040803429</v>
      </c>
      <c r="DE6" s="2">
        <f t="shared" ca="1" si="13"/>
        <v>3.0635637158714861E-2</v>
      </c>
      <c r="DF6" s="2">
        <f t="shared" ca="1" si="13"/>
        <v>-7.240101666199486E-2</v>
      </c>
      <c r="DG6" s="2">
        <f t="shared" ca="1" si="13"/>
        <v>0.12108491552897339</v>
      </c>
      <c r="DH6" s="2">
        <f t="shared" ca="1" si="13"/>
        <v>0.13313080848818942</v>
      </c>
      <c r="DI6" s="2">
        <f t="shared" ca="1" si="13"/>
        <v>0.20056953111064632</v>
      </c>
      <c r="DJ6" s="2">
        <f t="shared" ca="1" si="13"/>
        <v>-3.4952464018403309E-2</v>
      </c>
      <c r="DK6" s="2">
        <f t="shared" ca="1" si="13"/>
        <v>-5.3888622935407263E-2</v>
      </c>
      <c r="DL6" s="2">
        <f t="shared" ca="1" si="13"/>
        <v>-9.3853650067750025E-2</v>
      </c>
      <c r="DM6" s="2">
        <f t="shared" ca="1" si="13"/>
        <v>0.14595020408484055</v>
      </c>
      <c r="DN6" s="2">
        <f t="shared" ca="1" si="13"/>
        <v>-2.6497761937922363E-2</v>
      </c>
      <c r="DO6" s="2">
        <f t="shared" ca="1" si="13"/>
        <v>7.5923954688952688E-2</v>
      </c>
      <c r="DP6" s="2">
        <f t="shared" ca="1" si="13"/>
        <v>-1.2865129758008614E-2</v>
      </c>
      <c r="DQ6" s="2">
        <f t="shared" ca="1" si="13"/>
        <v>7.614622504598656E-2</v>
      </c>
      <c r="DR6" s="2">
        <f t="shared" ca="1" si="13"/>
        <v>0.13191578278520352</v>
      </c>
      <c r="DS6" s="2">
        <f t="shared" ca="1" si="13"/>
        <v>6.1301994949513633E-2</v>
      </c>
      <c r="DT6" s="2">
        <f t="shared" ca="1" si="13"/>
        <v>-7.4113624605630507E-2</v>
      </c>
      <c r="DU6" s="2">
        <f t="shared" ca="1" si="13"/>
        <v>6.3079909776964219E-2</v>
      </c>
      <c r="DV6" s="2">
        <f t="shared" ca="1" si="13"/>
        <v>-1.9140954917829838E-2</v>
      </c>
      <c r="DW6" s="2">
        <f t="shared" ca="1" si="13"/>
        <v>9.0456091281911302E-2</v>
      </c>
      <c r="DX6" s="2">
        <f t="shared" ca="1" si="13"/>
        <v>2.4732022532834397E-2</v>
      </c>
      <c r="DY6" s="2">
        <f t="shared" ca="1" si="13"/>
        <v>0.23317832545267325</v>
      </c>
      <c r="DZ6" s="2">
        <f t="shared" ca="1" si="14"/>
        <v>0.11176878711167794</v>
      </c>
      <c r="EA6" s="2">
        <f t="shared" ca="1" si="14"/>
        <v>0.10083405747409822</v>
      </c>
      <c r="EB6" s="2">
        <f t="shared" ca="1" si="14"/>
        <v>-3.1760127419360906E-2</v>
      </c>
      <c r="EC6" s="2">
        <f t="shared" ca="1" si="14"/>
        <v>-1.3007028086731379E-2</v>
      </c>
      <c r="ED6" s="2">
        <f t="shared" ca="1" si="14"/>
        <v>9.4025804234999746E-2</v>
      </c>
      <c r="EE6" s="2">
        <f t="shared" ca="1" si="14"/>
        <v>0.13967388533094682</v>
      </c>
      <c r="EF6" s="2">
        <f t="shared" ca="1" si="14"/>
        <v>-3.684545458588085E-3</v>
      </c>
      <c r="EG6" s="2">
        <f t="shared" ca="1" si="14"/>
        <v>0.10517345874787601</v>
      </c>
      <c r="EH6" s="2">
        <f t="shared" ca="1" si="14"/>
        <v>-9.0098547453973082E-2</v>
      </c>
      <c r="EI6" s="2">
        <f t="shared" ca="1" si="14"/>
        <v>3.3939379034434572E-2</v>
      </c>
      <c r="EJ6" s="2">
        <f t="shared" ca="1" si="14"/>
        <v>-0.10158297608559257</v>
      </c>
      <c r="EK6" s="2">
        <f t="shared" ca="1" si="14"/>
        <v>-0.12853810455799577</v>
      </c>
      <c r="EL6" s="2">
        <f t="shared" ca="1" si="14"/>
        <v>-3.0171104933059429E-2</v>
      </c>
      <c r="EM6" s="2">
        <f t="shared" ca="1" si="14"/>
        <v>0.11446766712746358</v>
      </c>
      <c r="EN6" s="2">
        <f t="shared" ca="1" si="14"/>
        <v>5.9641779491667657E-2</v>
      </c>
      <c r="EO6" s="2">
        <f t="shared" ca="1" si="14"/>
        <v>-7.7939386016518911E-2</v>
      </c>
      <c r="EP6" s="2">
        <f t="shared" ca="1" si="14"/>
        <v>0.13426513905668916</v>
      </c>
      <c r="EQ6" s="2">
        <f t="shared" ca="1" si="14"/>
        <v>-2.9794621913577065E-2</v>
      </c>
      <c r="ER6" s="2">
        <f t="shared" ca="1" si="14"/>
        <v>6.8709044455258547E-3</v>
      </c>
      <c r="ES6" s="2">
        <f t="shared" ca="1" si="14"/>
        <v>-6.8424237278972233E-2</v>
      </c>
      <c r="ET6" s="2">
        <f t="shared" ca="1" si="14"/>
        <v>-1.2073098114927783E-2</v>
      </c>
      <c r="EU6" s="2">
        <f t="shared" ca="1" si="14"/>
        <v>-3.1872502627504351E-2</v>
      </c>
      <c r="EV6" s="2">
        <f t="shared" ca="1" si="14"/>
        <v>-4.5269804686511664E-2</v>
      </c>
      <c r="EW6" s="2">
        <f t="shared" ca="1" si="14"/>
        <v>-5.9490786797024131E-2</v>
      </c>
      <c r="EX6" s="2">
        <f t="shared" ca="1" si="14"/>
        <v>-7.2957612317234091E-2</v>
      </c>
      <c r="EY6" s="2">
        <f t="shared" ca="1" si="14"/>
        <v>4.9138532177894351E-2</v>
      </c>
      <c r="EZ6" s="2">
        <f t="shared" ca="1" si="14"/>
        <v>5.370940688184736E-4</v>
      </c>
      <c r="FA6" s="2">
        <f t="shared" ca="1" si="14"/>
        <v>-4.5928490561075952E-2</v>
      </c>
      <c r="FB6" s="2">
        <f t="shared" ca="1" si="14"/>
        <v>-8.1614517321581224E-3</v>
      </c>
      <c r="FC6" s="2">
        <f t="shared" ca="1" si="14"/>
        <v>-1.9121331849023145E-2</v>
      </c>
      <c r="FD6" s="2">
        <f t="shared" ca="1" si="14"/>
        <v>7.3573673887992963E-2</v>
      </c>
      <c r="FE6" s="2">
        <f t="shared" ca="1" si="14"/>
        <v>3.0336457481547507E-2</v>
      </c>
      <c r="FF6" s="2">
        <f t="shared" ca="1" si="14"/>
        <v>-8.8313881709995573E-4</v>
      </c>
      <c r="FG6" s="2">
        <f t="shared" ca="1" si="14"/>
        <v>-0.14651093249061364</v>
      </c>
      <c r="FH6" s="2">
        <f t="shared" ca="1" si="14"/>
        <v>6.0672875350983202E-2</v>
      </c>
      <c r="FI6" s="2">
        <f t="shared" ca="1" si="14"/>
        <v>-0.10899031115738755</v>
      </c>
      <c r="FJ6" s="2">
        <f t="shared" ca="1" si="14"/>
        <v>0.11212260894640884</v>
      </c>
      <c r="FK6" s="2">
        <f t="shared" ca="1" si="14"/>
        <v>0.1000277326693664</v>
      </c>
      <c r="FL6" s="2">
        <f t="shared" ca="1" si="14"/>
        <v>-8.8506395938005425E-2</v>
      </c>
      <c r="FM6" s="2">
        <f t="shared" ca="1" si="14"/>
        <v>7.008835116049876E-2</v>
      </c>
      <c r="FN6" s="2">
        <f t="shared" ca="1" si="14"/>
        <v>3.5084252352711801E-4</v>
      </c>
      <c r="FO6" s="2">
        <f t="shared" ca="1" si="14"/>
        <v>-1.6419730497887929E-2</v>
      </c>
      <c r="FP6" s="2">
        <f t="shared" ca="1" si="14"/>
        <v>-0.14123479978197273</v>
      </c>
      <c r="FQ6" s="2">
        <f t="shared" ca="1" si="14"/>
        <v>2.4854447726362628E-2</v>
      </c>
      <c r="FR6" s="2">
        <f t="shared" ca="1" si="14"/>
        <v>-9.0097257821088503E-2</v>
      </c>
      <c r="FS6" s="2">
        <f t="shared" ca="1" si="14"/>
        <v>-5.717008950637005E-2</v>
      </c>
      <c r="FT6" s="2">
        <f t="shared" ca="1" si="14"/>
        <v>0.2055736826356567</v>
      </c>
      <c r="FU6" s="2">
        <f t="shared" ca="1" si="14"/>
        <v>-3.1333835478245406E-2</v>
      </c>
      <c r="FV6" s="2">
        <f t="shared" ca="1" si="14"/>
        <v>-6.1856905901650508E-2</v>
      </c>
      <c r="FW6" s="2">
        <f t="shared" ca="1" si="14"/>
        <v>8.8670241213249217E-3</v>
      </c>
      <c r="FX6" s="2">
        <f t="shared" ca="1" si="14"/>
        <v>7.4513190217933983E-2</v>
      </c>
      <c r="FY6" s="2">
        <f t="shared" ca="1" si="14"/>
        <v>-0.129818343978921</v>
      </c>
      <c r="FZ6" s="2">
        <f t="shared" ca="1" si="14"/>
        <v>-4.908077958720175E-2</v>
      </c>
      <c r="GA6" s="2">
        <f t="shared" ca="1" si="14"/>
        <v>0.14562168382832549</v>
      </c>
      <c r="GB6" s="2">
        <f t="shared" ca="1" si="14"/>
        <v>5.780043737035551E-3</v>
      </c>
      <c r="GC6" s="2">
        <f t="shared" ca="1" si="14"/>
        <v>3.2565170634612971E-2</v>
      </c>
      <c r="GD6" s="2">
        <f t="shared" ca="1" si="14"/>
        <v>-9.0560008866766052E-3</v>
      </c>
      <c r="GE6" s="2">
        <f t="shared" ca="1" si="14"/>
        <v>-0.13018022257350492</v>
      </c>
      <c r="GF6" s="2">
        <f t="shared" ca="1" si="14"/>
        <v>6.2356647301676157E-2</v>
      </c>
      <c r="GG6" s="2">
        <f t="shared" ca="1" si="14"/>
        <v>-2.8495457773747738E-2</v>
      </c>
      <c r="GH6" s="2">
        <f t="shared" ca="1" si="14"/>
        <v>6.9341234134670665E-2</v>
      </c>
      <c r="GI6" s="2">
        <f t="shared" ca="1" si="14"/>
        <v>-1.8951754606976384E-2</v>
      </c>
      <c r="GJ6" s="2">
        <f t="shared" ca="1" si="14"/>
        <v>5.8687061462685874E-2</v>
      </c>
      <c r="GK6" s="2">
        <f t="shared" ca="1" si="14"/>
        <v>-0.10869773395274723</v>
      </c>
      <c r="GL6" s="2">
        <f t="shared" ca="1" si="15"/>
        <v>-7.8975592896217472E-2</v>
      </c>
      <c r="GM6" s="2">
        <f t="shared" ca="1" si="15"/>
        <v>1.2866349007706942E-2</v>
      </c>
      <c r="GN6" s="2">
        <f t="shared" ca="1" si="15"/>
        <v>0.26084813856062883</v>
      </c>
      <c r="GO6" s="2">
        <f t="shared" ca="1" si="15"/>
        <v>8.3120075379064129E-2</v>
      </c>
      <c r="GP6" s="2">
        <f t="shared" ca="1" si="15"/>
        <v>0.10843751076535574</v>
      </c>
      <c r="GQ6" s="2">
        <f t="shared" ca="1" si="15"/>
        <v>4.912651227178489E-2</v>
      </c>
      <c r="GR6" s="2">
        <f t="shared" ca="1" si="15"/>
        <v>-1.7808931793342881E-2</v>
      </c>
      <c r="GS6" s="2">
        <f t="shared" ca="1" si="15"/>
        <v>-2.4652430851727563E-2</v>
      </c>
      <c r="GT6" s="2">
        <f t="shared" ca="1" si="15"/>
        <v>-1.988833388235688E-2</v>
      </c>
      <c r="GU6" s="2">
        <f t="shared" ca="1" si="15"/>
        <v>5.3536020830298903E-2</v>
      </c>
      <c r="GV6" s="2">
        <f t="shared" ca="1" si="15"/>
        <v>3.4271285259620136E-2</v>
      </c>
      <c r="GW6" s="2">
        <f t="shared" ca="1" si="15"/>
        <v>-0.10498788599563674</v>
      </c>
      <c r="GX6" s="2">
        <f t="shared" ca="1" si="15"/>
        <v>0.15015255784022755</v>
      </c>
      <c r="GY6" s="2">
        <f t="shared" ca="1" si="15"/>
        <v>2.8542526828849061E-2</v>
      </c>
      <c r="GZ6" s="2">
        <f t="shared" ca="1" si="15"/>
        <v>7.8120459675348322E-2</v>
      </c>
      <c r="HA6" s="2">
        <f t="shared" ca="1" si="15"/>
        <v>-3.7749048924014261E-5</v>
      </c>
      <c r="HB6" s="2">
        <f t="shared" ca="1" si="15"/>
        <v>0.15518062838918462</v>
      </c>
      <c r="HC6" s="2">
        <f t="shared" ca="1" si="15"/>
        <v>0.12385908251945116</v>
      </c>
      <c r="HD6" s="2">
        <f t="shared" ca="1" si="15"/>
        <v>0.16291918914789533</v>
      </c>
      <c r="HE6" s="2">
        <f t="shared" ca="1" si="15"/>
        <v>-8.7954002285868846E-2</v>
      </c>
      <c r="HF6" s="2">
        <f t="shared" ca="1" si="15"/>
        <v>-8.9002993030588257E-2</v>
      </c>
      <c r="HG6" s="2">
        <f t="shared" ca="1" si="15"/>
        <v>-3.6695506166063485E-2</v>
      </c>
      <c r="HH6" s="2">
        <f t="shared" ca="1" si="15"/>
        <v>2.4393159905047226E-2</v>
      </c>
      <c r="HI6" s="2">
        <f t="shared" ca="1" si="15"/>
        <v>0.17630529150601962</v>
      </c>
      <c r="HJ6" s="2">
        <f t="shared" ca="1" si="15"/>
        <v>-9.8517484364844379E-2</v>
      </c>
      <c r="HK6" s="2">
        <f t="shared" ca="1" si="15"/>
        <v>1.8110144979853388E-2</v>
      </c>
      <c r="HL6" s="2">
        <f t="shared" ca="1" si="15"/>
        <v>-3.2639430329214625E-2</v>
      </c>
      <c r="HM6" s="2">
        <f t="shared" ca="1" si="15"/>
        <v>-6.3017488680179382E-3</v>
      </c>
      <c r="HN6" s="2">
        <f t="shared" ca="1" si="15"/>
        <v>-8.1198617373472275E-3</v>
      </c>
      <c r="HO6" s="2">
        <f t="shared" ca="1" si="15"/>
        <v>9.7195740270546976E-2</v>
      </c>
      <c r="HP6" s="2">
        <f t="shared" ca="1" si="15"/>
        <v>-5.3127082707795134E-2</v>
      </c>
      <c r="HQ6" s="2">
        <f t="shared" ca="1" si="15"/>
        <v>-7.1052225379317872E-3</v>
      </c>
      <c r="HR6" s="2">
        <f t="shared" ca="1" si="15"/>
        <v>-0.10082340806525128</v>
      </c>
      <c r="HS6" s="2">
        <f t="shared" ca="1" si="15"/>
        <v>7.4435394164370824E-2</v>
      </c>
      <c r="HT6" s="2">
        <f t="shared" ca="1" si="15"/>
        <v>6.7751314910955068E-2</v>
      </c>
      <c r="HU6" s="2">
        <f t="shared" ca="1" si="15"/>
        <v>-6.3196446099953493E-2</v>
      </c>
      <c r="HV6" s="2">
        <f t="shared" ca="1" si="15"/>
        <v>8.4127138392202493E-3</v>
      </c>
      <c r="HW6" s="2">
        <f t="shared" ca="1" si="15"/>
        <v>-0.12506665425282223</v>
      </c>
      <c r="HX6" s="2">
        <f t="shared" ca="1" si="15"/>
        <v>2.5817979319480346E-2</v>
      </c>
      <c r="HY6" s="2">
        <f t="shared" ca="1" si="15"/>
        <v>-1.8483103010562E-2</v>
      </c>
      <c r="HZ6" s="2">
        <f t="shared" ca="1" si="15"/>
        <v>0.20976721426704695</v>
      </c>
      <c r="IA6" s="2">
        <f t="shared" ca="1" si="15"/>
        <v>1.0478296576497325E-2</v>
      </c>
      <c r="IB6" s="2">
        <f t="shared" ca="1" si="15"/>
        <v>0.1278020244886344</v>
      </c>
      <c r="IC6" s="2">
        <f t="shared" ca="1" si="15"/>
        <v>7.3757729381308729E-2</v>
      </c>
      <c r="ID6" s="2">
        <f t="shared" ca="1" si="15"/>
        <v>5.6042279013643198E-2</v>
      </c>
      <c r="IE6" s="2">
        <f t="shared" ca="1" si="15"/>
        <v>-8.3125731743199545E-3</v>
      </c>
      <c r="IF6" s="2">
        <f t="shared" ca="1" si="15"/>
        <v>-6.9083886620364923E-2</v>
      </c>
      <c r="IG6" s="2">
        <f t="shared" ca="1" si="15"/>
        <v>2.6543055767113261E-2</v>
      </c>
      <c r="IH6" s="2">
        <f t="shared" ca="1" si="15"/>
        <v>0.15676539073631576</v>
      </c>
      <c r="II6" s="2">
        <f t="shared" ca="1" si="15"/>
        <v>3.5457524601319595E-3</v>
      </c>
      <c r="IJ6" s="2">
        <f t="shared" ca="1" si="15"/>
        <v>0.1654592764375821</v>
      </c>
      <c r="IK6" s="2">
        <f t="shared" ca="1" si="15"/>
        <v>-3.8817816181781935E-3</v>
      </c>
      <c r="IL6" s="2">
        <f t="shared" ca="1" si="15"/>
        <v>-0.11513274240135191</v>
      </c>
      <c r="IM6" s="2">
        <f t="shared" ca="1" si="15"/>
        <v>0.10668925173217741</v>
      </c>
      <c r="IN6" s="2">
        <f t="shared" ca="1" si="15"/>
        <v>6.3947221240101132E-2</v>
      </c>
      <c r="IO6" s="2">
        <f t="shared" ca="1" si="15"/>
        <v>-9.1318391098162588E-2</v>
      </c>
      <c r="IP6" s="2">
        <f t="shared" ca="1" si="15"/>
        <v>-1.6751818247577103E-2</v>
      </c>
      <c r="IQ6" s="2">
        <f t="shared" ca="1" si="15"/>
        <v>2.9753513974651195E-2</v>
      </c>
      <c r="IR6" s="2">
        <f t="shared" ca="1" si="15"/>
        <v>1.4268743893421318E-2</v>
      </c>
      <c r="IS6" s="2">
        <f t="shared" ca="1" si="15"/>
        <v>1.3886896215262547E-2</v>
      </c>
      <c r="IT6" s="2">
        <f t="shared" ca="1" si="15"/>
        <v>-8.9250513636148346E-2</v>
      </c>
      <c r="IU6" s="2">
        <f t="shared" ca="1" si="15"/>
        <v>-2.6700864636346067E-2</v>
      </c>
      <c r="IV6" s="2">
        <f t="shared" ca="1" si="15"/>
        <v>7.9489218145452609E-2</v>
      </c>
      <c r="IW6" s="2">
        <f t="shared" ca="1" si="15"/>
        <v>9.1410776315326778E-3</v>
      </c>
      <c r="IX6" s="2">
        <f t="shared" ca="1" si="16"/>
        <v>8.6660341105161756E-2</v>
      </c>
      <c r="IY6" s="2">
        <f t="shared" ca="1" si="16"/>
        <v>7.1226310405045744E-3</v>
      </c>
      <c r="IZ6" s="2">
        <f t="shared" ca="1" si="16"/>
        <v>-0.24993756874804871</v>
      </c>
      <c r="JA6" s="2">
        <f t="shared" ca="1" si="16"/>
        <v>3.4201021082972426E-2</v>
      </c>
      <c r="JB6" s="2">
        <f t="shared" ca="1" si="16"/>
        <v>-5.0864219467499951E-3</v>
      </c>
      <c r="JC6" s="2">
        <f t="shared" ca="1" si="16"/>
        <v>7.9389525303353633E-3</v>
      </c>
      <c r="JD6" s="2">
        <f t="shared" ca="1" si="16"/>
        <v>7.972144828779798E-2</v>
      </c>
      <c r="JE6" s="2">
        <f t="shared" ca="1" si="16"/>
        <v>8.1150979791454553E-2</v>
      </c>
      <c r="JF6" s="2">
        <f t="shared" ca="1" si="16"/>
        <v>9.3832377573777007E-2</v>
      </c>
      <c r="JG6" s="2">
        <f t="shared" ca="1" si="16"/>
        <v>4.0413963307967898E-2</v>
      </c>
      <c r="JH6" s="2">
        <f t="shared" ca="1" si="16"/>
        <v>5.8755395336086896E-2</v>
      </c>
      <c r="JI6" s="2">
        <f t="shared" ca="1" si="16"/>
        <v>-4.7596267446666382E-2</v>
      </c>
      <c r="JJ6" s="2">
        <f t="shared" ca="1" si="16"/>
        <v>0.17020308421414646</v>
      </c>
      <c r="JK6" s="2">
        <f t="shared" ca="1" si="16"/>
        <v>3.538878718583649E-2</v>
      </c>
      <c r="JL6" s="2">
        <f t="shared" ca="1" si="16"/>
        <v>-4.4815324322672725E-2</v>
      </c>
      <c r="JM6" s="2">
        <f t="shared" ca="1" si="16"/>
        <v>5.3826608343010951E-2</v>
      </c>
      <c r="JN6" s="2">
        <f t="shared" ca="1" si="16"/>
        <v>0.12371507172074252</v>
      </c>
      <c r="JO6" s="2">
        <f t="shared" ca="1" si="16"/>
        <v>-9.179963194052175E-2</v>
      </c>
      <c r="JP6" s="2">
        <f t="shared" ca="1" si="16"/>
        <v>-9.1314188406644861E-2</v>
      </c>
      <c r="JQ6" s="2">
        <f t="shared" ca="1" si="16"/>
        <v>5.2964496820109397E-2</v>
      </c>
      <c r="JR6" s="2">
        <f t="shared" ca="1" si="16"/>
        <v>1.9531305007150911E-2</v>
      </c>
      <c r="JS6" s="2">
        <f t="shared" ca="1" si="16"/>
        <v>-1.1359404263369139E-2</v>
      </c>
      <c r="JT6" s="2">
        <f t="shared" ca="1" si="16"/>
        <v>1.6793842679993093E-2</v>
      </c>
      <c r="JU6" s="2">
        <f t="shared" ca="1" si="16"/>
        <v>-1.0667914415268046E-2</v>
      </c>
      <c r="JV6" s="2">
        <f t="shared" ca="1" si="16"/>
        <v>4.3068443800603873E-2</v>
      </c>
      <c r="JW6" s="2">
        <f t="shared" ca="1" si="16"/>
        <v>6.4845471762459722E-2</v>
      </c>
      <c r="JX6" s="2">
        <f t="shared" ca="1" si="16"/>
        <v>3.5459335372322751E-2</v>
      </c>
      <c r="JY6" s="2">
        <f t="shared" ca="1" si="16"/>
        <v>-3.7617301625811186E-2</v>
      </c>
      <c r="JZ6" s="2">
        <f t="shared" ca="1" si="16"/>
        <v>-6.871726142151928E-2</v>
      </c>
      <c r="KA6" s="2">
        <f t="shared" ca="1" si="16"/>
        <v>5.8174778753279477E-2</v>
      </c>
      <c r="KB6" s="2">
        <f t="shared" ca="1" si="16"/>
        <v>-4.0722242484454961E-3</v>
      </c>
      <c r="KC6" s="2">
        <f t="shared" ca="1" si="16"/>
        <v>-4.5160700892548367E-2</v>
      </c>
      <c r="KD6" s="2">
        <f t="shared" ca="1" si="16"/>
        <v>3.669687387373663E-2</v>
      </c>
      <c r="KE6" s="2">
        <f t="shared" ca="1" si="16"/>
        <v>9.0260549565089943E-2</v>
      </c>
      <c r="KF6" s="2">
        <f t="shared" ca="1" si="16"/>
        <v>8.5457644312690401E-2</v>
      </c>
      <c r="KG6" s="2">
        <f t="shared" ca="1" si="16"/>
        <v>-1.6571172567535136E-2</v>
      </c>
      <c r="KH6" s="2">
        <f t="shared" ca="1" si="16"/>
        <v>7.9127021447415069E-2</v>
      </c>
      <c r="KI6" s="2">
        <f t="shared" ca="1" si="16"/>
        <v>-0.17790299546886126</v>
      </c>
      <c r="KJ6" s="2">
        <f t="shared" ca="1" si="16"/>
        <v>4.6965265387075759E-2</v>
      </c>
      <c r="KK6" s="2">
        <f t="shared" ca="1" si="16"/>
        <v>3.9017460861230341E-2</v>
      </c>
      <c r="KL6" s="2">
        <f t="shared" ca="1" si="16"/>
        <v>8.5733803185364207E-2</v>
      </c>
      <c r="KM6" s="2">
        <f t="shared" ca="1" si="16"/>
        <v>-0.17799023110432469</v>
      </c>
      <c r="KN6" s="2">
        <f t="shared" ca="1" si="16"/>
        <v>0.15690298985826401</v>
      </c>
      <c r="KO6" s="2">
        <f t="shared" ca="1" si="16"/>
        <v>0.1241583657278451</v>
      </c>
      <c r="KP6" s="2">
        <f t="shared" ca="1" si="16"/>
        <v>-4.1039925272495018E-3</v>
      </c>
      <c r="KQ6" s="2">
        <f t="shared" ca="1" si="16"/>
        <v>6.3823255801945547E-2</v>
      </c>
      <c r="KR6" s="2">
        <f t="shared" ca="1" si="16"/>
        <v>7.0669158421858017E-2</v>
      </c>
      <c r="KS6" s="2">
        <f t="shared" ca="1" si="16"/>
        <v>7.2177836602928896E-2</v>
      </c>
      <c r="KT6" s="2">
        <f t="shared" ca="1" si="16"/>
        <v>-6.0043441916517157E-2</v>
      </c>
      <c r="KU6" s="2">
        <f t="shared" ca="1" si="16"/>
        <v>-8.6840610755839362E-2</v>
      </c>
      <c r="KV6" s="2">
        <f t="shared" ca="1" si="16"/>
        <v>-1.2487317376113846E-3</v>
      </c>
      <c r="KW6" s="2">
        <f t="shared" ca="1" si="16"/>
        <v>-6.0045382294979049E-2</v>
      </c>
      <c r="KX6" s="2">
        <f t="shared" ca="1" si="16"/>
        <v>0.18009625284714678</v>
      </c>
      <c r="KY6" s="2">
        <f t="shared" ca="1" si="16"/>
        <v>4.778189494692979E-2</v>
      </c>
      <c r="KZ6" s="2">
        <f t="shared" ca="1" si="16"/>
        <v>-2.0281101992536861E-3</v>
      </c>
      <c r="LA6" s="2">
        <f t="shared" ca="1" si="16"/>
        <v>-3.692568015953987E-2</v>
      </c>
      <c r="LB6" s="2">
        <f t="shared" ca="1" si="16"/>
        <v>-0.28291335541582968</v>
      </c>
      <c r="LC6" s="2">
        <f t="shared" ca="1" si="16"/>
        <v>-3.3509236695412198E-2</v>
      </c>
      <c r="LD6" s="2">
        <f t="shared" ca="1" si="16"/>
        <v>7.6277354483070218E-3</v>
      </c>
      <c r="LE6" s="2">
        <f t="shared" ca="1" si="16"/>
        <v>-0.1660334027474871</v>
      </c>
      <c r="LF6" s="2">
        <f t="shared" ca="1" si="16"/>
        <v>9.4778064477389928E-2</v>
      </c>
      <c r="LG6" s="2">
        <f t="shared" ca="1" si="16"/>
        <v>-1.9182013684169035E-2</v>
      </c>
      <c r="LH6" s="2">
        <f t="shared" ca="1" si="16"/>
        <v>-8.7090330170435257E-2</v>
      </c>
      <c r="LI6" s="2">
        <f t="shared" ca="1" si="16"/>
        <v>0.15823556885808607</v>
      </c>
      <c r="LJ6" s="2">
        <f t="shared" ca="1" si="17"/>
        <v>-0.12869496946059719</v>
      </c>
      <c r="LK6" s="2">
        <f t="shared" ca="1" si="17"/>
        <v>6.2041060688538277E-2</v>
      </c>
      <c r="LL6" s="2">
        <f t="shared" ca="1" si="17"/>
        <v>4.9071102799208635E-2</v>
      </c>
      <c r="LM6" s="2">
        <f t="shared" ca="1" si="17"/>
        <v>0.13255494882659385</v>
      </c>
      <c r="LN6" s="2">
        <f t="shared" ca="1" si="17"/>
        <v>5.807099508856009E-2</v>
      </c>
      <c r="LO6" s="2">
        <f t="shared" ca="1" si="17"/>
        <v>2.5245328694818044E-2</v>
      </c>
      <c r="LP6" s="2">
        <f t="shared" ca="1" si="17"/>
        <v>7.31753202567198E-2</v>
      </c>
      <c r="LQ6" s="2">
        <f t="shared" ca="1" si="17"/>
        <v>0.11925424402756767</v>
      </c>
      <c r="LR6" s="2">
        <f t="shared" ca="1" si="17"/>
        <v>5.5987991637529752E-2</v>
      </c>
      <c r="LS6" s="2">
        <f t="shared" ca="1" si="17"/>
        <v>-8.3560051382944228E-2</v>
      </c>
      <c r="LT6" s="2">
        <f t="shared" ca="1" si="17"/>
        <v>-1.3200340678615721E-2</v>
      </c>
      <c r="LU6" s="2">
        <f t="shared" ca="1" si="17"/>
        <v>-0.16040588304063105</v>
      </c>
      <c r="LV6" s="2">
        <f t="shared" ca="1" si="17"/>
        <v>7.6870112900004478E-3</v>
      </c>
      <c r="LW6" s="2">
        <f t="shared" ca="1" si="17"/>
        <v>2.29593381335522E-2</v>
      </c>
      <c r="LX6" s="2">
        <f t="shared" ca="1" si="17"/>
        <v>3.8137947239190513E-2</v>
      </c>
      <c r="LY6" s="2">
        <f t="shared" ca="1" si="17"/>
        <v>9.5569502256854552E-2</v>
      </c>
      <c r="LZ6" s="2">
        <f t="shared" ca="1" si="17"/>
        <v>0.10676317861558411</v>
      </c>
      <c r="MA6" s="2">
        <f t="shared" ca="1" si="17"/>
        <v>-0.12389321282999247</v>
      </c>
      <c r="MB6" s="2">
        <f t="shared" ca="1" si="17"/>
        <v>2.9821884056262415E-2</v>
      </c>
      <c r="MC6" s="2">
        <f t="shared" ca="1" si="17"/>
        <v>1.6465098291960842E-2</v>
      </c>
      <c r="MD6" s="2">
        <f t="shared" ca="1" si="17"/>
        <v>8.7054399567665142E-2</v>
      </c>
      <c r="ME6" s="2">
        <f t="shared" ca="1" si="17"/>
        <v>-0.27196939593895614</v>
      </c>
      <c r="MF6" s="2">
        <f t="shared" ca="1" si="17"/>
        <v>-5.3567959869474768E-2</v>
      </c>
      <c r="MG6" s="2">
        <f t="shared" ca="1" si="17"/>
        <v>0.10627694913741267</v>
      </c>
      <c r="MH6" s="2">
        <f t="shared" ca="1" si="17"/>
        <v>0.15033266328950828</v>
      </c>
      <c r="MI6" s="2">
        <f t="shared" ca="1" si="17"/>
        <v>-0.11941085700856247</v>
      </c>
      <c r="MJ6" s="2">
        <f t="shared" ca="1" si="17"/>
        <v>-5.7703458834906421E-2</v>
      </c>
      <c r="MK6" s="2">
        <f t="shared" ca="1" si="17"/>
        <v>-4.526332065208058E-2</v>
      </c>
      <c r="ML6" s="2">
        <f t="shared" ca="1" si="17"/>
        <v>-0.11420146322567887</v>
      </c>
      <c r="MM6" s="2">
        <f t="shared" ca="1" si="17"/>
        <v>-5.9909084824863859E-2</v>
      </c>
      <c r="MN6" s="2">
        <f t="shared" ca="1" si="17"/>
        <v>4.9482416826168607E-2</v>
      </c>
      <c r="MO6" s="2">
        <f t="shared" ca="1" si="17"/>
        <v>6.3453778512227596E-2</v>
      </c>
      <c r="MP6" s="2">
        <f t="shared" ca="1" si="17"/>
        <v>6.0110044788423897E-2</v>
      </c>
      <c r="MQ6" s="2">
        <f t="shared" ca="1" si="17"/>
        <v>9.8579804831926812E-2</v>
      </c>
      <c r="MR6" s="2">
        <f t="shared" ca="1" si="17"/>
        <v>-4.6204270630321231E-2</v>
      </c>
      <c r="MS6" s="2">
        <f t="shared" ca="1" si="17"/>
        <v>-2.7855948152425081E-2</v>
      </c>
      <c r="MT6" s="2">
        <f t="shared" ca="1" si="17"/>
        <v>7.7106665275483391E-2</v>
      </c>
      <c r="MU6" s="2">
        <f t="shared" ca="1" si="17"/>
        <v>5.9324204763151936E-2</v>
      </c>
      <c r="MV6" s="2">
        <f t="shared" ca="1" si="17"/>
        <v>-0.10429492766338475</v>
      </c>
      <c r="MW6" s="2">
        <f t="shared" ca="1" si="17"/>
        <v>3.0127306439607083E-2</v>
      </c>
      <c r="MX6" s="2">
        <f t="shared" ca="1" si="17"/>
        <v>5.4895829086569585E-3</v>
      </c>
      <c r="MY6" s="2">
        <f t="shared" ca="1" si="17"/>
        <v>-8.717811916112006E-2</v>
      </c>
      <c r="MZ6" s="2">
        <f t="shared" ca="1" si="17"/>
        <v>-4.2935890705397439E-2</v>
      </c>
      <c r="NA6" s="2">
        <f t="shared" ca="1" si="17"/>
        <v>-4.3618691326343148E-2</v>
      </c>
      <c r="NB6" s="2">
        <f t="shared" ca="1" si="17"/>
        <v>5.3246864727277306E-3</v>
      </c>
      <c r="NC6" s="2">
        <f t="shared" ca="1" si="17"/>
        <v>3.8165406000749122E-2</v>
      </c>
      <c r="ND6" s="2">
        <f t="shared" ca="1" si="17"/>
        <v>-1.5802672778760758E-2</v>
      </c>
      <c r="NE6" s="2">
        <f t="shared" ca="1" si="17"/>
        <v>-2.9251390542410747E-2</v>
      </c>
      <c r="NF6" s="2">
        <f t="shared" ca="1" si="17"/>
        <v>-1.289280229266351E-2</v>
      </c>
      <c r="NG6" s="2">
        <f t="shared" ca="1" si="17"/>
        <v>0.12336298509368558</v>
      </c>
      <c r="NH6" s="2">
        <f t="shared" ca="1" si="17"/>
        <v>-6.528114065899053E-2</v>
      </c>
      <c r="NI6" s="2">
        <f t="shared" ca="1" si="17"/>
        <v>0.17100713379568497</v>
      </c>
      <c r="NJ6" s="2">
        <f t="shared" ca="1" si="17"/>
        <v>-0.1548721088764799</v>
      </c>
      <c r="NK6" s="2">
        <f t="shared" ca="1" si="17"/>
        <v>1.9813402841793032E-2</v>
      </c>
      <c r="NL6" s="2">
        <f t="shared" ca="1" si="17"/>
        <v>-9.870015360409462E-3</v>
      </c>
      <c r="NM6" s="2">
        <f t="shared" ca="1" si="17"/>
        <v>3.4011028350553349E-2</v>
      </c>
      <c r="NN6" s="2">
        <f t="shared" ca="1" si="17"/>
        <v>5.1303888984603724E-2</v>
      </c>
      <c r="NO6" s="2">
        <f t="shared" ca="1" si="17"/>
        <v>7.4820699373186417E-2</v>
      </c>
      <c r="NP6" s="2">
        <f t="shared" ca="1" si="17"/>
        <v>-8.7362285287968827E-2</v>
      </c>
      <c r="NQ6" s="2">
        <f t="shared" ca="1" si="17"/>
        <v>-7.2905203628962328E-2</v>
      </c>
      <c r="NR6" s="2">
        <f t="shared" ca="1" si="17"/>
        <v>-0.10855408168834257</v>
      </c>
      <c r="NS6" s="2">
        <f t="shared" ca="1" si="17"/>
        <v>-1.1019329360872632E-3</v>
      </c>
      <c r="NT6" s="2">
        <f t="shared" ca="1" si="17"/>
        <v>-9.9331259845924794E-2</v>
      </c>
      <c r="NU6" s="2">
        <f t="shared" ca="1" si="17"/>
        <v>-6.0288496645601555E-2</v>
      </c>
      <c r="NV6" s="2">
        <f t="shared" ca="1" si="18"/>
        <v>-5.5895253518376931E-2</v>
      </c>
      <c r="NW6" s="2">
        <f t="shared" ca="1" si="18"/>
        <v>-0.16175251266290133</v>
      </c>
      <c r="NX6" s="2">
        <f t="shared" ca="1" si="18"/>
        <v>4.2478109597917257E-2</v>
      </c>
      <c r="NY6" s="2">
        <f t="shared" ca="1" si="18"/>
        <v>6.7524061822279505E-2</v>
      </c>
      <c r="NZ6" s="2">
        <f t="shared" ca="1" si="18"/>
        <v>3.9450276214263058E-2</v>
      </c>
      <c r="OA6" s="2">
        <f t="shared" ca="1" si="18"/>
        <v>8.9122241856442547E-2</v>
      </c>
      <c r="OB6" s="2">
        <f t="shared" ca="1" si="18"/>
        <v>-3.046555750724798E-2</v>
      </c>
      <c r="OC6" s="2">
        <f t="shared" ca="1" si="18"/>
        <v>7.4875341421021063E-2</v>
      </c>
      <c r="OD6" s="2">
        <f t="shared" ca="1" si="18"/>
        <v>-3.2720314359701533E-2</v>
      </c>
      <c r="OE6" s="2">
        <f t="shared" ca="1" si="18"/>
        <v>-7.5324133088286491E-2</v>
      </c>
      <c r="OF6" s="2">
        <f t="shared" ca="1" si="18"/>
        <v>7.0493265060517334E-3</v>
      </c>
      <c r="OG6" s="2">
        <f t="shared" ca="1" si="18"/>
        <v>1.2992639212994483E-3</v>
      </c>
      <c r="OH6" s="2">
        <f t="shared" ca="1" si="18"/>
        <v>-6.0184473975693029E-2</v>
      </c>
      <c r="OI6" s="2">
        <f t="shared" ca="1" si="18"/>
        <v>-3.6176055130886314E-2</v>
      </c>
      <c r="OJ6" s="2">
        <f t="shared" ca="1" si="18"/>
        <v>5.072174838794874E-2</v>
      </c>
      <c r="OK6" s="2">
        <f t="shared" ca="1" si="18"/>
        <v>-5.7999196410528767E-2</v>
      </c>
      <c r="OL6" s="2">
        <f t="shared" ca="1" si="18"/>
        <v>-0.16319262301669432</v>
      </c>
      <c r="OM6" s="2">
        <f t="shared" ca="1" si="18"/>
        <v>-2.4478840427240366E-2</v>
      </c>
      <c r="ON6" s="2">
        <f t="shared" ca="1" si="18"/>
        <v>0.12019387721286204</v>
      </c>
      <c r="OO6" s="2">
        <f t="shared" ca="1" si="18"/>
        <v>0.11155523742511426</v>
      </c>
      <c r="OP6" s="2">
        <f t="shared" ca="1" si="18"/>
        <v>-2.3101773326457405E-2</v>
      </c>
      <c r="OQ6" s="2">
        <f t="shared" ca="1" si="18"/>
        <v>-0.1125082563827951</v>
      </c>
      <c r="OR6" s="2">
        <f t="shared" ca="1" si="18"/>
        <v>1.8526830582529394E-2</v>
      </c>
      <c r="OS6" s="2">
        <f t="shared" ca="1" si="18"/>
        <v>7.1758109037347861E-3</v>
      </c>
      <c r="OT6" s="2">
        <f t="shared" ca="1" si="18"/>
        <v>1.2539056843978191E-2</v>
      </c>
      <c r="OU6" s="2">
        <f t="shared" ca="1" si="18"/>
        <v>-2.2501207298295547E-2</v>
      </c>
      <c r="OV6" s="2">
        <f t="shared" ca="1" si="18"/>
        <v>-3.0058867550527096E-2</v>
      </c>
      <c r="OW6" s="2">
        <f t="shared" ca="1" si="18"/>
        <v>-6.0673019094275804E-2</v>
      </c>
      <c r="OX6" s="2">
        <f t="shared" ca="1" si="18"/>
        <v>0.10714389585057024</v>
      </c>
      <c r="OY6" s="2">
        <f t="shared" ca="1" si="18"/>
        <v>-4.6857597688470448E-2</v>
      </c>
      <c r="OZ6" s="2">
        <f t="shared" ca="1" si="18"/>
        <v>0.14511280649870151</v>
      </c>
      <c r="PA6" s="2">
        <f t="shared" ca="1" si="18"/>
        <v>9.2734320229149445E-2</v>
      </c>
      <c r="PB6" s="2">
        <f t="shared" ca="1" si="18"/>
        <v>5.3022235688866912E-3</v>
      </c>
      <c r="PC6" s="2">
        <f t="shared" ca="1" si="18"/>
        <v>-5.1870744317410317E-3</v>
      </c>
      <c r="PD6" s="2">
        <f t="shared" ca="1" si="18"/>
        <v>4.8303713449102462E-4</v>
      </c>
      <c r="PE6" s="2">
        <f t="shared" ca="1" si="18"/>
        <v>0.13808681402158393</v>
      </c>
      <c r="PF6" s="2">
        <f t="shared" ca="1" si="18"/>
        <v>1.0857323824425495E-2</v>
      </c>
      <c r="PG6" s="2">
        <f t="shared" ca="1" si="18"/>
        <v>0.14092595425758675</v>
      </c>
      <c r="PH6" s="2">
        <f t="shared" ca="1" si="18"/>
        <v>6.7102824193267796E-2</v>
      </c>
      <c r="PI6" s="2">
        <f t="shared" ca="1" si="18"/>
        <v>4.8330995914136352E-2</v>
      </c>
      <c r="PJ6" s="2">
        <f t="shared" ca="1" si="18"/>
        <v>-5.8353100012488071E-2</v>
      </c>
      <c r="PK6" s="2">
        <f t="shared" ca="1" si="18"/>
        <v>-5.6868234285534128E-2</v>
      </c>
      <c r="PL6" s="2">
        <f t="shared" ca="1" si="18"/>
        <v>2.8136054003429591E-2</v>
      </c>
      <c r="PM6" s="2">
        <f t="shared" ca="1" si="18"/>
        <v>-1.7510240905495304E-2</v>
      </c>
      <c r="PN6" s="2">
        <f t="shared" ca="1" si="18"/>
        <v>-4.7539391360119129E-2</v>
      </c>
      <c r="PO6" s="2">
        <f t="shared" ca="1" si="18"/>
        <v>-4.1233402236216327E-2</v>
      </c>
      <c r="PP6" s="2">
        <f t="shared" ca="1" si="18"/>
        <v>-2.4829736784204096E-3</v>
      </c>
      <c r="PQ6" s="2">
        <f t="shared" ca="1" si="18"/>
        <v>4.5970478137668094E-2</v>
      </c>
      <c r="PR6" s="2">
        <f t="shared" ca="1" si="18"/>
        <v>-2.8062878511478997E-3</v>
      </c>
      <c r="PS6" s="2">
        <f t="shared" ca="1" si="18"/>
        <v>0.19335691564287469</v>
      </c>
      <c r="PT6" s="2">
        <f t="shared" ca="1" si="18"/>
        <v>1.4557735203672501E-2</v>
      </c>
      <c r="PU6" s="2">
        <f t="shared" ca="1" si="18"/>
        <v>0.12297325714719398</v>
      </c>
      <c r="PV6" s="2">
        <f t="shared" ca="1" si="18"/>
        <v>7.4774321737599195E-2</v>
      </c>
      <c r="PW6" s="2">
        <f t="shared" ca="1" si="18"/>
        <v>-3.8250397677658754E-2</v>
      </c>
      <c r="PX6" s="2">
        <f t="shared" ca="1" si="18"/>
        <v>3.0011404919283828E-3</v>
      </c>
      <c r="PY6" s="2">
        <f t="shared" ca="1" si="18"/>
        <v>-7.1216699016096688E-2</v>
      </c>
      <c r="PZ6" s="2">
        <f t="shared" ca="1" si="18"/>
        <v>2.7734134317857893E-2</v>
      </c>
      <c r="QA6" s="2">
        <f t="shared" ca="1" si="18"/>
        <v>5.0862154404105638E-3</v>
      </c>
      <c r="QB6" s="2">
        <f t="shared" ca="1" si="18"/>
        <v>-3.516606177217646E-2</v>
      </c>
      <c r="QC6" s="2">
        <f t="shared" ca="1" si="18"/>
        <v>0.13342278271080446</v>
      </c>
      <c r="QD6" s="2">
        <f t="shared" ca="1" si="18"/>
        <v>-7.2989544050639753E-3</v>
      </c>
      <c r="QE6" s="2">
        <f t="shared" ca="1" si="18"/>
        <v>-7.24021990224889E-2</v>
      </c>
      <c r="QF6" s="2">
        <f t="shared" ca="1" si="18"/>
        <v>1.312611645080353E-2</v>
      </c>
      <c r="QG6" s="2">
        <f t="shared" ca="1" si="18"/>
        <v>0.28533518679015629</v>
      </c>
      <c r="QH6" s="2">
        <f t="shared" ca="1" si="19"/>
        <v>-0.11235812127440464</v>
      </c>
      <c r="QI6" s="2">
        <f t="shared" ca="1" si="19"/>
        <v>-6.6517690874495619E-2</v>
      </c>
      <c r="QJ6" s="2">
        <f t="shared" ca="1" si="19"/>
        <v>-1.5545017891317844E-2</v>
      </c>
      <c r="QK6" s="2">
        <f t="shared" ca="1" si="19"/>
        <v>3.6748544308901059E-2</v>
      </c>
      <c r="QL6" s="2">
        <f t="shared" ca="1" si="19"/>
        <v>-1.992691084262482E-2</v>
      </c>
      <c r="QM6" s="2">
        <f t="shared" ca="1" si="19"/>
        <v>3.5594222360910234E-2</v>
      </c>
      <c r="QN6" s="2">
        <f t="shared" ca="1" si="19"/>
        <v>-1.7339072210494393E-2</v>
      </c>
      <c r="QO6" s="2">
        <f t="shared" ca="1" si="19"/>
        <v>-5.8992833391006916E-2</v>
      </c>
      <c r="QP6" s="2">
        <f t="shared" ca="1" si="19"/>
        <v>5.0623571738319634E-2</v>
      </c>
      <c r="QQ6" s="2">
        <f t="shared" ca="1" si="19"/>
        <v>6.766730161671157E-2</v>
      </c>
      <c r="QR6" s="2">
        <f t="shared" ca="1" si="19"/>
        <v>5.5838009436952732E-2</v>
      </c>
      <c r="QS6" s="2">
        <f t="shared" ca="1" si="19"/>
        <v>-7.8790116032659271E-2</v>
      </c>
      <c r="QT6" s="2">
        <f t="shared" ca="1" si="19"/>
        <v>3.2489057552223657E-2</v>
      </c>
      <c r="QU6" s="2">
        <f t="shared" ca="1" si="19"/>
        <v>-0.11441190745555421</v>
      </c>
      <c r="QV6" s="2">
        <f t="shared" ca="1" si="19"/>
        <v>-2.4669232378506333E-2</v>
      </c>
      <c r="QW6" s="2">
        <f t="shared" ca="1" si="19"/>
        <v>7.3237865190799209E-2</v>
      </c>
      <c r="QX6" s="2">
        <f t="shared" ca="1" si="19"/>
        <v>0.1373377806213236</v>
      </c>
      <c r="QY6" s="2">
        <f t="shared" ca="1" si="19"/>
        <v>5.3744823611926756E-2</v>
      </c>
      <c r="QZ6" s="2">
        <f t="shared" ca="1" si="19"/>
        <v>1.5389853661671837E-2</v>
      </c>
      <c r="RA6" s="2">
        <f t="shared" ca="1" si="19"/>
        <v>0.10079472679520798</v>
      </c>
      <c r="RB6" s="2">
        <f t="shared" ca="1" si="19"/>
        <v>3.2396289737978451E-2</v>
      </c>
      <c r="RC6" s="2">
        <f t="shared" ca="1" si="19"/>
        <v>0.19820823556011924</v>
      </c>
      <c r="RD6" s="2">
        <f t="shared" ca="1" si="19"/>
        <v>-7.1706991569823283E-2</v>
      </c>
      <c r="RE6" s="2">
        <f t="shared" ca="1" si="19"/>
        <v>-5.9051931481349698E-2</v>
      </c>
      <c r="RF6" s="2">
        <f t="shared" ca="1" si="19"/>
        <v>0.14340321552233956</v>
      </c>
      <c r="RG6" s="2">
        <f t="shared" ca="1" si="19"/>
        <v>5.2113976694282478E-2</v>
      </c>
      <c r="RH6" s="2">
        <f t="shared" ca="1" si="19"/>
        <v>-6.2570810086056305E-2</v>
      </c>
      <c r="RI6" s="2">
        <f t="shared" ca="1" si="19"/>
        <v>-4.3137348813414814E-2</v>
      </c>
      <c r="RJ6" s="2">
        <f t="shared" ca="1" si="19"/>
        <v>-1.1305172531461707E-2</v>
      </c>
      <c r="RK6" s="2">
        <f t="shared" ca="1" si="19"/>
        <v>0.16239253062126044</v>
      </c>
      <c r="RL6" s="2">
        <f t="shared" ca="1" si="19"/>
        <v>4.0200133463247197E-2</v>
      </c>
      <c r="RM6" s="2">
        <f t="shared" ca="1" si="19"/>
        <v>9.612882749527929E-3</v>
      </c>
      <c r="RN6" s="2">
        <f t="shared" ca="1" si="19"/>
        <v>-8.2299521971081563E-2</v>
      </c>
      <c r="RO6" s="2">
        <f t="shared" ca="1" si="19"/>
        <v>2.0280266536106571E-2</v>
      </c>
      <c r="RP6" s="2">
        <f t="shared" ca="1" si="19"/>
        <v>0.16938228166201247</v>
      </c>
      <c r="RQ6" s="2">
        <f t="shared" ca="1" si="19"/>
        <v>-2.5766439045343103E-2</v>
      </c>
      <c r="RR6" s="2">
        <f t="shared" ca="1" si="19"/>
        <v>9.2219595001300197E-2</v>
      </c>
      <c r="RS6" s="2">
        <f t="shared" ca="1" si="19"/>
        <v>-1.1089204549854018E-2</v>
      </c>
      <c r="RT6" s="2">
        <f t="shared" ca="1" si="19"/>
        <v>8.6299625151537426E-2</v>
      </c>
      <c r="RU6" s="2">
        <f t="shared" ca="1" si="19"/>
        <v>6.0248612156768078E-2</v>
      </c>
      <c r="RV6" s="2">
        <f t="shared" ca="1" si="19"/>
        <v>2.1412260312286029E-2</v>
      </c>
      <c r="RW6" s="2">
        <f t="shared" ca="1" si="19"/>
        <v>-4.8626396567222258E-2</v>
      </c>
      <c r="RX6" s="2">
        <f t="shared" ca="1" si="19"/>
        <v>0.13277808162205787</v>
      </c>
      <c r="RY6" s="2">
        <f t="shared" ca="1" si="19"/>
        <v>-4.0596660900725473E-2</v>
      </c>
      <c r="RZ6" s="2">
        <f t="shared" ca="1" si="19"/>
        <v>-7.3213864875681489E-2</v>
      </c>
      <c r="SA6" s="2">
        <f t="shared" ca="1" si="19"/>
        <v>-1.8427668847578998E-2</v>
      </c>
      <c r="SB6" s="2">
        <f t="shared" ca="1" si="19"/>
        <v>9.9261725988945032E-2</v>
      </c>
      <c r="SC6" s="2">
        <f t="shared" ca="1" si="19"/>
        <v>7.2499511701272251E-2</v>
      </c>
      <c r="SD6" s="2">
        <f t="shared" ca="1" si="19"/>
        <v>8.3097504702333277E-2</v>
      </c>
      <c r="SE6" s="2">
        <f t="shared" ca="1" si="19"/>
        <v>9.1445529388761437E-2</v>
      </c>
      <c r="SF6" s="2">
        <f t="shared" ca="1" si="19"/>
        <v>5.2345026561659486E-2</v>
      </c>
      <c r="SG6" s="2">
        <f t="shared" ca="1" si="19"/>
        <v>-5.8788993521751071E-2</v>
      </c>
      <c r="SH6" s="2">
        <f t="shared" ca="1" si="19"/>
        <v>2.2111551715694025E-2</v>
      </c>
      <c r="SI6" s="2">
        <f t="shared" ca="1" si="19"/>
        <v>5.8055765661275141E-2</v>
      </c>
      <c r="SJ6" s="2">
        <f t="shared" ca="1" si="19"/>
        <v>0.20338892817371029</v>
      </c>
      <c r="SK6" s="2">
        <f t="shared" ca="1" si="19"/>
        <v>-7.1413377971769776E-2</v>
      </c>
      <c r="SL6" s="2">
        <f t="shared" ca="1" si="19"/>
        <v>8.0185486937884118E-2</v>
      </c>
      <c r="SM6" s="2">
        <f t="shared" ca="1" si="19"/>
        <v>0.11518995741637593</v>
      </c>
      <c r="SN6" s="2">
        <f t="shared" ca="1" si="19"/>
        <v>-0.10039894498108357</v>
      </c>
      <c r="SO6" s="2">
        <f t="shared" ca="1" si="19"/>
        <v>1.7261925174434443E-2</v>
      </c>
      <c r="SP6" s="2">
        <f t="shared" ca="1" si="19"/>
        <v>4.7080579520954624E-2</v>
      </c>
      <c r="SQ6" s="2">
        <f t="shared" ca="1" si="19"/>
        <v>-6.270189611209237E-2</v>
      </c>
      <c r="SR6" s="2">
        <f t="shared" ca="1" si="19"/>
        <v>7.3600415121955906E-2</v>
      </c>
      <c r="SS6" s="2">
        <f t="shared" ca="1" si="19"/>
        <v>1.3853058492803577E-3</v>
      </c>
      <c r="ST6" s="2">
        <f t="shared" ca="1" si="20"/>
        <v>-5.3941126004629081E-2</v>
      </c>
      <c r="SU6" s="2">
        <f t="shared" ca="1" si="20"/>
        <v>0.2861432871148174</v>
      </c>
      <c r="SV6" s="2">
        <f t="shared" ca="1" si="20"/>
        <v>-7.8453611915152849E-2</v>
      </c>
      <c r="SW6" s="2">
        <f t="shared" ca="1" si="20"/>
        <v>3.5707672535312728E-2</v>
      </c>
      <c r="SX6" s="2">
        <f t="shared" ca="1" si="20"/>
        <v>0.2520094981757407</v>
      </c>
      <c r="SY6" s="2">
        <f t="shared" ca="1" si="20"/>
        <v>0.12167532076047506</v>
      </c>
      <c r="SZ6" s="2">
        <f t="shared" ca="1" si="20"/>
        <v>0.11098531734221267</v>
      </c>
      <c r="TA6" s="2">
        <f t="shared" ca="1" si="20"/>
        <v>2.2761309648964695E-2</v>
      </c>
      <c r="TB6" s="2">
        <f t="shared" ca="1" si="20"/>
        <v>2.5619969144880593E-2</v>
      </c>
      <c r="TC6" s="2">
        <f t="shared" ca="1" si="20"/>
        <v>-5.9137441638758378E-2</v>
      </c>
      <c r="TD6" s="2">
        <f t="shared" ca="1" si="20"/>
        <v>6.8361175141293848E-2</v>
      </c>
      <c r="TE6" s="2">
        <f t="shared" ca="1" si="20"/>
        <v>-8.1706637544046765E-2</v>
      </c>
      <c r="TF6" s="2">
        <f t="shared" ca="1" si="20"/>
        <v>0.14915130811478325</v>
      </c>
      <c r="TG6" s="2">
        <f t="shared" ca="1" si="20"/>
        <v>3.3291864404427766E-2</v>
      </c>
      <c r="TH6" s="2">
        <f t="shared" ca="1" si="20"/>
        <v>-4.3162697499205496E-2</v>
      </c>
      <c r="TI6" s="2">
        <f t="shared" ca="1" si="20"/>
        <v>7.6312506808920683E-2</v>
      </c>
      <c r="TJ6" s="2">
        <f t="shared" ca="1" si="20"/>
        <v>-4.4228033033153716E-2</v>
      </c>
      <c r="TK6" s="2">
        <f t="shared" ca="1" si="20"/>
        <v>5.4203094892088369E-2</v>
      </c>
      <c r="TL6" s="2">
        <f t="shared" ca="1" si="20"/>
        <v>-9.745623759370399E-2</v>
      </c>
      <c r="TM6" s="2">
        <f t="shared" ca="1" si="20"/>
        <v>-6.2669001439963942E-2</v>
      </c>
      <c r="TN6" s="2">
        <f t="shared" ca="1" si="20"/>
        <v>0.17154123833236903</v>
      </c>
      <c r="TO6" s="2">
        <f t="shared" ca="1" si="20"/>
        <v>0.16148909201128009</v>
      </c>
      <c r="TP6" s="2">
        <f t="shared" ca="1" si="20"/>
        <v>0.10399554540627776</v>
      </c>
      <c r="TQ6" s="2">
        <f t="shared" ca="1" si="20"/>
        <v>6.6700981996274139E-2</v>
      </c>
      <c r="TR6" s="2">
        <f t="shared" ca="1" si="20"/>
        <v>-0.12219184121826604</v>
      </c>
      <c r="TS6" s="2">
        <f t="shared" ca="1" si="20"/>
        <v>6.686058100526103E-2</v>
      </c>
      <c r="TT6" s="2">
        <f t="shared" ca="1" si="20"/>
        <v>-0.14167352608809533</v>
      </c>
      <c r="TU6" s="2">
        <f t="shared" ca="1" si="20"/>
        <v>0.15187163763792508</v>
      </c>
      <c r="TV6" s="2">
        <f t="shared" ca="1" si="20"/>
        <v>-8.800646612136534E-2</v>
      </c>
      <c r="TW6" s="2">
        <f t="shared" ca="1" si="20"/>
        <v>-3.4611821106368929E-2</v>
      </c>
      <c r="TX6" s="2">
        <f t="shared" ca="1" si="20"/>
        <v>0.15337693210329315</v>
      </c>
      <c r="TY6" s="2">
        <f t="shared" ca="1" si="20"/>
        <v>-0.13021979403619338</v>
      </c>
      <c r="TZ6" s="2">
        <f t="shared" ca="1" si="20"/>
        <v>-0.12993052871184055</v>
      </c>
      <c r="UA6" s="2">
        <f t="shared" ca="1" si="20"/>
        <v>-5.6567363349812078E-2</v>
      </c>
      <c r="UB6" s="2">
        <f t="shared" ca="1" si="20"/>
        <v>-1.7219799331388261E-2</v>
      </c>
      <c r="UC6" s="2">
        <f t="shared" ca="1" si="20"/>
        <v>-3.2690948606315162E-2</v>
      </c>
      <c r="UD6" s="2">
        <f t="shared" ca="1" si="20"/>
        <v>-2.3388157576127253E-2</v>
      </c>
      <c r="UE6" s="2">
        <f t="shared" ca="1" si="20"/>
        <v>-8.1657339287403527E-2</v>
      </c>
      <c r="UF6" s="2">
        <f t="shared" ca="1" si="20"/>
        <v>-2.0002678149039287E-2</v>
      </c>
      <c r="UG6" s="2">
        <f t="shared" ca="1" si="20"/>
        <v>2.8883366913229631E-2</v>
      </c>
      <c r="UH6" s="2">
        <f t="shared" ca="1" si="20"/>
        <v>0.14680766029608319</v>
      </c>
      <c r="UI6" s="2">
        <f t="shared" ca="1" si="20"/>
        <v>8.7678723436052527E-2</v>
      </c>
      <c r="UJ6" s="2">
        <f t="shared" ca="1" si="20"/>
        <v>3.2484060419747579E-2</v>
      </c>
      <c r="UK6" s="2">
        <f t="shared" ca="1" si="20"/>
        <v>7.6291912922577712E-2</v>
      </c>
      <c r="UL6" s="2">
        <f t="shared" ca="1" si="20"/>
        <v>9.7452514968190768E-2</v>
      </c>
      <c r="UM6" s="2">
        <f t="shared" ca="1" si="20"/>
        <v>-0.14997293380994189</v>
      </c>
      <c r="UN6" s="2">
        <f t="shared" ca="1" si="20"/>
        <v>3.6072269932602208E-2</v>
      </c>
      <c r="UO6" s="2">
        <f t="shared" ca="1" si="20"/>
        <v>0.15094043825622491</v>
      </c>
      <c r="UP6" s="2">
        <f t="shared" ca="1" si="20"/>
        <v>9.498840426712557E-2</v>
      </c>
      <c r="UQ6" s="2">
        <f t="shared" ca="1" si="20"/>
        <v>4.9959620328092133E-2</v>
      </c>
      <c r="UR6" s="2">
        <f t="shared" ca="1" si="20"/>
        <v>2.1492062337780254E-2</v>
      </c>
      <c r="US6" s="2">
        <f t="shared" ca="1" si="20"/>
        <v>9.0704850989549682E-2</v>
      </c>
      <c r="UT6" s="2">
        <f t="shared" ca="1" si="20"/>
        <v>8.9413744207240742E-2</v>
      </c>
      <c r="UU6" s="2">
        <f t="shared" ca="1" si="20"/>
        <v>-1.761894406972923E-2</v>
      </c>
      <c r="UV6" s="2">
        <f t="shared" ca="1" si="20"/>
        <v>2.4415167333183274E-2</v>
      </c>
      <c r="UW6" s="2">
        <f t="shared" ca="1" si="20"/>
        <v>-8.0699475036166868E-2</v>
      </c>
      <c r="UX6" s="2">
        <f t="shared" ca="1" si="20"/>
        <v>-5.0615299336650654E-2</v>
      </c>
      <c r="UY6" s="2">
        <f t="shared" ca="1" si="20"/>
        <v>-2.2140582503823118E-2</v>
      </c>
      <c r="UZ6" s="2">
        <f t="shared" ca="1" si="20"/>
        <v>6.2048916435324647E-2</v>
      </c>
      <c r="VA6" s="2">
        <f t="shared" ca="1" si="20"/>
        <v>1.497354871333131E-2</v>
      </c>
      <c r="VB6" s="2">
        <f t="shared" ca="1" si="20"/>
        <v>-4.622511159131934E-2</v>
      </c>
      <c r="VC6" s="2">
        <f t="shared" ca="1" si="20"/>
        <v>6.6865680385350693E-2</v>
      </c>
      <c r="VD6" s="2">
        <f t="shared" ca="1" si="20"/>
        <v>8.0737614651577708E-2</v>
      </c>
      <c r="VE6" s="2">
        <f t="shared" ca="1" si="20"/>
        <v>6.5930066802222256E-2</v>
      </c>
      <c r="VF6" s="2">
        <f t="shared" ca="1" si="21"/>
        <v>-3.2767449523900385E-2</v>
      </c>
      <c r="VG6" s="2">
        <f t="shared" ca="1" si="21"/>
        <v>3.1164178754684566E-2</v>
      </c>
      <c r="VH6" s="2">
        <f t="shared" ca="1" si="21"/>
        <v>2.3203592892729816E-4</v>
      </c>
      <c r="VI6" s="2">
        <f t="shared" ca="1" si="21"/>
        <v>0.20799197418601489</v>
      </c>
      <c r="VJ6" s="2">
        <f t="shared" ca="1" si="21"/>
        <v>-0.10266923249642511</v>
      </c>
      <c r="VK6" s="2">
        <f t="shared" ca="1" si="21"/>
        <v>-3.5698139067034826E-2</v>
      </c>
      <c r="VL6" s="2">
        <f t="shared" ca="1" si="21"/>
        <v>0.10893427527095445</v>
      </c>
      <c r="VM6" s="2">
        <f t="shared" ca="1" si="21"/>
        <v>-3.2008267777129423E-2</v>
      </c>
      <c r="VN6" s="2">
        <f t="shared" ca="1" si="21"/>
        <v>0.17828355476632649</v>
      </c>
      <c r="VO6" s="2">
        <f t="shared" ca="1" si="21"/>
        <v>-8.3862903318307869E-2</v>
      </c>
      <c r="VP6" s="2">
        <f t="shared" ca="1" si="21"/>
        <v>-9.1262555588591282E-2</v>
      </c>
      <c r="VQ6" s="2">
        <f t="shared" ca="1" si="21"/>
        <v>-0.15107516846246119</v>
      </c>
      <c r="VR6" s="2">
        <f t="shared" ca="1" si="21"/>
        <v>0.10263671141579153</v>
      </c>
      <c r="VS6" s="2">
        <f t="shared" ca="1" si="21"/>
        <v>2.4931016703323206E-2</v>
      </c>
      <c r="VT6" s="2">
        <f t="shared" ca="1" si="21"/>
        <v>-0.10683079126859077</v>
      </c>
      <c r="VU6" s="2">
        <f t="shared" ca="1" si="21"/>
        <v>7.0725854484062295E-2</v>
      </c>
      <c r="VV6" s="2">
        <f t="shared" ca="1" si="21"/>
        <v>0.10093249685050429</v>
      </c>
      <c r="VW6" s="2">
        <f t="shared" ca="1" si="21"/>
        <v>4.9387542381680305E-2</v>
      </c>
      <c r="VX6" s="2">
        <f t="shared" ca="1" si="21"/>
        <v>-4.4863247889591146E-2</v>
      </c>
      <c r="VY6" s="2">
        <f t="shared" ca="1" si="21"/>
        <v>3.3915646155214252E-3</v>
      </c>
      <c r="VZ6" s="2">
        <f t="shared" ca="1" si="21"/>
        <v>3.0738776038245035E-2</v>
      </c>
      <c r="WA6" s="2">
        <f t="shared" ca="1" si="21"/>
        <v>1.8811245287032697E-2</v>
      </c>
      <c r="WB6" s="2">
        <f t="shared" ca="1" si="21"/>
        <v>0.10334269396902156</v>
      </c>
      <c r="WC6" s="2">
        <f t="shared" ca="1" si="21"/>
        <v>0.1561606917316494</v>
      </c>
      <c r="WD6" s="2">
        <f t="shared" ca="1" si="21"/>
        <v>-1.854424628635264E-2</v>
      </c>
      <c r="WE6" s="2">
        <f t="shared" ca="1" si="21"/>
        <v>5.8701432443460128E-2</v>
      </c>
      <c r="WF6" s="2">
        <f t="shared" ca="1" si="21"/>
        <v>8.8854951121401585E-3</v>
      </c>
      <c r="WG6" s="2">
        <f t="shared" ca="1" si="21"/>
        <v>0.17680699481103454</v>
      </c>
      <c r="WH6" s="2">
        <f t="shared" ca="1" si="21"/>
        <v>0.21154076389421847</v>
      </c>
      <c r="WI6" s="2">
        <f t="shared" ca="1" si="21"/>
        <v>0.12759409189343449</v>
      </c>
      <c r="WJ6" s="2">
        <f t="shared" ca="1" si="21"/>
        <v>7.0132167405240628E-2</v>
      </c>
      <c r="WK6" s="2">
        <f t="shared" ca="1" si="21"/>
        <v>-5.9866954474597764E-2</v>
      </c>
      <c r="WL6" s="2">
        <f t="shared" ca="1" si="21"/>
        <v>-0.12285268536606575</v>
      </c>
      <c r="WM6" s="2">
        <f t="shared" ca="1" si="21"/>
        <v>-2.0266402902352428E-2</v>
      </c>
      <c r="WN6" s="2">
        <f t="shared" ca="1" si="21"/>
        <v>-0.14308582866546418</v>
      </c>
      <c r="WO6" s="2">
        <f t="shared" ca="1" si="21"/>
        <v>7.2760769279503312E-2</v>
      </c>
      <c r="WP6" s="2">
        <f t="shared" ca="1" si="21"/>
        <v>4.5438359500628495E-2</v>
      </c>
      <c r="WQ6" s="2">
        <f t="shared" ca="1" si="21"/>
        <v>1.8580090909191757E-3</v>
      </c>
      <c r="WR6" s="2">
        <f t="shared" ca="1" si="21"/>
        <v>-5.4292194258889273E-2</v>
      </c>
      <c r="WS6" s="2">
        <f t="shared" ca="1" si="21"/>
        <v>0.14672985765202967</v>
      </c>
      <c r="WT6" s="2">
        <f t="shared" ca="1" si="21"/>
        <v>6.2386552430443012E-2</v>
      </c>
      <c r="WU6" s="2">
        <f t="shared" ca="1" si="21"/>
        <v>-2.2578015500743422E-2</v>
      </c>
      <c r="WV6" s="2">
        <f t="shared" ca="1" si="21"/>
        <v>0.1249186362599948</v>
      </c>
      <c r="WW6" s="2">
        <f t="shared" ca="1" si="21"/>
        <v>5.8823931621479059E-2</v>
      </c>
      <c r="WX6" s="2">
        <f t="shared" ca="1" si="21"/>
        <v>6.0095350905338157E-2</v>
      </c>
      <c r="WY6" s="2">
        <f t="shared" ca="1" si="21"/>
        <v>5.2052521630325393E-2</v>
      </c>
      <c r="WZ6" s="2">
        <f t="shared" ca="1" si="21"/>
        <v>-1.9952221154829527E-2</v>
      </c>
      <c r="XA6" s="2">
        <f t="shared" ca="1" si="21"/>
        <v>-5.7704269018001297E-2</v>
      </c>
      <c r="XB6" s="2">
        <f t="shared" ca="1" si="21"/>
        <v>5.7554659794526911E-2</v>
      </c>
      <c r="XC6" s="2">
        <f t="shared" ca="1" si="21"/>
        <v>-1.753274635853937E-2</v>
      </c>
      <c r="XD6" s="2">
        <f t="shared" ca="1" si="21"/>
        <v>-7.6955388409383513E-2</v>
      </c>
      <c r="XE6" s="2">
        <f t="shared" ca="1" si="21"/>
        <v>-5.8312875126191571E-2</v>
      </c>
      <c r="XF6" s="2">
        <f t="shared" ca="1" si="21"/>
        <v>7.9295879792774096E-2</v>
      </c>
      <c r="XG6" s="2">
        <f t="shared" ca="1" si="21"/>
        <v>7.1872766466957214E-2</v>
      </c>
      <c r="XH6" s="2">
        <f t="shared" ca="1" si="21"/>
        <v>-9.0449992828342637E-2</v>
      </c>
      <c r="XI6" s="2">
        <f t="shared" ca="1" si="21"/>
        <v>-5.3859612640577384E-2</v>
      </c>
      <c r="XJ6" s="2">
        <f t="shared" ca="1" si="21"/>
        <v>-0.11389560991195835</v>
      </c>
      <c r="XK6" s="2">
        <f t="shared" ca="1" si="21"/>
        <v>-0.17986563468289873</v>
      </c>
      <c r="XL6" s="2">
        <f t="shared" ca="1" si="21"/>
        <v>-2.4014249540585623E-2</v>
      </c>
      <c r="XM6" s="2">
        <f t="shared" ca="1" si="21"/>
        <v>-2.1344430621583269E-3</v>
      </c>
      <c r="XN6" s="2">
        <f t="shared" ca="1" si="21"/>
        <v>-3.1572498333025154E-2</v>
      </c>
      <c r="XO6" s="2">
        <f t="shared" ca="1" si="21"/>
        <v>4.8985211880251511E-2</v>
      </c>
      <c r="XP6" s="2">
        <f t="shared" ca="1" si="21"/>
        <v>-3.495777114447679E-5</v>
      </c>
      <c r="XQ6" s="2">
        <f t="shared" ca="1" si="21"/>
        <v>6.9420267949858505E-2</v>
      </c>
      <c r="XR6" s="2">
        <f t="shared" ref="XR6:YG15" ca="1" si="26">(NORMINV(RAND(),0.0209,0.085))</f>
        <v>-3.9870650214811863E-3</v>
      </c>
      <c r="XS6" s="2">
        <f t="shared" ca="1" si="26"/>
        <v>0.11590856335627489</v>
      </c>
      <c r="XT6" s="2">
        <f t="shared" ca="1" si="26"/>
        <v>-7.685339469867794E-2</v>
      </c>
      <c r="XU6" s="2">
        <f t="shared" ca="1" si="26"/>
        <v>2.3963385814909741E-2</v>
      </c>
      <c r="XV6" s="2">
        <f t="shared" ca="1" si="26"/>
        <v>7.3523136705817754E-2</v>
      </c>
      <c r="XW6" s="2">
        <f t="shared" ca="1" si="26"/>
        <v>-0.12588230473033282</v>
      </c>
      <c r="XX6" s="2">
        <f t="shared" ca="1" si="26"/>
        <v>4.0381289669353421E-2</v>
      </c>
      <c r="XY6" s="2">
        <f t="shared" ca="1" si="26"/>
        <v>8.0037412807493546E-2</v>
      </c>
      <c r="XZ6" s="2">
        <f t="shared" ca="1" si="26"/>
        <v>5.2259736056734049E-2</v>
      </c>
      <c r="YA6" s="2">
        <f t="shared" ca="1" si="26"/>
        <v>0.16120067312820557</v>
      </c>
      <c r="YB6" s="2">
        <f t="shared" ca="1" si="26"/>
        <v>1.7259470075297843E-3</v>
      </c>
      <c r="YC6" s="2">
        <f t="shared" ca="1" si="26"/>
        <v>-4.9021785222648967E-2</v>
      </c>
      <c r="YD6" s="2">
        <f t="shared" ca="1" si="26"/>
        <v>4.9981062858502859E-2</v>
      </c>
      <c r="YE6" s="2">
        <f t="shared" ca="1" si="26"/>
        <v>2.3196709300310318E-2</v>
      </c>
      <c r="YF6" s="2">
        <f t="shared" ca="1" si="26"/>
        <v>1.4988760979306029E-2</v>
      </c>
      <c r="YG6" s="2">
        <f t="shared" ca="1" si="26"/>
        <v>-4.3143787797554248E-2</v>
      </c>
      <c r="YH6" s="2">
        <f t="shared" ca="1" si="22"/>
        <v>7.0372547457143581E-2</v>
      </c>
      <c r="YI6" s="2">
        <f t="shared" ca="1" si="22"/>
        <v>0.18054218196336572</v>
      </c>
      <c r="YJ6" s="2">
        <f t="shared" ca="1" si="22"/>
        <v>0.20160901149916402</v>
      </c>
      <c r="YK6" s="2">
        <f t="shared" ca="1" si="22"/>
        <v>0.26369560453932456</v>
      </c>
      <c r="YL6" s="2">
        <f t="shared" ca="1" si="22"/>
        <v>4.555903536224977E-2</v>
      </c>
      <c r="YM6" s="2">
        <f t="shared" ca="1" si="22"/>
        <v>3.1420456412291346E-2</v>
      </c>
      <c r="YN6" s="2">
        <f t="shared" ca="1" si="22"/>
        <v>2.7829912592681708E-2</v>
      </c>
      <c r="YO6" s="2">
        <f t="shared" ca="1" si="22"/>
        <v>0.1508725550685136</v>
      </c>
      <c r="YP6" s="2">
        <f t="shared" ca="1" si="22"/>
        <v>5.2408619634869313E-2</v>
      </c>
      <c r="YQ6" s="2">
        <f t="shared" ca="1" si="22"/>
        <v>-0.12228342770954601</v>
      </c>
      <c r="YR6" s="2">
        <f t="shared" ca="1" si="22"/>
        <v>0.12307851142223886</v>
      </c>
      <c r="YS6" s="2">
        <f t="shared" ca="1" si="23"/>
        <v>-9.728350755248269E-2</v>
      </c>
      <c r="YT6" s="2">
        <f t="shared" ca="1" si="23"/>
        <v>-2.1358295380107386E-2</v>
      </c>
      <c r="YU6" s="2">
        <f t="shared" ca="1" si="23"/>
        <v>6.773272658801803E-2</v>
      </c>
      <c r="YV6" s="2">
        <f t="shared" ca="1" si="23"/>
        <v>-6.4993360201414906E-3</v>
      </c>
      <c r="YW6" s="2">
        <f t="shared" ca="1" si="23"/>
        <v>6.6915666123617809E-2</v>
      </c>
      <c r="YX6" s="2">
        <f t="shared" ca="1" si="23"/>
        <v>8.1026069658033939E-2</v>
      </c>
      <c r="YY6" s="2">
        <f t="shared" ca="1" si="23"/>
        <v>0.17963194869569657</v>
      </c>
      <c r="YZ6" s="2">
        <f t="shared" ca="1" si="23"/>
        <v>2.2159980208545232E-3</v>
      </c>
      <c r="ZA6" s="2">
        <f t="shared" ca="1" si="23"/>
        <v>5.9356119875034349E-2</v>
      </c>
      <c r="ZB6" s="2">
        <f t="shared" ca="1" si="23"/>
        <v>-7.8059265742291661E-2</v>
      </c>
      <c r="ZC6" s="2">
        <f t="shared" ca="1" si="23"/>
        <v>0.18652552491257682</v>
      </c>
      <c r="ZD6" s="2">
        <f t="shared" ca="1" si="23"/>
        <v>-5.4668454186049126E-2</v>
      </c>
      <c r="ZE6" s="2">
        <f t="shared" ca="1" si="23"/>
        <v>-1.885343835382217E-2</v>
      </c>
      <c r="ZF6" s="2">
        <f t="shared" ca="1" si="23"/>
        <v>4.558593941005637E-2</v>
      </c>
      <c r="ZG6" s="2">
        <f t="shared" ca="1" si="23"/>
        <v>6.7208649996329556E-2</v>
      </c>
      <c r="ZH6" s="2">
        <f t="shared" ca="1" si="23"/>
        <v>-1.0367282675953052E-2</v>
      </c>
      <c r="ZI6" s="2">
        <f t="shared" ca="1" si="24"/>
        <v>6.7974234497089767E-2</v>
      </c>
      <c r="ZJ6" s="2">
        <f t="shared" ca="1" si="24"/>
        <v>-8.6589900695459368E-2</v>
      </c>
      <c r="ZK6" s="2">
        <f t="shared" ca="1" si="24"/>
        <v>-3.0757049098844615E-3</v>
      </c>
      <c r="ZL6" s="2">
        <f t="shared" ca="1" si="24"/>
        <v>1.1325671976664732E-2</v>
      </c>
      <c r="ZM6" s="2">
        <f t="shared" ca="1" si="24"/>
        <v>8.3151251802872153E-2</v>
      </c>
      <c r="ZN6" s="2">
        <f t="shared" ca="1" si="24"/>
        <v>0.12086353761601897</v>
      </c>
      <c r="ZO6" s="2">
        <f t="shared" ca="1" si="24"/>
        <v>-6.386107472976453E-2</v>
      </c>
      <c r="ZP6" s="2">
        <f t="shared" ca="1" si="24"/>
        <v>-5.0488911986075566E-2</v>
      </c>
      <c r="ZQ6" s="2">
        <f t="shared" ca="1" si="24"/>
        <v>0.10558436026167287</v>
      </c>
      <c r="ZR6" s="2">
        <f t="shared" ca="1" si="24"/>
        <v>-4.2541210201138865E-2</v>
      </c>
      <c r="ZS6" s="2">
        <f t="shared" ca="1" si="24"/>
        <v>-4.3719025889921992E-3</v>
      </c>
      <c r="ZT6" s="2">
        <f t="shared" ca="1" si="24"/>
        <v>0.13293599671489775</v>
      </c>
      <c r="ZU6" s="2">
        <f t="shared" ca="1" si="24"/>
        <v>-0.14026473850647492</v>
      </c>
      <c r="ZV6" s="2">
        <f t="shared" ca="1" si="24"/>
        <v>0.18599488647098822</v>
      </c>
      <c r="ZW6" s="2">
        <f t="shared" ca="1" si="24"/>
        <v>0.15388374111286734</v>
      </c>
      <c r="ZX6" s="2">
        <f t="shared" ca="1" si="24"/>
        <v>-8.5873626796028002E-2</v>
      </c>
      <c r="ZY6" s="2">
        <f t="shared" ca="1" si="25"/>
        <v>-1.9959049967024505E-2</v>
      </c>
      <c r="ZZ6" s="2">
        <f t="shared" ca="1" si="25"/>
        <v>9.7808649571304529E-2</v>
      </c>
    </row>
    <row r="7" spans="1:702" x14ac:dyDescent="0.25">
      <c r="A7" s="2">
        <f t="shared" ca="1" si="11"/>
        <v>-6.2358635376497815E-2</v>
      </c>
      <c r="B7" s="2">
        <f t="shared" ca="1" si="12"/>
        <v>-8.6522855554886313E-2</v>
      </c>
      <c r="C7" s="2">
        <f t="shared" ca="1" si="12"/>
        <v>1.2992792361538675E-2</v>
      </c>
      <c r="D7" s="2">
        <f t="shared" ca="1" si="12"/>
        <v>-5.1181065879628285E-2</v>
      </c>
      <c r="E7" s="2">
        <f t="shared" ca="1" si="12"/>
        <v>2.7383650386799213E-2</v>
      </c>
      <c r="F7" s="2">
        <f t="shared" ca="1" si="12"/>
        <v>-8.2584776287761494E-2</v>
      </c>
      <c r="G7" s="2">
        <f t="shared" ca="1" si="12"/>
        <v>-0.11012950221907175</v>
      </c>
      <c r="H7" s="2">
        <f t="shared" ca="1" si="12"/>
        <v>-0.14688069340692367</v>
      </c>
      <c r="I7" s="2">
        <f t="shared" ca="1" si="12"/>
        <v>0.10206737258569369</v>
      </c>
      <c r="J7" s="2">
        <f t="shared" ca="1" si="12"/>
        <v>-3.0001038082618076E-2</v>
      </c>
      <c r="K7" s="2">
        <f t="shared" ca="1" si="12"/>
        <v>-1.1764316304121353E-2</v>
      </c>
      <c r="L7" s="2">
        <f t="shared" ca="1" si="12"/>
        <v>-5.9597550367005772E-3</v>
      </c>
      <c r="M7" s="2">
        <f t="shared" ca="1" si="12"/>
        <v>6.5131891876396938E-2</v>
      </c>
      <c r="N7" s="2">
        <f t="shared" ca="1" si="12"/>
        <v>9.729148637570486E-3</v>
      </c>
      <c r="O7" s="2">
        <f t="shared" ca="1" si="12"/>
        <v>2.4885262171422146E-2</v>
      </c>
      <c r="P7" s="2">
        <f t="shared" ca="1" si="12"/>
        <v>-7.9204727894095078E-4</v>
      </c>
      <c r="Q7" s="2">
        <f t="shared" ca="1" si="12"/>
        <v>0.17781172593149472</v>
      </c>
      <c r="R7" s="2">
        <f t="shared" ca="1" si="12"/>
        <v>-0.14785115825643436</v>
      </c>
      <c r="S7" s="2">
        <f t="shared" ca="1" si="12"/>
        <v>3.2297125188732102E-2</v>
      </c>
      <c r="T7" s="2">
        <f t="shared" ca="1" si="12"/>
        <v>-0.11531732374970519</v>
      </c>
      <c r="U7" s="2">
        <f t="shared" ca="1" si="12"/>
        <v>-2.4378733202463702E-2</v>
      </c>
      <c r="V7" s="2">
        <f t="shared" ca="1" si="12"/>
        <v>-6.4508225577443776E-2</v>
      </c>
      <c r="W7" s="2">
        <f t="shared" ca="1" si="12"/>
        <v>-2.0935112053425683E-2</v>
      </c>
      <c r="X7" s="2">
        <f t="shared" ca="1" si="12"/>
        <v>5.2553078746785886E-2</v>
      </c>
      <c r="Y7" s="2">
        <f t="shared" ca="1" si="12"/>
        <v>-3.2148558911148734E-2</v>
      </c>
      <c r="Z7" s="2">
        <f t="shared" ca="1" si="12"/>
        <v>8.8266862432171023E-2</v>
      </c>
      <c r="AA7" s="2">
        <f t="shared" ca="1" si="12"/>
        <v>0.10237125836961167</v>
      </c>
      <c r="AB7" s="2">
        <f t="shared" ca="1" si="12"/>
        <v>-2.9942681873448267E-2</v>
      </c>
      <c r="AC7" s="2">
        <f t="shared" ca="1" si="12"/>
        <v>-4.4357490365466143E-2</v>
      </c>
      <c r="AD7" s="2">
        <f t="shared" ca="1" si="12"/>
        <v>0.12049046639652385</v>
      </c>
      <c r="AE7" s="2">
        <f t="shared" ca="1" si="12"/>
        <v>-5.2280277885557447E-2</v>
      </c>
      <c r="AF7" s="2">
        <f t="shared" ca="1" si="12"/>
        <v>-0.10168012776614586</v>
      </c>
      <c r="AG7" s="2">
        <f t="shared" ca="1" si="12"/>
        <v>1.0381279957762175E-2</v>
      </c>
      <c r="AH7" s="2">
        <f t="shared" ca="1" si="12"/>
        <v>6.2602128774235724E-2</v>
      </c>
      <c r="AI7" s="2">
        <f t="shared" ca="1" si="12"/>
        <v>-3.3257369967566994E-2</v>
      </c>
      <c r="AJ7" s="2">
        <f t="shared" ca="1" si="12"/>
        <v>3.0267189961230921E-2</v>
      </c>
      <c r="AK7" s="2">
        <f t="shared" ca="1" si="12"/>
        <v>-7.648746265194923E-3</v>
      </c>
      <c r="AL7" s="2">
        <f t="shared" ca="1" si="12"/>
        <v>1.0210325258018562E-2</v>
      </c>
      <c r="AM7" s="2">
        <f t="shared" ca="1" si="12"/>
        <v>4.2054422367676883E-2</v>
      </c>
      <c r="AN7" s="2">
        <f t="shared" ca="1" si="12"/>
        <v>4.0815888629739144E-2</v>
      </c>
      <c r="AO7" s="2">
        <f t="shared" ca="1" si="12"/>
        <v>5.6181748590148711E-2</v>
      </c>
      <c r="AP7" s="2">
        <f t="shared" ca="1" si="12"/>
        <v>-9.6990300971369764E-2</v>
      </c>
      <c r="AQ7" s="2">
        <f t="shared" ca="1" si="12"/>
        <v>-7.5492786170834977E-2</v>
      </c>
      <c r="AR7" s="2">
        <f t="shared" ca="1" si="12"/>
        <v>8.1857044021466617E-3</v>
      </c>
      <c r="AS7" s="2">
        <f t="shared" ca="1" si="12"/>
        <v>-3.3246086865823768E-2</v>
      </c>
      <c r="AT7" s="2">
        <f t="shared" ca="1" si="12"/>
        <v>1.542225258254791E-2</v>
      </c>
      <c r="AU7" s="2">
        <f t="shared" ca="1" si="12"/>
        <v>6.4617091363882995E-2</v>
      </c>
      <c r="AV7" s="2">
        <f t="shared" ca="1" si="12"/>
        <v>0.17053015160349169</v>
      </c>
      <c r="AW7" s="2">
        <f t="shared" ca="1" si="12"/>
        <v>-2.808018305730724E-2</v>
      </c>
      <c r="AX7" s="2">
        <f t="shared" ca="1" si="12"/>
        <v>-6.0695546782128726E-3</v>
      </c>
      <c r="AY7" s="2">
        <f t="shared" ca="1" si="12"/>
        <v>9.0541811607086131E-2</v>
      </c>
      <c r="AZ7" s="2">
        <f t="shared" ca="1" si="12"/>
        <v>7.2383567469374976E-3</v>
      </c>
      <c r="BA7" s="2">
        <f t="shared" ca="1" si="12"/>
        <v>7.3195604618608356E-2</v>
      </c>
      <c r="BB7" s="2">
        <f t="shared" ca="1" si="12"/>
        <v>-2.4538065960832956E-2</v>
      </c>
      <c r="BC7" s="2">
        <f t="shared" ca="1" si="12"/>
        <v>0.17260345278603031</v>
      </c>
      <c r="BD7" s="2">
        <f t="shared" ca="1" si="12"/>
        <v>5.8492806147749293E-2</v>
      </c>
      <c r="BE7" s="2">
        <f t="shared" ca="1" si="12"/>
        <v>2.9349572446531469E-2</v>
      </c>
      <c r="BF7" s="2">
        <f t="shared" ca="1" si="12"/>
        <v>-4.249830040234652E-2</v>
      </c>
      <c r="BG7" s="2">
        <f t="shared" ca="1" si="12"/>
        <v>-9.7350008471185391E-3</v>
      </c>
      <c r="BH7" s="2">
        <f t="shared" ca="1" si="12"/>
        <v>2.7003349223035079E-2</v>
      </c>
      <c r="BI7" s="2">
        <f t="shared" ca="1" si="12"/>
        <v>-3.2299664938205852E-2</v>
      </c>
      <c r="BJ7" s="2">
        <f t="shared" ca="1" si="12"/>
        <v>-8.395381920818891E-2</v>
      </c>
      <c r="BK7" s="2">
        <f t="shared" ca="1" si="12"/>
        <v>-4.5690176516433062E-2</v>
      </c>
      <c r="BL7" s="2">
        <f t="shared" ca="1" si="12"/>
        <v>8.2683255489433977E-2</v>
      </c>
      <c r="BM7" s="2">
        <f t="shared" ca="1" si="12"/>
        <v>7.6757910139836193E-3</v>
      </c>
      <c r="BN7" s="2">
        <f t="shared" ca="1" si="13"/>
        <v>9.6636314447191132E-2</v>
      </c>
      <c r="BO7" s="2">
        <f t="shared" ca="1" si="13"/>
        <v>0.10471754288874641</v>
      </c>
      <c r="BP7" s="2">
        <f t="shared" ca="1" si="13"/>
        <v>-8.8234473804326453E-3</v>
      </c>
      <c r="BQ7" s="2">
        <f t="shared" ca="1" si="13"/>
        <v>6.4508546718484369E-2</v>
      </c>
      <c r="BR7" s="2">
        <f t="shared" ca="1" si="13"/>
        <v>-0.23414539105759977</v>
      </c>
      <c r="BS7" s="2">
        <f t="shared" ca="1" si="13"/>
        <v>5.2925173014384444E-2</v>
      </c>
      <c r="BT7" s="2">
        <f t="shared" ca="1" si="13"/>
        <v>7.5269670439719744E-2</v>
      </c>
      <c r="BU7" s="2">
        <f t="shared" ca="1" si="13"/>
        <v>1.8641505190471704E-2</v>
      </c>
      <c r="BV7" s="2">
        <f t="shared" ca="1" si="13"/>
        <v>2.821307343679896E-2</v>
      </c>
      <c r="BW7" s="2">
        <f t="shared" ca="1" si="13"/>
        <v>-8.1571404859067706E-2</v>
      </c>
      <c r="BX7" s="2">
        <f t="shared" ca="1" si="13"/>
        <v>0.14717662056681596</v>
      </c>
      <c r="BY7" s="2">
        <f t="shared" ca="1" si="13"/>
        <v>5.1399419537158757E-3</v>
      </c>
      <c r="BZ7" s="2">
        <f t="shared" ca="1" si="13"/>
        <v>-0.25507553882359568</v>
      </c>
      <c r="CA7" s="2">
        <f t="shared" ca="1" si="13"/>
        <v>-4.6315332991025332E-2</v>
      </c>
      <c r="CB7" s="2">
        <f t="shared" ca="1" si="13"/>
        <v>0.26913226022200276</v>
      </c>
      <c r="CC7" s="2">
        <f t="shared" ca="1" si="13"/>
        <v>0.14196972230648353</v>
      </c>
      <c r="CD7" s="2">
        <f t="shared" ca="1" si="13"/>
        <v>5.8288216666477627E-2</v>
      </c>
      <c r="CE7" s="2">
        <f t="shared" ca="1" si="13"/>
        <v>5.5293317619561383E-2</v>
      </c>
      <c r="CF7" s="2">
        <f t="shared" ca="1" si="13"/>
        <v>-5.0611139582050879E-2</v>
      </c>
      <c r="CG7" s="2">
        <f t="shared" ca="1" si="13"/>
        <v>8.6623491042677803E-2</v>
      </c>
      <c r="CH7" s="2">
        <f t="shared" ca="1" si="13"/>
        <v>-1.5681601071594855E-2</v>
      </c>
      <c r="CI7" s="2">
        <f t="shared" ca="1" si="13"/>
        <v>1.8717015805600954E-2</v>
      </c>
      <c r="CJ7" s="2">
        <f t="shared" ca="1" si="13"/>
        <v>6.9310310889088914E-3</v>
      </c>
      <c r="CK7" s="2">
        <f t="shared" ca="1" si="13"/>
        <v>-3.3336987882487554E-2</v>
      </c>
      <c r="CL7" s="2">
        <f t="shared" ca="1" si="13"/>
        <v>0.15916412470421587</v>
      </c>
      <c r="CM7" s="2">
        <f t="shared" ca="1" si="13"/>
        <v>7.0949485863819051E-2</v>
      </c>
      <c r="CN7" s="2">
        <f t="shared" ca="1" si="13"/>
        <v>2.4022888333429127E-2</v>
      </c>
      <c r="CO7" s="2">
        <f t="shared" ca="1" si="13"/>
        <v>3.3760858568723968E-2</v>
      </c>
      <c r="CP7" s="2">
        <f t="shared" ca="1" si="13"/>
        <v>0.10751813853133084</v>
      </c>
      <c r="CQ7" s="2">
        <f t="shared" ca="1" si="13"/>
        <v>3.8874936761446682E-2</v>
      </c>
      <c r="CR7" s="2">
        <f t="shared" ca="1" si="13"/>
        <v>-1.5815303670572278E-2</v>
      </c>
      <c r="CS7" s="2">
        <f t="shared" ca="1" si="13"/>
        <v>4.6872170779234883E-2</v>
      </c>
      <c r="CT7" s="2">
        <f t="shared" ca="1" si="13"/>
        <v>0.14851327864711292</v>
      </c>
      <c r="CU7" s="2">
        <f t="shared" ca="1" si="13"/>
        <v>-5.829013457121679E-2</v>
      </c>
      <c r="CV7" s="2">
        <f t="shared" ca="1" si="13"/>
        <v>-4.1221906352890983E-2</v>
      </c>
      <c r="CW7" s="2">
        <f t="shared" ca="1" si="13"/>
        <v>1.0041929111573141E-2</v>
      </c>
      <c r="CX7" s="2">
        <f t="shared" ca="1" si="13"/>
        <v>-2.8777008208582356E-2</v>
      </c>
      <c r="CY7" s="2">
        <f t="shared" ca="1" si="13"/>
        <v>0.13360475164321006</v>
      </c>
      <c r="CZ7" s="2">
        <f t="shared" ca="1" si="13"/>
        <v>3.4976262338796832E-2</v>
      </c>
      <c r="DA7" s="2">
        <f t="shared" ca="1" si="13"/>
        <v>-7.9875355743961957E-2</v>
      </c>
      <c r="DB7" s="2">
        <f t="shared" ca="1" si="13"/>
        <v>5.8144447733026405E-2</v>
      </c>
      <c r="DC7" s="2">
        <f t="shared" ca="1" si="13"/>
        <v>0.2367800168768211</v>
      </c>
      <c r="DD7" s="2">
        <f t="shared" ca="1" si="13"/>
        <v>2.6750998193940206E-2</v>
      </c>
      <c r="DE7" s="2">
        <f t="shared" ca="1" si="13"/>
        <v>6.5460896252098069E-2</v>
      </c>
      <c r="DF7" s="2">
        <f t="shared" ca="1" si="13"/>
        <v>-1.1931362718447178E-3</v>
      </c>
      <c r="DG7" s="2">
        <f t="shared" ca="1" si="13"/>
        <v>2.7055295283391144E-2</v>
      </c>
      <c r="DH7" s="2">
        <f t="shared" ca="1" si="13"/>
        <v>-4.6344059887114181E-2</v>
      </c>
      <c r="DI7" s="2">
        <f t="shared" ca="1" si="13"/>
        <v>2.6676721484042709E-3</v>
      </c>
      <c r="DJ7" s="2">
        <f t="shared" ca="1" si="13"/>
        <v>-6.16885922689311E-2</v>
      </c>
      <c r="DK7" s="2">
        <f t="shared" ca="1" si="13"/>
        <v>7.866226447062101E-2</v>
      </c>
      <c r="DL7" s="2">
        <f t="shared" ca="1" si="13"/>
        <v>-0.11731894427886291</v>
      </c>
      <c r="DM7" s="2">
        <f t="shared" ca="1" si="13"/>
        <v>-3.1767081531283964E-2</v>
      </c>
      <c r="DN7" s="2">
        <f t="shared" ca="1" si="13"/>
        <v>-5.3624169862178467E-2</v>
      </c>
      <c r="DO7" s="2">
        <f t="shared" ca="1" si="13"/>
        <v>-8.9722526205404121E-2</v>
      </c>
      <c r="DP7" s="2">
        <f t="shared" ca="1" si="13"/>
        <v>5.8765321555170641E-2</v>
      </c>
      <c r="DQ7" s="2">
        <f t="shared" ca="1" si="13"/>
        <v>-0.11588113746437176</v>
      </c>
      <c r="DR7" s="2">
        <f t="shared" ca="1" si="13"/>
        <v>1.7755609144678729E-2</v>
      </c>
      <c r="DS7" s="2">
        <f t="shared" ca="1" si="13"/>
        <v>-9.1733978393230178E-2</v>
      </c>
      <c r="DT7" s="2">
        <f t="shared" ca="1" si="13"/>
        <v>0.11443462512994033</v>
      </c>
      <c r="DU7" s="2">
        <f t="shared" ca="1" si="13"/>
        <v>3.1929998425064637E-2</v>
      </c>
      <c r="DV7" s="2">
        <f t="shared" ca="1" si="13"/>
        <v>5.3871408173617255E-2</v>
      </c>
      <c r="DW7" s="2">
        <f t="shared" ca="1" si="13"/>
        <v>-4.325000411156997E-2</v>
      </c>
      <c r="DX7" s="2">
        <f t="shared" ca="1" si="13"/>
        <v>1.6598427628551633E-2</v>
      </c>
      <c r="DY7" s="2">
        <f t="shared" ca="1" si="13"/>
        <v>-8.4683873242711941E-3</v>
      </c>
      <c r="DZ7" s="2">
        <f t="shared" ca="1" si="14"/>
        <v>1.4075637445226913E-2</v>
      </c>
      <c r="EA7" s="2">
        <f t="shared" ca="1" si="14"/>
        <v>5.7820888143535365E-2</v>
      </c>
      <c r="EB7" s="2">
        <f t="shared" ca="1" si="14"/>
        <v>0.1068185802338278</v>
      </c>
      <c r="EC7" s="2">
        <f t="shared" ca="1" si="14"/>
        <v>-6.8172657383166246E-2</v>
      </c>
      <c r="ED7" s="2">
        <f t="shared" ca="1" si="14"/>
        <v>-0.17884141112276744</v>
      </c>
      <c r="EE7" s="2">
        <f t="shared" ca="1" si="14"/>
        <v>3.1535930962377362E-2</v>
      </c>
      <c r="EF7" s="2">
        <f t="shared" ca="1" si="14"/>
        <v>6.5224663486958087E-2</v>
      </c>
      <c r="EG7" s="2">
        <f t="shared" ca="1" si="14"/>
        <v>7.0867387726017556E-2</v>
      </c>
      <c r="EH7" s="2">
        <f t="shared" ca="1" si="14"/>
        <v>0.11955253138521209</v>
      </c>
      <c r="EI7" s="2">
        <f t="shared" ca="1" si="14"/>
        <v>2.6058670728139874E-2</v>
      </c>
      <c r="EJ7" s="2">
        <f t="shared" ca="1" si="14"/>
        <v>1.8115782655062498E-2</v>
      </c>
      <c r="EK7" s="2">
        <f t="shared" ca="1" si="14"/>
        <v>-0.14539051232210359</v>
      </c>
      <c r="EL7" s="2">
        <f t="shared" ca="1" si="14"/>
        <v>0.1355075431892587</v>
      </c>
      <c r="EM7" s="2">
        <f t="shared" ca="1" si="14"/>
        <v>-1.9784726478564999E-2</v>
      </c>
      <c r="EN7" s="2">
        <f t="shared" ca="1" si="14"/>
        <v>0.10781704008481875</v>
      </c>
      <c r="EO7" s="2">
        <f t="shared" ca="1" si="14"/>
        <v>1.5311632077824603E-2</v>
      </c>
      <c r="EP7" s="2">
        <f t="shared" ca="1" si="14"/>
        <v>-8.7543439500018833E-2</v>
      </c>
      <c r="EQ7" s="2">
        <f t="shared" ca="1" si="14"/>
        <v>0.12277443616926728</v>
      </c>
      <c r="ER7" s="2">
        <f t="shared" ca="1" si="14"/>
        <v>-2.3516606883621262E-3</v>
      </c>
      <c r="ES7" s="2">
        <f t="shared" ca="1" si="14"/>
        <v>0.12863535361205139</v>
      </c>
      <c r="ET7" s="2">
        <f t="shared" ca="1" si="14"/>
        <v>2.318194002317096E-2</v>
      </c>
      <c r="EU7" s="2">
        <f t="shared" ca="1" si="14"/>
        <v>6.380764033032231E-2</v>
      </c>
      <c r="EV7" s="2">
        <f t="shared" ca="1" si="14"/>
        <v>0.10261313460019461</v>
      </c>
      <c r="EW7" s="2">
        <f t="shared" ca="1" si="14"/>
        <v>9.5619869214435577E-2</v>
      </c>
      <c r="EX7" s="2">
        <f t="shared" ca="1" si="14"/>
        <v>-4.6380368055894447E-2</v>
      </c>
      <c r="EY7" s="2">
        <f t="shared" ca="1" si="14"/>
        <v>-6.270693122164267E-2</v>
      </c>
      <c r="EZ7" s="2">
        <f t="shared" ca="1" si="14"/>
        <v>5.5516337626190806E-2</v>
      </c>
      <c r="FA7" s="2">
        <f t="shared" ca="1" si="14"/>
        <v>8.1511911943680876E-2</v>
      </c>
      <c r="FB7" s="2">
        <f t="shared" ca="1" si="14"/>
        <v>-3.162385603728303E-2</v>
      </c>
      <c r="FC7" s="2">
        <f t="shared" ca="1" si="14"/>
        <v>0.2100733934949067</v>
      </c>
      <c r="FD7" s="2">
        <f t="shared" ca="1" si="14"/>
        <v>-2.4085154562100818E-2</v>
      </c>
      <c r="FE7" s="2">
        <f t="shared" ca="1" si="14"/>
        <v>-2.9754794038195708E-2</v>
      </c>
      <c r="FF7" s="2">
        <f t="shared" ca="1" si="14"/>
        <v>0.21373636997461332</v>
      </c>
      <c r="FG7" s="2">
        <f t="shared" ca="1" si="14"/>
        <v>3.5308363780996534E-2</v>
      </c>
      <c r="FH7" s="2">
        <f t="shared" ca="1" si="14"/>
        <v>-1.9991369506160959E-2</v>
      </c>
      <c r="FI7" s="2">
        <f t="shared" ca="1" si="14"/>
        <v>0.10331095040665927</v>
      </c>
      <c r="FJ7" s="2">
        <f t="shared" ca="1" si="14"/>
        <v>-6.7380459704332055E-2</v>
      </c>
      <c r="FK7" s="2">
        <f t="shared" ca="1" si="14"/>
        <v>-6.3625258769117558E-3</v>
      </c>
      <c r="FL7" s="2">
        <f t="shared" ca="1" si="14"/>
        <v>-7.2734829047455193E-2</v>
      </c>
      <c r="FM7" s="2">
        <f t="shared" ca="1" si="14"/>
        <v>-2.7375354411151864E-2</v>
      </c>
      <c r="FN7" s="2">
        <f t="shared" ca="1" si="14"/>
        <v>2.5972450401267826E-2</v>
      </c>
      <c r="FO7" s="2">
        <f t="shared" ca="1" si="14"/>
        <v>-8.9893903669281947E-2</v>
      </c>
      <c r="FP7" s="2">
        <f t="shared" ca="1" si="14"/>
        <v>3.0461345307713009E-4</v>
      </c>
      <c r="FQ7" s="2">
        <f t="shared" ca="1" si="14"/>
        <v>2.8812150289326911E-2</v>
      </c>
      <c r="FR7" s="2">
        <f t="shared" ca="1" si="14"/>
        <v>-1.5812921454040344E-2</v>
      </c>
      <c r="FS7" s="2">
        <f t="shared" ca="1" si="14"/>
        <v>0.24151720667344523</v>
      </c>
      <c r="FT7" s="2">
        <f t="shared" ca="1" si="14"/>
        <v>2.4216258143870895E-2</v>
      </c>
      <c r="FU7" s="2">
        <f t="shared" ca="1" si="14"/>
        <v>-3.1070893551316595E-2</v>
      </c>
      <c r="FV7" s="2">
        <f t="shared" ca="1" si="14"/>
        <v>-8.0415374944950713E-2</v>
      </c>
      <c r="FW7" s="2">
        <f t="shared" ca="1" si="14"/>
        <v>7.5777433673098749E-2</v>
      </c>
      <c r="FX7" s="2">
        <f t="shared" ca="1" si="14"/>
        <v>1.8804070038131664E-2</v>
      </c>
      <c r="FY7" s="2">
        <f t="shared" ca="1" si="14"/>
        <v>4.8454789998174763E-2</v>
      </c>
      <c r="FZ7" s="2">
        <f t="shared" ca="1" si="14"/>
        <v>0.10355072884812365</v>
      </c>
      <c r="GA7" s="2">
        <f t="shared" ca="1" si="14"/>
        <v>3.7665012935653788E-2</v>
      </c>
      <c r="GB7" s="2">
        <f t="shared" ca="1" si="14"/>
        <v>0.2052221151535871</v>
      </c>
      <c r="GC7" s="2">
        <f t="shared" ca="1" si="14"/>
        <v>0.10641081485387212</v>
      </c>
      <c r="GD7" s="2">
        <f t="shared" ca="1" si="14"/>
        <v>-7.8639547881388952E-2</v>
      </c>
      <c r="GE7" s="2">
        <f t="shared" ca="1" si="14"/>
        <v>-0.16625065050961313</v>
      </c>
      <c r="GF7" s="2">
        <f t="shared" ca="1" si="14"/>
        <v>9.0727398655122457E-2</v>
      </c>
      <c r="GG7" s="2">
        <f t="shared" ca="1" si="14"/>
        <v>-6.6861760486053468E-2</v>
      </c>
      <c r="GH7" s="2">
        <f t="shared" ca="1" si="14"/>
        <v>-0.11127774752788866</v>
      </c>
      <c r="GI7" s="2">
        <f t="shared" ca="1" si="14"/>
        <v>4.6366108853969412E-2</v>
      </c>
      <c r="GJ7" s="2">
        <f t="shared" ca="1" si="14"/>
        <v>4.6831402470997471E-2</v>
      </c>
      <c r="GK7" s="2">
        <f t="shared" ca="1" si="14"/>
        <v>3.8732010686708868E-2</v>
      </c>
      <c r="GL7" s="2">
        <f t="shared" ca="1" si="15"/>
        <v>-0.10427491593833302</v>
      </c>
      <c r="GM7" s="2">
        <f t="shared" ca="1" si="15"/>
        <v>0.11962432855066395</v>
      </c>
      <c r="GN7" s="2">
        <f t="shared" ca="1" si="15"/>
        <v>-1.5016944614761087E-3</v>
      </c>
      <c r="GO7" s="2">
        <f t="shared" ca="1" si="15"/>
        <v>7.3762160478886424E-3</v>
      </c>
      <c r="GP7" s="2">
        <f t="shared" ca="1" si="15"/>
        <v>7.1526894108652969E-2</v>
      </c>
      <c r="GQ7" s="2">
        <f t="shared" ca="1" si="15"/>
        <v>6.9613358152433732E-2</v>
      </c>
      <c r="GR7" s="2">
        <f t="shared" ca="1" si="15"/>
        <v>5.6700681241796669E-3</v>
      </c>
      <c r="GS7" s="2">
        <f t="shared" ca="1" si="15"/>
        <v>4.6437282870402628E-2</v>
      </c>
      <c r="GT7" s="2">
        <f t="shared" ca="1" si="15"/>
        <v>-4.435900105290231E-3</v>
      </c>
      <c r="GU7" s="2">
        <f t="shared" ca="1" si="15"/>
        <v>-8.8671886184776852E-2</v>
      </c>
      <c r="GV7" s="2">
        <f t="shared" ca="1" si="15"/>
        <v>0.10172864352410976</v>
      </c>
      <c r="GW7" s="2">
        <f t="shared" ca="1" si="15"/>
        <v>8.4310602114412117E-2</v>
      </c>
      <c r="GX7" s="2">
        <f t="shared" ca="1" si="15"/>
        <v>-2.4091549256982762E-2</v>
      </c>
      <c r="GY7" s="2">
        <f t="shared" ca="1" si="15"/>
        <v>-5.6916641982413835E-2</v>
      </c>
      <c r="GZ7" s="2">
        <f t="shared" ca="1" si="15"/>
        <v>-7.3266400555044436E-2</v>
      </c>
      <c r="HA7" s="2">
        <f t="shared" ca="1" si="15"/>
        <v>0.11615631832598257</v>
      </c>
      <c r="HB7" s="2">
        <f t="shared" ca="1" si="15"/>
        <v>0.17202286438359013</v>
      </c>
      <c r="HC7" s="2">
        <f t="shared" ca="1" si="15"/>
        <v>8.9383159624914874E-2</v>
      </c>
      <c r="HD7" s="2">
        <f t="shared" ca="1" si="15"/>
        <v>8.4686957322602629E-3</v>
      </c>
      <c r="HE7" s="2">
        <f t="shared" ca="1" si="15"/>
        <v>9.0569213198579218E-2</v>
      </c>
      <c r="HF7" s="2">
        <f t="shared" ca="1" si="15"/>
        <v>-5.9858428518217488E-2</v>
      </c>
      <c r="HG7" s="2">
        <f t="shared" ca="1" si="15"/>
        <v>0.14855240600529157</v>
      </c>
      <c r="HH7" s="2">
        <f t="shared" ca="1" si="15"/>
        <v>2.9547729591564754E-2</v>
      </c>
      <c r="HI7" s="2">
        <f t="shared" ca="1" si="15"/>
        <v>8.7805255272570937E-2</v>
      </c>
      <c r="HJ7" s="2">
        <f t="shared" ca="1" si="15"/>
        <v>1.095805143005155E-2</v>
      </c>
      <c r="HK7" s="2">
        <f t="shared" ca="1" si="15"/>
        <v>0.26194416221050121</v>
      </c>
      <c r="HL7" s="2">
        <f t="shared" ca="1" si="15"/>
        <v>-2.8807046738304646E-2</v>
      </c>
      <c r="HM7" s="2">
        <f t="shared" ca="1" si="15"/>
        <v>8.909724870418427E-2</v>
      </c>
      <c r="HN7" s="2">
        <f t="shared" ca="1" si="15"/>
        <v>4.5724537593457681E-2</v>
      </c>
      <c r="HO7" s="2">
        <f t="shared" ca="1" si="15"/>
        <v>3.820994888614853E-3</v>
      </c>
      <c r="HP7" s="2">
        <f t="shared" ca="1" si="15"/>
        <v>-0.10355012004738035</v>
      </c>
      <c r="HQ7" s="2">
        <f t="shared" ca="1" si="15"/>
        <v>-7.4787040933780399E-2</v>
      </c>
      <c r="HR7" s="2">
        <f t="shared" ca="1" si="15"/>
        <v>0.13272036569341086</v>
      </c>
      <c r="HS7" s="2">
        <f t="shared" ca="1" si="15"/>
        <v>4.4047053763377822E-3</v>
      </c>
      <c r="HT7" s="2">
        <f t="shared" ca="1" si="15"/>
        <v>9.5948565738465233E-2</v>
      </c>
      <c r="HU7" s="2">
        <f t="shared" ca="1" si="15"/>
        <v>-2.1941302207692213E-3</v>
      </c>
      <c r="HV7" s="2">
        <f t="shared" ca="1" si="15"/>
        <v>8.5862190842469238E-2</v>
      </c>
      <c r="HW7" s="2">
        <f t="shared" ca="1" si="15"/>
        <v>-0.10064604322526922</v>
      </c>
      <c r="HX7" s="2">
        <f t="shared" ca="1" si="15"/>
        <v>0.13255015239059947</v>
      </c>
      <c r="HY7" s="2">
        <f t="shared" ca="1" si="15"/>
        <v>5.6337415504237209E-2</v>
      </c>
      <c r="HZ7" s="2">
        <f t="shared" ca="1" si="15"/>
        <v>8.0183869242724484E-2</v>
      </c>
      <c r="IA7" s="2">
        <f t="shared" ca="1" si="15"/>
        <v>5.0620698295546773E-2</v>
      </c>
      <c r="IB7" s="2">
        <f t="shared" ca="1" si="15"/>
        <v>-0.15162796207688362</v>
      </c>
      <c r="IC7" s="2">
        <f t="shared" ca="1" si="15"/>
        <v>-6.5566341716705182E-2</v>
      </c>
      <c r="ID7" s="2">
        <f t="shared" ca="1" si="15"/>
        <v>-0.10235819763412397</v>
      </c>
      <c r="IE7" s="2">
        <f t="shared" ca="1" si="15"/>
        <v>-1.5545927486336798E-3</v>
      </c>
      <c r="IF7" s="2">
        <f t="shared" ca="1" si="15"/>
        <v>0.15096919056408689</v>
      </c>
      <c r="IG7" s="2">
        <f t="shared" ca="1" si="15"/>
        <v>-2.6055712174443448E-3</v>
      </c>
      <c r="IH7" s="2">
        <f t="shared" ca="1" si="15"/>
        <v>-9.0766229063750786E-2</v>
      </c>
      <c r="II7" s="2">
        <f t="shared" ca="1" si="15"/>
        <v>-0.12061639059652493</v>
      </c>
      <c r="IJ7" s="2">
        <f t="shared" ca="1" si="15"/>
        <v>7.3120708311151861E-2</v>
      </c>
      <c r="IK7" s="2">
        <f t="shared" ca="1" si="15"/>
        <v>2.4187722917720055E-3</v>
      </c>
      <c r="IL7" s="2">
        <f t="shared" ca="1" si="15"/>
        <v>7.4497381080557257E-2</v>
      </c>
      <c r="IM7" s="2">
        <f t="shared" ca="1" si="15"/>
        <v>-4.364183386174364E-3</v>
      </c>
      <c r="IN7" s="2">
        <f t="shared" ca="1" si="15"/>
        <v>8.1434648148788522E-2</v>
      </c>
      <c r="IO7" s="2">
        <f t="shared" ca="1" si="15"/>
        <v>0.1119769749296409</v>
      </c>
      <c r="IP7" s="2">
        <f t="shared" ca="1" si="15"/>
        <v>-0.14379493400757656</v>
      </c>
      <c r="IQ7" s="2">
        <f t="shared" ca="1" si="15"/>
        <v>0.23884825159629902</v>
      </c>
      <c r="IR7" s="2">
        <f t="shared" ca="1" si="15"/>
        <v>7.6362133544691027E-3</v>
      </c>
      <c r="IS7" s="2">
        <f t="shared" ca="1" si="15"/>
        <v>0.11547993812352399</v>
      </c>
      <c r="IT7" s="2">
        <f t="shared" ca="1" si="15"/>
        <v>5.7496073491774546E-3</v>
      </c>
      <c r="IU7" s="2">
        <f t="shared" ca="1" si="15"/>
        <v>4.3498292334413408E-2</v>
      </c>
      <c r="IV7" s="2">
        <f t="shared" ca="1" si="15"/>
        <v>4.2046512127051093E-2</v>
      </c>
      <c r="IW7" s="2">
        <f t="shared" ca="1" si="15"/>
        <v>3.184367133520339E-2</v>
      </c>
      <c r="IX7" s="2">
        <f t="shared" ca="1" si="16"/>
        <v>0.11494051984374663</v>
      </c>
      <c r="IY7" s="2">
        <f t="shared" ca="1" si="16"/>
        <v>-4.6828102333559538E-2</v>
      </c>
      <c r="IZ7" s="2">
        <f t="shared" ca="1" si="16"/>
        <v>-7.7006395351945325E-2</v>
      </c>
      <c r="JA7" s="2">
        <f t="shared" ca="1" si="16"/>
        <v>0.1355942106665122</v>
      </c>
      <c r="JB7" s="2">
        <f t="shared" ca="1" si="16"/>
        <v>-7.8890993540250975E-2</v>
      </c>
      <c r="JC7" s="2">
        <f t="shared" ca="1" si="16"/>
        <v>-2.9381492364131078E-2</v>
      </c>
      <c r="JD7" s="2">
        <f t="shared" ca="1" si="16"/>
        <v>3.4697449678367659E-2</v>
      </c>
      <c r="JE7" s="2">
        <f t="shared" ca="1" si="16"/>
        <v>-6.4387790075698531E-2</v>
      </c>
      <c r="JF7" s="2">
        <f t="shared" ca="1" si="16"/>
        <v>-2.528479213229291E-2</v>
      </c>
      <c r="JG7" s="2">
        <f t="shared" ca="1" si="16"/>
        <v>-3.9632298963614726E-2</v>
      </c>
      <c r="JH7" s="2">
        <f t="shared" ca="1" si="16"/>
        <v>-9.487291505253595E-2</v>
      </c>
      <c r="JI7" s="2">
        <f t="shared" ca="1" si="16"/>
        <v>0.21360522872533633</v>
      </c>
      <c r="JJ7" s="2">
        <f t="shared" ca="1" si="16"/>
        <v>-7.8681237675982466E-3</v>
      </c>
      <c r="JK7" s="2">
        <f t="shared" ca="1" si="16"/>
        <v>-0.12891040711627702</v>
      </c>
      <c r="JL7" s="2">
        <f t="shared" ca="1" si="16"/>
        <v>-1.4367414394938979E-3</v>
      </c>
      <c r="JM7" s="2">
        <f t="shared" ca="1" si="16"/>
        <v>-3.1050679109430223E-2</v>
      </c>
      <c r="JN7" s="2">
        <f t="shared" ca="1" si="16"/>
        <v>2.7310717240462502E-2</v>
      </c>
      <c r="JO7" s="2">
        <f t="shared" ca="1" si="16"/>
        <v>-8.5128315258101439E-3</v>
      </c>
      <c r="JP7" s="2">
        <f t="shared" ca="1" si="16"/>
        <v>-0.12924709172057627</v>
      </c>
      <c r="JQ7" s="2">
        <f t="shared" ca="1" si="16"/>
        <v>3.7920346342900056E-2</v>
      </c>
      <c r="JR7" s="2">
        <f t="shared" ca="1" si="16"/>
        <v>-2.0922352940406928E-2</v>
      </c>
      <c r="JS7" s="2">
        <f t="shared" ca="1" si="16"/>
        <v>0.13369227619850421</v>
      </c>
      <c r="JT7" s="2">
        <f t="shared" ca="1" si="16"/>
        <v>-2.6785198914579259E-2</v>
      </c>
      <c r="JU7" s="2">
        <f t="shared" ca="1" si="16"/>
        <v>0.11000690283542479</v>
      </c>
      <c r="JV7" s="2">
        <f t="shared" ca="1" si="16"/>
        <v>-6.2970452965452478E-3</v>
      </c>
      <c r="JW7" s="2">
        <f t="shared" ca="1" si="16"/>
        <v>-3.5905021687479138E-2</v>
      </c>
      <c r="JX7" s="2">
        <f t="shared" ca="1" si="16"/>
        <v>7.5211520421735609E-2</v>
      </c>
      <c r="JY7" s="2">
        <f t="shared" ca="1" si="16"/>
        <v>1.8039177223406873E-2</v>
      </c>
      <c r="JZ7" s="2">
        <f t="shared" ca="1" si="16"/>
        <v>-1.2234207485017416E-2</v>
      </c>
      <c r="KA7" s="2">
        <f t="shared" ca="1" si="16"/>
        <v>-5.8596423250382654E-4</v>
      </c>
      <c r="KB7" s="2">
        <f t="shared" ca="1" si="16"/>
        <v>8.3182057851301131E-2</v>
      </c>
      <c r="KC7" s="2">
        <f t="shared" ca="1" si="16"/>
        <v>5.6986212418726444E-3</v>
      </c>
      <c r="KD7" s="2">
        <f t="shared" ca="1" si="16"/>
        <v>-4.9458835721182356E-2</v>
      </c>
      <c r="KE7" s="2">
        <f t="shared" ca="1" si="16"/>
        <v>3.5839460852913826E-3</v>
      </c>
      <c r="KF7" s="2">
        <f t="shared" ca="1" si="16"/>
        <v>0.11579281710534384</v>
      </c>
      <c r="KG7" s="2">
        <f t="shared" ca="1" si="16"/>
        <v>1.7506041179368291E-2</v>
      </c>
      <c r="KH7" s="2">
        <f t="shared" ca="1" si="16"/>
        <v>0.13227743683671878</v>
      </c>
      <c r="KI7" s="2">
        <f t="shared" ca="1" si="16"/>
        <v>0.11042019980994702</v>
      </c>
      <c r="KJ7" s="2">
        <f t="shared" ca="1" si="16"/>
        <v>8.4325124083693692E-2</v>
      </c>
      <c r="KK7" s="2">
        <f t="shared" ca="1" si="16"/>
        <v>-0.12198539370586955</v>
      </c>
      <c r="KL7" s="2">
        <f t="shared" ca="1" si="16"/>
        <v>9.595597266110438E-2</v>
      </c>
      <c r="KM7" s="2">
        <f t="shared" ca="1" si="16"/>
        <v>-8.4715484829769039E-2</v>
      </c>
      <c r="KN7" s="2">
        <f t="shared" ca="1" si="16"/>
        <v>2.8164665603499155E-2</v>
      </c>
      <c r="KO7" s="2">
        <f t="shared" ca="1" si="16"/>
        <v>0.27091458491437759</v>
      </c>
      <c r="KP7" s="2">
        <f t="shared" ca="1" si="16"/>
        <v>7.3532614347050551E-2</v>
      </c>
      <c r="KQ7" s="2">
        <f t="shared" ca="1" si="16"/>
        <v>5.4911926009709126E-3</v>
      </c>
      <c r="KR7" s="2">
        <f t="shared" ca="1" si="16"/>
        <v>0.11735244573242797</v>
      </c>
      <c r="KS7" s="2">
        <f t="shared" ca="1" si="16"/>
        <v>9.2429021410871254E-2</v>
      </c>
      <c r="KT7" s="2">
        <f t="shared" ca="1" si="16"/>
        <v>-3.6289892863065915E-2</v>
      </c>
      <c r="KU7" s="2">
        <f t="shared" ca="1" si="16"/>
        <v>-0.13235748299124761</v>
      </c>
      <c r="KV7" s="2">
        <f t="shared" ca="1" si="16"/>
        <v>0.13423125872440853</v>
      </c>
      <c r="KW7" s="2">
        <f t="shared" ca="1" si="16"/>
        <v>7.4955611685698698E-2</v>
      </c>
      <c r="KX7" s="2">
        <f t="shared" ca="1" si="16"/>
        <v>1.1661055919233963E-2</v>
      </c>
      <c r="KY7" s="2">
        <f t="shared" ca="1" si="16"/>
        <v>7.7851025661477322E-2</v>
      </c>
      <c r="KZ7" s="2">
        <f t="shared" ca="1" si="16"/>
        <v>-8.8772212495258157E-2</v>
      </c>
      <c r="LA7" s="2">
        <f t="shared" ca="1" si="16"/>
        <v>-0.13004709811745915</v>
      </c>
      <c r="LB7" s="2">
        <f t="shared" ca="1" si="16"/>
        <v>-1.7306990962889773E-2</v>
      </c>
      <c r="LC7" s="2">
        <f t="shared" ca="1" si="16"/>
        <v>0.1643117941947673</v>
      </c>
      <c r="LD7" s="2">
        <f t="shared" ca="1" si="16"/>
        <v>0.11952009008309138</v>
      </c>
      <c r="LE7" s="2">
        <f t="shared" ca="1" si="16"/>
        <v>5.472331461567409E-2</v>
      </c>
      <c r="LF7" s="2">
        <f t="shared" ca="1" si="16"/>
        <v>2.7201505847623556E-2</v>
      </c>
      <c r="LG7" s="2">
        <f t="shared" ca="1" si="16"/>
        <v>-6.1807363569285859E-2</v>
      </c>
      <c r="LH7" s="2">
        <f t="shared" ca="1" si="16"/>
        <v>-8.9942854840666511E-2</v>
      </c>
      <c r="LI7" s="2">
        <f t="shared" ca="1" si="16"/>
        <v>5.6253338673629708E-2</v>
      </c>
      <c r="LJ7" s="2">
        <f t="shared" ca="1" si="17"/>
        <v>0.10760106585821139</v>
      </c>
      <c r="LK7" s="2">
        <f t="shared" ca="1" si="17"/>
        <v>5.8198453415972115E-2</v>
      </c>
      <c r="LL7" s="2">
        <f t="shared" ca="1" si="17"/>
        <v>8.7966122913943609E-2</v>
      </c>
      <c r="LM7" s="2">
        <f t="shared" ca="1" si="17"/>
        <v>-3.6079176893802425E-2</v>
      </c>
      <c r="LN7" s="2">
        <f t="shared" ca="1" si="17"/>
        <v>0.17350547673800826</v>
      </c>
      <c r="LO7" s="2">
        <f t="shared" ca="1" si="17"/>
        <v>2.1244964411399753E-3</v>
      </c>
      <c r="LP7" s="2">
        <f t="shared" ca="1" si="17"/>
        <v>-1.0358886929707281E-3</v>
      </c>
      <c r="LQ7" s="2">
        <f t="shared" ca="1" si="17"/>
        <v>6.0842253260011733E-2</v>
      </c>
      <c r="LR7" s="2">
        <f t="shared" ca="1" si="17"/>
        <v>5.3282952252793114E-2</v>
      </c>
      <c r="LS7" s="2">
        <f t="shared" ca="1" si="17"/>
        <v>3.9714425601957593E-2</v>
      </c>
      <c r="LT7" s="2">
        <f t="shared" ca="1" si="17"/>
        <v>-4.1585820717589358E-2</v>
      </c>
      <c r="LU7" s="2">
        <f t="shared" ca="1" si="17"/>
        <v>-9.9662903963114974E-2</v>
      </c>
      <c r="LV7" s="2">
        <f t="shared" ca="1" si="17"/>
        <v>-5.6933327250908189E-2</v>
      </c>
      <c r="LW7" s="2">
        <f t="shared" ca="1" si="17"/>
        <v>2.7299270418366592E-4</v>
      </c>
      <c r="LX7" s="2">
        <f t="shared" ca="1" si="17"/>
        <v>0.19739014412110173</v>
      </c>
      <c r="LY7" s="2">
        <f t="shared" ca="1" si="17"/>
        <v>0.11493210638814164</v>
      </c>
      <c r="LZ7" s="2">
        <f t="shared" ca="1" si="17"/>
        <v>0.12636861808587505</v>
      </c>
      <c r="MA7" s="2">
        <f t="shared" ca="1" si="17"/>
        <v>-5.355356778068425E-2</v>
      </c>
      <c r="MB7" s="2">
        <f t="shared" ca="1" si="17"/>
        <v>0.14946098689690521</v>
      </c>
      <c r="MC7" s="2">
        <f t="shared" ca="1" si="17"/>
        <v>0.10231305118153657</v>
      </c>
      <c r="MD7" s="2">
        <f t="shared" ca="1" si="17"/>
        <v>9.5939578280840973E-2</v>
      </c>
      <c r="ME7" s="2">
        <f t="shared" ca="1" si="17"/>
        <v>-2.877840430096033E-2</v>
      </c>
      <c r="MF7" s="2">
        <f t="shared" ca="1" si="17"/>
        <v>-9.1126519423543578E-2</v>
      </c>
      <c r="MG7" s="2">
        <f t="shared" ca="1" si="17"/>
        <v>-2.2132733496499218E-3</v>
      </c>
      <c r="MH7" s="2">
        <f t="shared" ca="1" si="17"/>
        <v>0.11748064433807745</v>
      </c>
      <c r="MI7" s="2">
        <f t="shared" ca="1" si="17"/>
        <v>-4.9404678740852442E-2</v>
      </c>
      <c r="MJ7" s="2">
        <f t="shared" ca="1" si="17"/>
        <v>-3.9880588167671593E-2</v>
      </c>
      <c r="MK7" s="2">
        <f t="shared" ca="1" si="17"/>
        <v>-1.0407287467290836E-2</v>
      </c>
      <c r="ML7" s="2">
        <f t="shared" ca="1" si="17"/>
        <v>-8.6230704410558856E-2</v>
      </c>
      <c r="MM7" s="2">
        <f t="shared" ca="1" si="17"/>
        <v>-5.2317111576430944E-2</v>
      </c>
      <c r="MN7" s="2">
        <f t="shared" ca="1" si="17"/>
        <v>-6.3276297902032652E-2</v>
      </c>
      <c r="MO7" s="2">
        <f t="shared" ca="1" si="17"/>
        <v>-0.12174834065957113</v>
      </c>
      <c r="MP7" s="2">
        <f t="shared" ca="1" si="17"/>
        <v>-8.9069148905022794E-2</v>
      </c>
      <c r="MQ7" s="2">
        <f t="shared" ca="1" si="17"/>
        <v>0.2478745003468065</v>
      </c>
      <c r="MR7" s="2">
        <f t="shared" ca="1" si="17"/>
        <v>0.15222083078302528</v>
      </c>
      <c r="MS7" s="2">
        <f t="shared" ca="1" si="17"/>
        <v>3.1168295866272882E-2</v>
      </c>
      <c r="MT7" s="2">
        <f t="shared" ca="1" si="17"/>
        <v>4.9697994133857601E-3</v>
      </c>
      <c r="MU7" s="2">
        <f t="shared" ca="1" si="17"/>
        <v>0.14404199574595936</v>
      </c>
      <c r="MV7" s="2">
        <f t="shared" ca="1" si="17"/>
        <v>-0.11576236462750603</v>
      </c>
      <c r="MW7" s="2">
        <f t="shared" ca="1" si="17"/>
        <v>-2.8790750509926587E-2</v>
      </c>
      <c r="MX7" s="2">
        <f t="shared" ca="1" si="17"/>
        <v>5.3266459168472141E-2</v>
      </c>
      <c r="MY7" s="2">
        <f t="shared" ca="1" si="17"/>
        <v>4.5516422377478272E-2</v>
      </c>
      <c r="MZ7" s="2">
        <f t="shared" ca="1" si="17"/>
        <v>7.5455823357668816E-4</v>
      </c>
      <c r="NA7" s="2">
        <f t="shared" ca="1" si="17"/>
        <v>4.3225360219540203E-3</v>
      </c>
      <c r="NB7" s="2">
        <f t="shared" ca="1" si="17"/>
        <v>-0.1041234527984094</v>
      </c>
      <c r="NC7" s="2">
        <f t="shared" ca="1" si="17"/>
        <v>2.2202010534552979E-2</v>
      </c>
      <c r="ND7" s="2">
        <f t="shared" ca="1" si="17"/>
        <v>0.18901913776481519</v>
      </c>
      <c r="NE7" s="2">
        <f t="shared" ca="1" si="17"/>
        <v>-1.7744950074018263E-2</v>
      </c>
      <c r="NF7" s="2">
        <f t="shared" ca="1" si="17"/>
        <v>-0.12030047793637455</v>
      </c>
      <c r="NG7" s="2">
        <f t="shared" ca="1" si="17"/>
        <v>1.5132167268578481E-2</v>
      </c>
      <c r="NH7" s="2">
        <f t="shared" ca="1" si="17"/>
        <v>9.9277542808506633E-2</v>
      </c>
      <c r="NI7" s="2">
        <f t="shared" ca="1" si="17"/>
        <v>-0.11532718150802893</v>
      </c>
      <c r="NJ7" s="2">
        <f t="shared" ca="1" si="17"/>
        <v>-0.11805754221559864</v>
      </c>
      <c r="NK7" s="2">
        <f t="shared" ca="1" si="17"/>
        <v>-1.9745643051031558E-2</v>
      </c>
      <c r="NL7" s="2">
        <f t="shared" ca="1" si="17"/>
        <v>5.829262667419384E-2</v>
      </c>
      <c r="NM7" s="2">
        <f t="shared" ca="1" si="17"/>
        <v>2.2189402940947338E-3</v>
      </c>
      <c r="NN7" s="2">
        <f t="shared" ca="1" si="17"/>
        <v>-3.7542530744018116E-2</v>
      </c>
      <c r="NO7" s="2">
        <f t="shared" ca="1" si="17"/>
        <v>0.13513570762523711</v>
      </c>
      <c r="NP7" s="2">
        <f t="shared" ca="1" si="17"/>
        <v>0.19575086656543303</v>
      </c>
      <c r="NQ7" s="2">
        <f t="shared" ca="1" si="17"/>
        <v>-1.0181331413283704E-2</v>
      </c>
      <c r="NR7" s="2">
        <f t="shared" ca="1" si="17"/>
        <v>1.9897288223546791E-2</v>
      </c>
      <c r="NS7" s="2">
        <f t="shared" ca="1" si="17"/>
        <v>7.4567495275546986E-2</v>
      </c>
      <c r="NT7" s="2">
        <f t="shared" ca="1" si="17"/>
        <v>5.8141324018271948E-2</v>
      </c>
      <c r="NU7" s="2">
        <f t="shared" ca="1" si="17"/>
        <v>2.7310471307087525E-2</v>
      </c>
      <c r="NV7" s="2">
        <f t="shared" ca="1" si="18"/>
        <v>-0.1329410035595458</v>
      </c>
      <c r="NW7" s="2">
        <f t="shared" ca="1" si="18"/>
        <v>-1.0497312240763102E-2</v>
      </c>
      <c r="NX7" s="2">
        <f t="shared" ca="1" si="18"/>
        <v>5.4407348019400115E-2</v>
      </c>
      <c r="NY7" s="2">
        <f t="shared" ca="1" si="18"/>
        <v>8.7352579496985008E-2</v>
      </c>
      <c r="NZ7" s="2">
        <f t="shared" ca="1" si="18"/>
        <v>7.5008388292400141E-2</v>
      </c>
      <c r="OA7" s="2">
        <f t="shared" ca="1" si="18"/>
        <v>-1.2450174111213328E-2</v>
      </c>
      <c r="OB7" s="2">
        <f t="shared" ca="1" si="18"/>
        <v>7.8196077903254682E-2</v>
      </c>
      <c r="OC7" s="2">
        <f t="shared" ca="1" si="18"/>
        <v>0.10103353599267136</v>
      </c>
      <c r="OD7" s="2">
        <f t="shared" ca="1" si="18"/>
        <v>-1.0913242695608335E-2</v>
      </c>
      <c r="OE7" s="2">
        <f t="shared" ca="1" si="18"/>
        <v>8.2594273138948682E-2</v>
      </c>
      <c r="OF7" s="2">
        <f t="shared" ca="1" si="18"/>
        <v>1.4605298721721657E-2</v>
      </c>
      <c r="OG7" s="2">
        <f t="shared" ca="1" si="18"/>
        <v>3.2082385322729653E-2</v>
      </c>
      <c r="OH7" s="2">
        <f t="shared" ca="1" si="18"/>
        <v>-5.4021903917431738E-2</v>
      </c>
      <c r="OI7" s="2">
        <f t="shared" ca="1" si="18"/>
        <v>-3.9354488928256451E-2</v>
      </c>
      <c r="OJ7" s="2">
        <f t="shared" ca="1" si="18"/>
        <v>-0.20173435926142319</v>
      </c>
      <c r="OK7" s="2">
        <f t="shared" ca="1" si="18"/>
        <v>5.7000047438413345E-2</v>
      </c>
      <c r="OL7" s="2">
        <f t="shared" ca="1" si="18"/>
        <v>-6.2639468629904702E-2</v>
      </c>
      <c r="OM7" s="2">
        <f t="shared" ca="1" si="18"/>
        <v>3.8396239537247433E-2</v>
      </c>
      <c r="ON7" s="2">
        <f t="shared" ca="1" si="18"/>
        <v>0.16209983138165782</v>
      </c>
      <c r="OO7" s="2">
        <f t="shared" ca="1" si="18"/>
        <v>-3.3949493073310549E-2</v>
      </c>
      <c r="OP7" s="2">
        <f t="shared" ca="1" si="18"/>
        <v>7.9053666341994497E-2</v>
      </c>
      <c r="OQ7" s="2">
        <f t="shared" ca="1" si="18"/>
        <v>-0.23741208639970504</v>
      </c>
      <c r="OR7" s="2">
        <f t="shared" ca="1" si="18"/>
        <v>9.9431591877997536E-2</v>
      </c>
      <c r="OS7" s="2">
        <f t="shared" ca="1" si="18"/>
        <v>-0.10756971974568608</v>
      </c>
      <c r="OT7" s="2">
        <f t="shared" ca="1" si="18"/>
        <v>-2.0254681001754666E-2</v>
      </c>
      <c r="OU7" s="2">
        <f t="shared" ca="1" si="18"/>
        <v>5.7919391056311803E-2</v>
      </c>
      <c r="OV7" s="2">
        <f t="shared" ca="1" si="18"/>
        <v>0.12097446059869318</v>
      </c>
      <c r="OW7" s="2">
        <f t="shared" ca="1" si="18"/>
        <v>0.14921527786124208</v>
      </c>
      <c r="OX7" s="2">
        <f t="shared" ca="1" si="18"/>
        <v>-9.7673490973179525E-2</v>
      </c>
      <c r="OY7" s="2">
        <f t="shared" ca="1" si="18"/>
        <v>9.2431327260752705E-2</v>
      </c>
      <c r="OZ7" s="2">
        <f t="shared" ca="1" si="18"/>
        <v>0.17072843607066365</v>
      </c>
      <c r="PA7" s="2">
        <f t="shared" ca="1" si="18"/>
        <v>-0.10203722754142498</v>
      </c>
      <c r="PB7" s="2">
        <f t="shared" ca="1" si="18"/>
        <v>-5.2129282014150791E-2</v>
      </c>
      <c r="PC7" s="2">
        <f t="shared" ca="1" si="18"/>
        <v>0.10836393429552697</v>
      </c>
      <c r="PD7" s="2">
        <f t="shared" ca="1" si="18"/>
        <v>0.12181132682624722</v>
      </c>
      <c r="PE7" s="2">
        <f t="shared" ca="1" si="18"/>
        <v>0.14520232441871508</v>
      </c>
      <c r="PF7" s="2">
        <f t="shared" ca="1" si="18"/>
        <v>0.19831075174216722</v>
      </c>
      <c r="PG7" s="2">
        <f t="shared" ca="1" si="18"/>
        <v>5.7629372974904267E-2</v>
      </c>
      <c r="PH7" s="2">
        <f t="shared" ca="1" si="18"/>
        <v>-7.1038532780535499E-2</v>
      </c>
      <c r="PI7" s="2">
        <f t="shared" ca="1" si="18"/>
        <v>0.13002281824412801</v>
      </c>
      <c r="PJ7" s="2">
        <f t="shared" ca="1" si="18"/>
        <v>-6.5757281997227759E-2</v>
      </c>
      <c r="PK7" s="2">
        <f t="shared" ca="1" si="18"/>
        <v>0.21378605482880578</v>
      </c>
      <c r="PL7" s="2">
        <f t="shared" ca="1" si="18"/>
        <v>9.4718368451948021E-3</v>
      </c>
      <c r="PM7" s="2">
        <f t="shared" ca="1" si="18"/>
        <v>-0.14435588410218908</v>
      </c>
      <c r="PN7" s="2">
        <f t="shared" ca="1" si="18"/>
        <v>0.108616716526024</v>
      </c>
      <c r="PO7" s="2">
        <f t="shared" ca="1" si="18"/>
        <v>-0.14531650559351819</v>
      </c>
      <c r="PP7" s="2">
        <f t="shared" ca="1" si="18"/>
        <v>-1.4626700547295885E-2</v>
      </c>
      <c r="PQ7" s="2">
        <f t="shared" ca="1" si="18"/>
        <v>0.10414134711720881</v>
      </c>
      <c r="PR7" s="2">
        <f t="shared" ca="1" si="18"/>
        <v>-4.368092011813425E-2</v>
      </c>
      <c r="PS7" s="2">
        <f t="shared" ca="1" si="18"/>
        <v>3.234125073339153E-2</v>
      </c>
      <c r="PT7" s="2">
        <f t="shared" ca="1" si="18"/>
        <v>-6.5342711923365465E-2</v>
      </c>
      <c r="PU7" s="2">
        <f t="shared" ca="1" si="18"/>
        <v>-5.6352399917398793E-2</v>
      </c>
      <c r="PV7" s="2">
        <f t="shared" ca="1" si="18"/>
        <v>3.3921415772773536E-2</v>
      </c>
      <c r="PW7" s="2">
        <f t="shared" ca="1" si="18"/>
        <v>6.3078980257978409E-2</v>
      </c>
      <c r="PX7" s="2">
        <f t="shared" ca="1" si="18"/>
        <v>8.5973298578549393E-2</v>
      </c>
      <c r="PY7" s="2">
        <f t="shared" ca="1" si="18"/>
        <v>-0.12804739946748819</v>
      </c>
      <c r="PZ7" s="2">
        <f t="shared" ca="1" si="18"/>
        <v>4.0499094181131401E-2</v>
      </c>
      <c r="QA7" s="2">
        <f t="shared" ca="1" si="18"/>
        <v>-6.0616754622239186E-2</v>
      </c>
      <c r="QB7" s="2">
        <f t="shared" ca="1" si="18"/>
        <v>-5.2829376302187273E-2</v>
      </c>
      <c r="QC7" s="2">
        <f t="shared" ca="1" si="18"/>
        <v>-0.15275329859078562</v>
      </c>
      <c r="QD7" s="2">
        <f t="shared" ca="1" si="18"/>
        <v>-0.15787655965888853</v>
      </c>
      <c r="QE7" s="2">
        <f t="shared" ca="1" si="18"/>
        <v>9.9763248997733284E-2</v>
      </c>
      <c r="QF7" s="2">
        <f t="shared" ca="1" si="18"/>
        <v>8.9448782876066307E-2</v>
      </c>
      <c r="QG7" s="2">
        <f t="shared" ca="1" si="18"/>
        <v>0.1467370405126236</v>
      </c>
      <c r="QH7" s="2">
        <f t="shared" ca="1" si="19"/>
        <v>-0.10429051866702713</v>
      </c>
      <c r="QI7" s="2">
        <f t="shared" ca="1" si="19"/>
        <v>-2.4907903586117257E-2</v>
      </c>
      <c r="QJ7" s="2">
        <f t="shared" ca="1" si="19"/>
        <v>-3.8719784626411916E-2</v>
      </c>
      <c r="QK7" s="2">
        <f t="shared" ca="1" si="19"/>
        <v>1.6907380935328918E-2</v>
      </c>
      <c r="QL7" s="2">
        <f t="shared" ca="1" si="19"/>
        <v>0.10032939191236062</v>
      </c>
      <c r="QM7" s="2">
        <f t="shared" ca="1" si="19"/>
        <v>2.1578471634007002E-2</v>
      </c>
      <c r="QN7" s="2">
        <f t="shared" ca="1" si="19"/>
        <v>3.5349729473734652E-3</v>
      </c>
      <c r="QO7" s="2">
        <f t="shared" ca="1" si="19"/>
        <v>0.11665528677019274</v>
      </c>
      <c r="QP7" s="2">
        <f t="shared" ca="1" si="19"/>
        <v>-8.1595466111653303E-2</v>
      </c>
      <c r="QQ7" s="2">
        <f t="shared" ca="1" si="19"/>
        <v>4.5938291003492171E-2</v>
      </c>
      <c r="QR7" s="2">
        <f t="shared" ca="1" si="19"/>
        <v>0.1136312891827897</v>
      </c>
      <c r="QS7" s="2">
        <f t="shared" ca="1" si="19"/>
        <v>0.14270293261644298</v>
      </c>
      <c r="QT7" s="2">
        <f t="shared" ca="1" si="19"/>
        <v>1.6797318989125152E-2</v>
      </c>
      <c r="QU7" s="2">
        <f t="shared" ca="1" si="19"/>
        <v>9.3823868590761167E-2</v>
      </c>
      <c r="QV7" s="2">
        <f t="shared" ca="1" si="19"/>
        <v>-5.8447734023827358E-3</v>
      </c>
      <c r="QW7" s="2">
        <f t="shared" ca="1" si="19"/>
        <v>2.3358534544682043E-2</v>
      </c>
      <c r="QX7" s="2">
        <f t="shared" ca="1" si="19"/>
        <v>-0.1184418297405406</v>
      </c>
      <c r="QY7" s="2">
        <f t="shared" ca="1" si="19"/>
        <v>-8.4003640083127537E-2</v>
      </c>
      <c r="QZ7" s="2">
        <f t="shared" ca="1" si="19"/>
        <v>0.11248932830110099</v>
      </c>
      <c r="RA7" s="2">
        <f t="shared" ca="1" si="19"/>
        <v>-0.13199637072517678</v>
      </c>
      <c r="RB7" s="2">
        <f t="shared" ca="1" si="19"/>
        <v>4.564356050764725E-2</v>
      </c>
      <c r="RC7" s="2">
        <f t="shared" ca="1" si="19"/>
        <v>0.10052530474387426</v>
      </c>
      <c r="RD7" s="2">
        <f t="shared" ca="1" si="19"/>
        <v>4.019884199946476E-2</v>
      </c>
      <c r="RE7" s="2">
        <f t="shared" ca="1" si="19"/>
        <v>-0.13398918211687708</v>
      </c>
      <c r="RF7" s="2">
        <f t="shared" ca="1" si="19"/>
        <v>-7.8337260591357316E-2</v>
      </c>
      <c r="RG7" s="2">
        <f t="shared" ca="1" si="19"/>
        <v>1.1699109159387483E-2</v>
      </c>
      <c r="RH7" s="2">
        <f t="shared" ca="1" si="19"/>
        <v>0.12505506486749798</v>
      </c>
      <c r="RI7" s="2">
        <f t="shared" ca="1" si="19"/>
        <v>0.12898580035888693</v>
      </c>
      <c r="RJ7" s="2">
        <f t="shared" ca="1" si="19"/>
        <v>7.5141867811554242E-2</v>
      </c>
      <c r="RK7" s="2">
        <f t="shared" ca="1" si="19"/>
        <v>9.5792964725090413E-2</v>
      </c>
      <c r="RL7" s="2">
        <f t="shared" ca="1" si="19"/>
        <v>-8.6922125399323744E-2</v>
      </c>
      <c r="RM7" s="2">
        <f t="shared" ca="1" si="19"/>
        <v>0.13644591334006434</v>
      </c>
      <c r="RN7" s="2">
        <f t="shared" ca="1" si="19"/>
        <v>1.675706437763283E-3</v>
      </c>
      <c r="RO7" s="2">
        <f t="shared" ca="1" si="19"/>
        <v>0.14768503886269732</v>
      </c>
      <c r="RP7" s="2">
        <f t="shared" ca="1" si="19"/>
        <v>-1.4869984378473696E-2</v>
      </c>
      <c r="RQ7" s="2">
        <f t="shared" ca="1" si="19"/>
        <v>-2.2427125297323491E-3</v>
      </c>
      <c r="RR7" s="2">
        <f t="shared" ca="1" si="19"/>
        <v>-3.3300095998455612E-2</v>
      </c>
      <c r="RS7" s="2">
        <f t="shared" ca="1" si="19"/>
        <v>-0.10757422756268598</v>
      </c>
      <c r="RT7" s="2">
        <f t="shared" ca="1" si="19"/>
        <v>-4.5650411970555999E-2</v>
      </c>
      <c r="RU7" s="2">
        <f t="shared" ca="1" si="19"/>
        <v>4.0892676340751451E-2</v>
      </c>
      <c r="RV7" s="2">
        <f t="shared" ca="1" si="19"/>
        <v>-0.10945955323480494</v>
      </c>
      <c r="RW7" s="2">
        <f t="shared" ca="1" si="19"/>
        <v>-6.2149953264910053E-3</v>
      </c>
      <c r="RX7" s="2">
        <f t="shared" ca="1" si="19"/>
        <v>4.8572383048908652E-2</v>
      </c>
      <c r="RY7" s="2">
        <f t="shared" ca="1" si="19"/>
        <v>-7.8033585904541972E-2</v>
      </c>
      <c r="RZ7" s="2">
        <f t="shared" ca="1" si="19"/>
        <v>0.14466749753286026</v>
      </c>
      <c r="SA7" s="2">
        <f t="shared" ca="1" si="19"/>
        <v>0.18281766494585755</v>
      </c>
      <c r="SB7" s="2">
        <f t="shared" ca="1" si="19"/>
        <v>-5.4596748389485993E-3</v>
      </c>
      <c r="SC7" s="2">
        <f t="shared" ca="1" si="19"/>
        <v>-5.5346057414770874E-2</v>
      </c>
      <c r="SD7" s="2">
        <f t="shared" ca="1" si="19"/>
        <v>0.12781353404002072</v>
      </c>
      <c r="SE7" s="2">
        <f t="shared" ca="1" si="19"/>
        <v>1.4886164778392998E-2</v>
      </c>
      <c r="SF7" s="2">
        <f t="shared" ca="1" si="19"/>
        <v>8.2454278562109365E-2</v>
      </c>
      <c r="SG7" s="2">
        <f t="shared" ca="1" si="19"/>
        <v>0.12303913967792612</v>
      </c>
      <c r="SH7" s="2">
        <f t="shared" ca="1" si="19"/>
        <v>0.13544129338230976</v>
      </c>
      <c r="SI7" s="2">
        <f t="shared" ca="1" si="19"/>
        <v>3.28834335298668E-2</v>
      </c>
      <c r="SJ7" s="2">
        <f t="shared" ca="1" si="19"/>
        <v>-2.0599212526239728E-2</v>
      </c>
      <c r="SK7" s="2">
        <f t="shared" ca="1" si="19"/>
        <v>0.11151110832110135</v>
      </c>
      <c r="SL7" s="2">
        <f t="shared" ca="1" si="19"/>
        <v>5.6661198328151252E-2</v>
      </c>
      <c r="SM7" s="2">
        <f t="shared" ca="1" si="19"/>
        <v>1.2950933103855141E-2</v>
      </c>
      <c r="SN7" s="2">
        <f t="shared" ca="1" si="19"/>
        <v>9.9827251437001552E-2</v>
      </c>
      <c r="SO7" s="2">
        <f t="shared" ca="1" si="19"/>
        <v>0.11967993903024918</v>
      </c>
      <c r="SP7" s="2">
        <f t="shared" ca="1" si="19"/>
        <v>-5.670862912501598E-2</v>
      </c>
      <c r="SQ7" s="2">
        <f t="shared" ca="1" si="19"/>
        <v>9.3526300053833902E-2</v>
      </c>
      <c r="SR7" s="2">
        <f t="shared" ca="1" si="19"/>
        <v>9.9468679018939049E-2</v>
      </c>
      <c r="SS7" s="2">
        <f t="shared" ca="1" si="19"/>
        <v>4.4788352527339578E-2</v>
      </c>
      <c r="ST7" s="2">
        <f t="shared" ca="1" si="20"/>
        <v>5.8211195722165057E-2</v>
      </c>
      <c r="SU7" s="2">
        <f t="shared" ca="1" si="20"/>
        <v>-3.5274252804916056E-2</v>
      </c>
      <c r="SV7" s="2">
        <f t="shared" ca="1" si="20"/>
        <v>-4.2546962249105286E-2</v>
      </c>
      <c r="SW7" s="2">
        <f t="shared" ca="1" si="20"/>
        <v>5.508306275205424E-2</v>
      </c>
      <c r="SX7" s="2">
        <f t="shared" ca="1" si="20"/>
        <v>0.10043512252301821</v>
      </c>
      <c r="SY7" s="2">
        <f t="shared" ca="1" si="20"/>
        <v>5.5998074766079209E-2</v>
      </c>
      <c r="SZ7" s="2">
        <f t="shared" ca="1" si="20"/>
        <v>5.5223279204933126E-2</v>
      </c>
      <c r="TA7" s="2">
        <f t="shared" ca="1" si="20"/>
        <v>-7.7162549348357312E-2</v>
      </c>
      <c r="TB7" s="2">
        <f t="shared" ca="1" si="20"/>
        <v>1.4648529157619355E-2</v>
      </c>
      <c r="TC7" s="2">
        <f t="shared" ca="1" si="20"/>
        <v>-7.8688237090251731E-2</v>
      </c>
      <c r="TD7" s="2">
        <f t="shared" ca="1" si="20"/>
        <v>7.388908724078587E-2</v>
      </c>
      <c r="TE7" s="2">
        <f t="shared" ca="1" si="20"/>
        <v>4.2690453073951293E-2</v>
      </c>
      <c r="TF7" s="2">
        <f t="shared" ca="1" si="20"/>
        <v>-7.3062820210834059E-2</v>
      </c>
      <c r="TG7" s="2">
        <f t="shared" ca="1" si="20"/>
        <v>6.5113295861643147E-2</v>
      </c>
      <c r="TH7" s="2">
        <f t="shared" ca="1" si="20"/>
        <v>9.7488645193923584E-3</v>
      </c>
      <c r="TI7" s="2">
        <f t="shared" ca="1" si="20"/>
        <v>2.4292472055598688E-2</v>
      </c>
      <c r="TJ7" s="2">
        <f t="shared" ca="1" si="20"/>
        <v>-0.11070323047022276</v>
      </c>
      <c r="TK7" s="2">
        <f t="shared" ca="1" si="20"/>
        <v>0.16127057666458663</v>
      </c>
      <c r="TL7" s="2">
        <f t="shared" ca="1" si="20"/>
        <v>-0.18631004892151523</v>
      </c>
      <c r="TM7" s="2">
        <f t="shared" ca="1" si="20"/>
        <v>-3.4380298846081167E-2</v>
      </c>
      <c r="TN7" s="2">
        <f t="shared" ca="1" si="20"/>
        <v>4.2902921918588813E-2</v>
      </c>
      <c r="TO7" s="2">
        <f t="shared" ca="1" si="20"/>
        <v>6.5476864111511615E-2</v>
      </c>
      <c r="TP7" s="2">
        <f t="shared" ca="1" si="20"/>
        <v>3.5529272214016763E-2</v>
      </c>
      <c r="TQ7" s="2">
        <f t="shared" ca="1" si="20"/>
        <v>4.4331560093836618E-2</v>
      </c>
      <c r="TR7" s="2">
        <f t="shared" ca="1" si="20"/>
        <v>1.6950862959448781E-3</v>
      </c>
      <c r="TS7" s="2">
        <f t="shared" ca="1" si="20"/>
        <v>-5.0854810202804093E-2</v>
      </c>
      <c r="TT7" s="2">
        <f t="shared" ca="1" si="20"/>
        <v>-1.7479694896449866E-2</v>
      </c>
      <c r="TU7" s="2">
        <f t="shared" ca="1" si="20"/>
        <v>1.7861936708296521E-2</v>
      </c>
      <c r="TV7" s="2">
        <f t="shared" ca="1" si="20"/>
        <v>0.10923600169197209</v>
      </c>
      <c r="TW7" s="2">
        <f t="shared" ca="1" si="20"/>
        <v>0.16604542550610502</v>
      </c>
      <c r="TX7" s="2">
        <f t="shared" ca="1" si="20"/>
        <v>-5.5837068789690872E-2</v>
      </c>
      <c r="TY7" s="2">
        <f t="shared" ca="1" si="20"/>
        <v>0.10728400534106342</v>
      </c>
      <c r="TZ7" s="2">
        <f t="shared" ca="1" si="20"/>
        <v>4.9978885761225403E-2</v>
      </c>
      <c r="UA7" s="2">
        <f t="shared" ca="1" si="20"/>
        <v>5.0570728182693078E-2</v>
      </c>
      <c r="UB7" s="2">
        <f t="shared" ca="1" si="20"/>
        <v>6.8197818101733108E-3</v>
      </c>
      <c r="UC7" s="2">
        <f t="shared" ca="1" si="20"/>
        <v>-0.10707000232188887</v>
      </c>
      <c r="UD7" s="2">
        <f t="shared" ca="1" si="20"/>
        <v>-5.8477173574345828E-2</v>
      </c>
      <c r="UE7" s="2">
        <f t="shared" ca="1" si="20"/>
        <v>0.20132541222076025</v>
      </c>
      <c r="UF7" s="2">
        <f t="shared" ca="1" si="20"/>
        <v>7.8629063506077762E-2</v>
      </c>
      <c r="UG7" s="2">
        <f t="shared" ca="1" si="20"/>
        <v>0.14680497419645419</v>
      </c>
      <c r="UH7" s="2">
        <f t="shared" ca="1" si="20"/>
        <v>-7.6681677799009224E-2</v>
      </c>
      <c r="UI7" s="2">
        <f t="shared" ca="1" si="20"/>
        <v>-3.0124047744033638E-2</v>
      </c>
      <c r="UJ7" s="2">
        <f t="shared" ca="1" si="20"/>
        <v>0.15706604912390648</v>
      </c>
      <c r="UK7" s="2">
        <f t="shared" ca="1" si="20"/>
        <v>-4.5044877262925345E-2</v>
      </c>
      <c r="UL7" s="2">
        <f t="shared" ca="1" si="20"/>
        <v>-3.9671062674605045E-2</v>
      </c>
      <c r="UM7" s="2">
        <f t="shared" ca="1" si="20"/>
        <v>-8.9796851342682477E-2</v>
      </c>
      <c r="UN7" s="2">
        <f t="shared" ca="1" si="20"/>
        <v>-0.15590616498188067</v>
      </c>
      <c r="UO7" s="2">
        <f t="shared" ca="1" si="20"/>
        <v>0.10537183374077042</v>
      </c>
      <c r="UP7" s="2">
        <f t="shared" ca="1" si="20"/>
        <v>0.18277153789530839</v>
      </c>
      <c r="UQ7" s="2">
        <f t="shared" ca="1" si="20"/>
        <v>-2.1974592953311101E-2</v>
      </c>
      <c r="UR7" s="2">
        <f t="shared" ca="1" si="20"/>
        <v>9.1267343785892241E-2</v>
      </c>
      <c r="US7" s="2">
        <f t="shared" ca="1" si="20"/>
        <v>1.2805462677704845E-2</v>
      </c>
      <c r="UT7" s="2">
        <f t="shared" ca="1" si="20"/>
        <v>-2.8265954257870807E-2</v>
      </c>
      <c r="UU7" s="2">
        <f t="shared" ca="1" si="20"/>
        <v>9.0003249111077058E-2</v>
      </c>
      <c r="UV7" s="2">
        <f t="shared" ca="1" si="20"/>
        <v>-7.9176250656537175E-2</v>
      </c>
      <c r="UW7" s="2">
        <f t="shared" ca="1" si="20"/>
        <v>-7.5569711451152558E-2</v>
      </c>
      <c r="UX7" s="2">
        <f t="shared" ca="1" si="20"/>
        <v>4.7093838592590892E-2</v>
      </c>
      <c r="UY7" s="2">
        <f t="shared" ca="1" si="20"/>
        <v>2.0584214109974165E-2</v>
      </c>
      <c r="UZ7" s="2">
        <f t="shared" ca="1" si="20"/>
        <v>-6.5763368297280647E-2</v>
      </c>
      <c r="VA7" s="2">
        <f t="shared" ca="1" si="20"/>
        <v>0.1133570237024585</v>
      </c>
      <c r="VB7" s="2">
        <f t="shared" ca="1" si="20"/>
        <v>4.8262267087135075E-2</v>
      </c>
      <c r="VC7" s="2">
        <f t="shared" ca="1" si="20"/>
        <v>-9.7882078553313753E-2</v>
      </c>
      <c r="VD7" s="2">
        <f t="shared" ca="1" si="20"/>
        <v>-0.11233810808033112</v>
      </c>
      <c r="VE7" s="2">
        <f t="shared" ca="1" si="20"/>
        <v>0.13320066550703663</v>
      </c>
      <c r="VF7" s="2">
        <f t="shared" ca="1" si="21"/>
        <v>3.258845324899233E-2</v>
      </c>
      <c r="VG7" s="2">
        <f t="shared" ca="1" si="21"/>
        <v>0.10076187103921085</v>
      </c>
      <c r="VH7" s="2">
        <f t="shared" ca="1" si="21"/>
        <v>0.13629521663103233</v>
      </c>
      <c r="VI7" s="2">
        <f t="shared" ca="1" si="21"/>
        <v>0.11126561128252278</v>
      </c>
      <c r="VJ7" s="2">
        <f t="shared" ca="1" si="21"/>
        <v>1.0935692868225412E-2</v>
      </c>
      <c r="VK7" s="2">
        <f t="shared" ca="1" si="21"/>
        <v>-4.8402482300376873E-2</v>
      </c>
      <c r="VL7" s="2">
        <f t="shared" ca="1" si="21"/>
        <v>-2.0614759189820853E-2</v>
      </c>
      <c r="VM7" s="2">
        <f t="shared" ca="1" si="21"/>
        <v>-1.5946233608595661E-2</v>
      </c>
      <c r="VN7" s="2">
        <f t="shared" ca="1" si="21"/>
        <v>-3.0907193153470899E-2</v>
      </c>
      <c r="VO7" s="2">
        <f t="shared" ca="1" si="21"/>
        <v>0.16460778049081579</v>
      </c>
      <c r="VP7" s="2">
        <f t="shared" ca="1" si="21"/>
        <v>-0.13693682397723467</v>
      </c>
      <c r="VQ7" s="2">
        <f t="shared" ca="1" si="21"/>
        <v>-5.0117586995862037E-2</v>
      </c>
      <c r="VR7" s="2">
        <f t="shared" ca="1" si="21"/>
        <v>-4.368893702695574E-2</v>
      </c>
      <c r="VS7" s="2">
        <f t="shared" ca="1" si="21"/>
        <v>2.7633496061494761E-2</v>
      </c>
      <c r="VT7" s="2">
        <f t="shared" ca="1" si="21"/>
        <v>-4.1556218801189718E-2</v>
      </c>
      <c r="VU7" s="2">
        <f t="shared" ca="1" si="21"/>
        <v>4.8523055370448154E-2</v>
      </c>
      <c r="VV7" s="2">
        <f t="shared" ca="1" si="21"/>
        <v>9.5949546594875073E-3</v>
      </c>
      <c r="VW7" s="2">
        <f t="shared" ca="1" si="21"/>
        <v>1.6832731013546418E-2</v>
      </c>
      <c r="VX7" s="2">
        <f t="shared" ca="1" si="21"/>
        <v>3.7571039467535733E-2</v>
      </c>
      <c r="VY7" s="2">
        <f t="shared" ca="1" si="21"/>
        <v>0.13363532237191336</v>
      </c>
      <c r="VZ7" s="2">
        <f t="shared" ca="1" si="21"/>
        <v>0.1422974873766801</v>
      </c>
      <c r="WA7" s="2">
        <f t="shared" ca="1" si="21"/>
        <v>-0.11719120007732886</v>
      </c>
      <c r="WB7" s="2">
        <f t="shared" ca="1" si="21"/>
        <v>-0.12348739808495771</v>
      </c>
      <c r="WC7" s="2">
        <f t="shared" ca="1" si="21"/>
        <v>0.10684476032885507</v>
      </c>
      <c r="WD7" s="2">
        <f t="shared" ca="1" si="21"/>
        <v>0.11584750945065486</v>
      </c>
      <c r="WE7" s="2">
        <f t="shared" ca="1" si="21"/>
        <v>8.6504555770957225E-2</v>
      </c>
      <c r="WF7" s="2">
        <f t="shared" ca="1" si="21"/>
        <v>2.1612849562758905E-2</v>
      </c>
      <c r="WG7" s="2">
        <f t="shared" ca="1" si="21"/>
        <v>0.14306459232895188</v>
      </c>
      <c r="WH7" s="2">
        <f t="shared" ca="1" si="21"/>
        <v>0.18724902103558955</v>
      </c>
      <c r="WI7" s="2">
        <f t="shared" ca="1" si="21"/>
        <v>0.14727751363108493</v>
      </c>
      <c r="WJ7" s="2">
        <f t="shared" ca="1" si="21"/>
        <v>-0.11752507655300734</v>
      </c>
      <c r="WK7" s="2">
        <f t="shared" ca="1" si="21"/>
        <v>3.942114024824251E-2</v>
      </c>
      <c r="WL7" s="2">
        <f t="shared" ca="1" si="21"/>
        <v>6.8012462138971747E-3</v>
      </c>
      <c r="WM7" s="2">
        <f t="shared" ca="1" si="21"/>
        <v>-7.4369288429486452E-2</v>
      </c>
      <c r="WN7" s="2">
        <f t="shared" ca="1" si="21"/>
        <v>0.1908788058351451</v>
      </c>
      <c r="WO7" s="2">
        <f t="shared" ca="1" si="21"/>
        <v>6.1957067603997718E-2</v>
      </c>
      <c r="WP7" s="2">
        <f t="shared" ca="1" si="21"/>
        <v>-4.8525577837306155E-2</v>
      </c>
      <c r="WQ7" s="2">
        <f t="shared" ca="1" si="21"/>
        <v>-8.2590709315783578E-2</v>
      </c>
      <c r="WR7" s="2">
        <f t="shared" ca="1" si="21"/>
        <v>-6.3837562911657583E-2</v>
      </c>
      <c r="WS7" s="2">
        <f t="shared" ca="1" si="21"/>
        <v>0.12364258981615793</v>
      </c>
      <c r="WT7" s="2">
        <f t="shared" ca="1" si="21"/>
        <v>7.7799784116157317E-2</v>
      </c>
      <c r="WU7" s="2">
        <f t="shared" ca="1" si="21"/>
        <v>-0.10194746282859178</v>
      </c>
      <c r="WV7" s="2">
        <f t="shared" ca="1" si="21"/>
        <v>0.10094579971227997</v>
      </c>
      <c r="WW7" s="2">
        <f t="shared" ca="1" si="21"/>
        <v>2.232185702190246E-2</v>
      </c>
      <c r="WX7" s="2">
        <f t="shared" ca="1" si="21"/>
        <v>-4.6547520523194011E-2</v>
      </c>
      <c r="WY7" s="2">
        <f t="shared" ca="1" si="21"/>
        <v>7.5377301732760554E-2</v>
      </c>
      <c r="WZ7" s="2">
        <f t="shared" ca="1" si="21"/>
        <v>0.24862284716816133</v>
      </c>
      <c r="XA7" s="2">
        <f t="shared" ca="1" si="21"/>
        <v>-1.9436012852958689E-2</v>
      </c>
      <c r="XB7" s="2">
        <f t="shared" ca="1" si="21"/>
        <v>-3.761091178700518E-2</v>
      </c>
      <c r="XC7" s="2">
        <f t="shared" ca="1" si="21"/>
        <v>-3.3895004282805452E-2</v>
      </c>
      <c r="XD7" s="2">
        <f t="shared" ca="1" si="21"/>
        <v>-2.3068825233426019E-2</v>
      </c>
      <c r="XE7" s="2">
        <f t="shared" ca="1" si="21"/>
        <v>-4.4233201693436065E-3</v>
      </c>
      <c r="XF7" s="2">
        <f t="shared" ca="1" si="21"/>
        <v>-4.672505508623874E-2</v>
      </c>
      <c r="XG7" s="2">
        <f t="shared" ca="1" si="21"/>
        <v>3.8959852824709193E-3</v>
      </c>
      <c r="XH7" s="2">
        <f t="shared" ca="1" si="21"/>
        <v>4.031904371978811E-2</v>
      </c>
      <c r="XI7" s="2">
        <f t="shared" ca="1" si="21"/>
        <v>7.1228781832725907E-2</v>
      </c>
      <c r="XJ7" s="2">
        <f t="shared" ca="1" si="21"/>
        <v>-8.6151208026378906E-3</v>
      </c>
      <c r="XK7" s="2">
        <f t="shared" ca="1" si="21"/>
        <v>8.5872247251352566E-3</v>
      </c>
      <c r="XL7" s="2">
        <f t="shared" ca="1" si="21"/>
        <v>-6.0075534330687019E-2</v>
      </c>
      <c r="XM7" s="2">
        <f t="shared" ca="1" si="21"/>
        <v>8.038051917538154E-2</v>
      </c>
      <c r="XN7" s="2">
        <f t="shared" ca="1" si="21"/>
        <v>2.6219967848541723E-2</v>
      </c>
      <c r="XO7" s="2">
        <f t="shared" ca="1" si="21"/>
        <v>3.6367596076367498E-3</v>
      </c>
      <c r="XP7" s="2">
        <f t="shared" ca="1" si="21"/>
        <v>3.3062629698641814E-2</v>
      </c>
      <c r="XQ7" s="2">
        <f t="shared" ca="1" si="21"/>
        <v>-0.14290532637658146</v>
      </c>
      <c r="XR7" s="2">
        <f t="shared" ca="1" si="26"/>
        <v>0.10355909590205803</v>
      </c>
      <c r="XS7" s="2">
        <f t="shared" ca="1" si="26"/>
        <v>0.12718371689423111</v>
      </c>
      <c r="XT7" s="2">
        <f t="shared" ca="1" si="26"/>
        <v>-1.1564887662575133E-2</v>
      </c>
      <c r="XU7" s="2">
        <f t="shared" ca="1" si="26"/>
        <v>1.063616433696446E-2</v>
      </c>
      <c r="XV7" s="2">
        <f t="shared" ca="1" si="26"/>
        <v>0.22915007559433415</v>
      </c>
      <c r="XW7" s="2">
        <f t="shared" ca="1" si="26"/>
        <v>0.13484934702633317</v>
      </c>
      <c r="XX7" s="2">
        <f t="shared" ca="1" si="26"/>
        <v>7.3633420820503531E-2</v>
      </c>
      <c r="XY7" s="2">
        <f t="shared" ca="1" si="26"/>
        <v>2.9581916708784295E-2</v>
      </c>
      <c r="XZ7" s="2">
        <f t="shared" ca="1" si="26"/>
        <v>-6.8039317175738148E-2</v>
      </c>
      <c r="YA7" s="2">
        <f t="shared" ca="1" si="26"/>
        <v>-1.9123793951930351E-2</v>
      </c>
      <c r="YB7" s="2">
        <f t="shared" ca="1" si="26"/>
        <v>-2.7826150751735744E-3</v>
      </c>
      <c r="YC7" s="2">
        <f t="shared" ca="1" si="26"/>
        <v>2.2712402634280197E-2</v>
      </c>
      <c r="YD7" s="2">
        <f t="shared" ca="1" si="26"/>
        <v>1.1800153135210932E-2</v>
      </c>
      <c r="YE7" s="2">
        <f t="shared" ca="1" si="26"/>
        <v>-0.17669667836983022</v>
      </c>
      <c r="YF7" s="2">
        <f t="shared" ca="1" si="26"/>
        <v>8.1379875023221263E-2</v>
      </c>
      <c r="YG7" s="2">
        <f t="shared" ca="1" si="26"/>
        <v>-3.768919873041493E-2</v>
      </c>
      <c r="YH7" s="2">
        <f t="shared" ca="1" si="22"/>
        <v>3.8474981338281339E-2</v>
      </c>
      <c r="YI7" s="2">
        <f t="shared" ca="1" si="22"/>
        <v>-5.7802913160444475E-2</v>
      </c>
      <c r="YJ7" s="2">
        <f t="shared" ca="1" si="22"/>
        <v>0.10693413530758435</v>
      </c>
      <c r="YK7" s="2">
        <f t="shared" ca="1" si="22"/>
        <v>0.24534388682756425</v>
      </c>
      <c r="YL7" s="2">
        <f t="shared" ca="1" si="22"/>
        <v>-4.419670962207678E-2</v>
      </c>
      <c r="YM7" s="2">
        <f t="shared" ca="1" si="22"/>
        <v>-4.7777359129802383E-2</v>
      </c>
      <c r="YN7" s="2">
        <f t="shared" ca="1" si="22"/>
        <v>1.6990289101766899E-2</v>
      </c>
      <c r="YO7" s="2">
        <f t="shared" ca="1" si="22"/>
        <v>-3.657092456724477E-2</v>
      </c>
      <c r="YP7" s="2">
        <f t="shared" ca="1" si="22"/>
        <v>0.23416199647163724</v>
      </c>
      <c r="YQ7" s="2">
        <f t="shared" ca="1" si="22"/>
        <v>2.046352780407731E-2</v>
      </c>
      <c r="YR7" s="2">
        <f t="shared" ca="1" si="22"/>
        <v>-5.4889220746603212E-2</v>
      </c>
      <c r="YS7" s="2">
        <f t="shared" ca="1" si="23"/>
        <v>-2.4776080131642789E-2</v>
      </c>
      <c r="YT7" s="2">
        <f t="shared" ca="1" si="23"/>
        <v>-5.075511046773136E-2</v>
      </c>
      <c r="YU7" s="2">
        <f t="shared" ca="1" si="23"/>
        <v>8.6464472278447946E-2</v>
      </c>
      <c r="YV7" s="2">
        <f t="shared" ca="1" si="23"/>
        <v>-5.7993539047642415E-2</v>
      </c>
      <c r="YW7" s="2">
        <f t="shared" ca="1" si="23"/>
        <v>2.7079074167972263E-2</v>
      </c>
      <c r="YX7" s="2">
        <f t="shared" ca="1" si="23"/>
        <v>6.0071727530699642E-2</v>
      </c>
      <c r="YY7" s="2">
        <f t="shared" ca="1" si="23"/>
        <v>9.7860155580343264E-2</v>
      </c>
      <c r="YZ7" s="2">
        <f t="shared" ca="1" si="23"/>
        <v>2.951104639377742E-2</v>
      </c>
      <c r="ZA7" s="2">
        <f t="shared" ca="1" si="23"/>
        <v>0.11749223393751912</v>
      </c>
      <c r="ZB7" s="2">
        <f t="shared" ca="1" si="23"/>
        <v>-5.5593747992771864E-2</v>
      </c>
      <c r="ZC7" s="2">
        <f t="shared" ca="1" si="23"/>
        <v>4.4184301766059794E-2</v>
      </c>
      <c r="ZD7" s="2">
        <f t="shared" ca="1" si="23"/>
        <v>6.4075294825303483E-2</v>
      </c>
      <c r="ZE7" s="2">
        <f t="shared" ca="1" si="23"/>
        <v>0.1160440622758305</v>
      </c>
      <c r="ZF7" s="2">
        <f t="shared" ca="1" si="23"/>
        <v>3.8130962499113873E-2</v>
      </c>
      <c r="ZG7" s="2">
        <f t="shared" ca="1" si="23"/>
        <v>5.2470307434757446E-2</v>
      </c>
      <c r="ZH7" s="2">
        <f t="shared" ca="1" si="23"/>
        <v>2.1630495695203505E-2</v>
      </c>
      <c r="ZI7" s="2">
        <f t="shared" ca="1" si="24"/>
        <v>2.5256871996651727E-2</v>
      </c>
      <c r="ZJ7" s="2">
        <f t="shared" ca="1" si="24"/>
        <v>5.3862524233527748E-2</v>
      </c>
      <c r="ZK7" s="2">
        <f t="shared" ca="1" si="24"/>
        <v>4.6686602736167003E-3</v>
      </c>
      <c r="ZL7" s="2">
        <f t="shared" ca="1" si="24"/>
        <v>-2.1884212292363769E-2</v>
      </c>
      <c r="ZM7" s="2">
        <f t="shared" ca="1" si="24"/>
        <v>0.10358845077479056</v>
      </c>
      <c r="ZN7" s="2">
        <f t="shared" ca="1" si="24"/>
        <v>1.6531208394105577E-2</v>
      </c>
      <c r="ZO7" s="2">
        <f t="shared" ca="1" si="24"/>
        <v>0.1482069478723875</v>
      </c>
      <c r="ZP7" s="2">
        <f t="shared" ca="1" si="24"/>
        <v>-7.5135717421558154E-2</v>
      </c>
      <c r="ZQ7" s="2">
        <f t="shared" ca="1" si="24"/>
        <v>2.651005993268549E-2</v>
      </c>
      <c r="ZR7" s="2">
        <f t="shared" ca="1" si="24"/>
        <v>-2.1422315962459856E-2</v>
      </c>
      <c r="ZS7" s="2">
        <f t="shared" ca="1" si="24"/>
        <v>2.5107820664502539E-2</v>
      </c>
      <c r="ZT7" s="2">
        <f t="shared" ca="1" si="24"/>
        <v>4.5546955937966344E-2</v>
      </c>
      <c r="ZU7" s="2">
        <f t="shared" ca="1" si="24"/>
        <v>0.17220917192374785</v>
      </c>
      <c r="ZV7" s="2">
        <f t="shared" ca="1" si="24"/>
        <v>-0.17379330660226694</v>
      </c>
      <c r="ZW7" s="2">
        <f t="shared" ca="1" si="24"/>
        <v>-3.7841881743111774E-4</v>
      </c>
      <c r="ZX7" s="2">
        <f t="shared" ca="1" si="24"/>
        <v>-2.795734761236535E-2</v>
      </c>
      <c r="ZY7" s="2">
        <f t="shared" ca="1" si="25"/>
        <v>-6.9456759227913945E-2</v>
      </c>
      <c r="ZZ7" s="2">
        <f t="shared" ca="1" si="25"/>
        <v>0.12196084680572407</v>
      </c>
    </row>
    <row r="8" spans="1:702" x14ac:dyDescent="0.25">
      <c r="A8" s="2">
        <f t="shared" ca="1" si="11"/>
        <v>7.4231795575232448E-2</v>
      </c>
      <c r="B8" s="2">
        <f t="shared" ca="1" si="12"/>
        <v>-4.0111167349417103E-3</v>
      </c>
      <c r="C8" s="2">
        <f t="shared" ca="1" si="12"/>
        <v>7.0507429260606533E-2</v>
      </c>
      <c r="D8" s="2">
        <f t="shared" ca="1" si="12"/>
        <v>-6.2065742846424715E-2</v>
      </c>
      <c r="E8" s="2">
        <f t="shared" ca="1" si="12"/>
        <v>4.1137129489698734E-3</v>
      </c>
      <c r="F8" s="2">
        <f t="shared" ca="1" si="12"/>
        <v>5.8906187488747375E-2</v>
      </c>
      <c r="G8" s="2">
        <f t="shared" ca="1" si="12"/>
        <v>-1.5736727022379011E-2</v>
      </c>
      <c r="H8" s="2">
        <f t="shared" ca="1" si="12"/>
        <v>1.8513033305290517E-2</v>
      </c>
      <c r="I8" s="2">
        <f t="shared" ca="1" si="12"/>
        <v>3.469129080087844E-2</v>
      </c>
      <c r="J8" s="2">
        <f t="shared" ca="1" si="12"/>
        <v>1.7835236601924768E-2</v>
      </c>
      <c r="K8" s="2">
        <f t="shared" ca="1" si="12"/>
        <v>2.3705724483448813E-2</v>
      </c>
      <c r="L8" s="2">
        <f t="shared" ca="1" si="12"/>
        <v>6.1994578758851587E-2</v>
      </c>
      <c r="M8" s="2">
        <f t="shared" ca="1" si="12"/>
        <v>9.9993096846171317E-2</v>
      </c>
      <c r="N8" s="2">
        <f t="shared" ca="1" si="12"/>
        <v>7.5348940404304579E-3</v>
      </c>
      <c r="O8" s="2">
        <f t="shared" ca="1" si="12"/>
        <v>-1.9786250794756096E-2</v>
      </c>
      <c r="P8" s="2">
        <f t="shared" ca="1" si="12"/>
        <v>-8.4696402591622769E-2</v>
      </c>
      <c r="Q8" s="2">
        <f t="shared" ca="1" si="12"/>
        <v>4.402189157164757E-2</v>
      </c>
      <c r="R8" s="2">
        <f t="shared" ca="1" si="12"/>
        <v>-2.6122230247829604E-2</v>
      </c>
      <c r="S8" s="2">
        <f t="shared" ca="1" si="12"/>
        <v>-3.2469405441532193E-3</v>
      </c>
      <c r="T8" s="2">
        <f t="shared" ca="1" si="12"/>
        <v>4.8027965257850642E-2</v>
      </c>
      <c r="U8" s="2">
        <f t="shared" ca="1" si="12"/>
        <v>-0.11855538506934729</v>
      </c>
      <c r="V8" s="2">
        <f t="shared" ca="1" si="12"/>
        <v>1.6353506516810522E-2</v>
      </c>
      <c r="W8" s="2">
        <f t="shared" ca="1" si="12"/>
        <v>-1.3583314447744587E-2</v>
      </c>
      <c r="X8" s="2">
        <f t="shared" ca="1" si="12"/>
        <v>-5.4421818120912138E-2</v>
      </c>
      <c r="Y8" s="2">
        <f t="shared" ca="1" si="12"/>
        <v>5.8235601668777004E-2</v>
      </c>
      <c r="Z8" s="2">
        <f t="shared" ca="1" si="12"/>
        <v>-3.5783121124830564E-2</v>
      </c>
      <c r="AA8" s="2">
        <f t="shared" ca="1" si="12"/>
        <v>2.7128244764244209E-2</v>
      </c>
      <c r="AB8" s="2">
        <f t="shared" ca="1" si="12"/>
        <v>-9.80495244489865E-2</v>
      </c>
      <c r="AC8" s="2">
        <f t="shared" ca="1" si="12"/>
        <v>-7.1126198995275294E-2</v>
      </c>
      <c r="AD8" s="2">
        <f t="shared" ca="1" si="12"/>
        <v>6.7143733185781748E-2</v>
      </c>
      <c r="AE8" s="2">
        <f t="shared" ca="1" si="12"/>
        <v>-8.0266116019472381E-2</v>
      </c>
      <c r="AF8" s="2">
        <f t="shared" ca="1" si="12"/>
        <v>0.20881446818842953</v>
      </c>
      <c r="AG8" s="2">
        <f t="shared" ca="1" si="12"/>
        <v>1.0670438872344701E-3</v>
      </c>
      <c r="AH8" s="2">
        <f t="shared" ca="1" si="12"/>
        <v>-0.15078616693445504</v>
      </c>
      <c r="AI8" s="2">
        <f t="shared" ca="1" si="12"/>
        <v>6.3964364788902869E-2</v>
      </c>
      <c r="AJ8" s="2">
        <f t="shared" ca="1" si="12"/>
        <v>0.13162139234849263</v>
      </c>
      <c r="AK8" s="2">
        <f t="shared" ca="1" si="12"/>
        <v>-1.0461275575348369E-2</v>
      </c>
      <c r="AL8" s="2">
        <f t="shared" ca="1" si="12"/>
        <v>2.9359563964800637E-2</v>
      </c>
      <c r="AM8" s="2">
        <f t="shared" ca="1" si="12"/>
        <v>-4.213101375452126E-2</v>
      </c>
      <c r="AN8" s="2">
        <f t="shared" ca="1" si="12"/>
        <v>-6.2335803404947848E-2</v>
      </c>
      <c r="AO8" s="2">
        <f t="shared" ca="1" si="12"/>
        <v>4.0805954871018763E-2</v>
      </c>
      <c r="AP8" s="2">
        <f t="shared" ca="1" si="12"/>
        <v>1.8704045698064258E-2</v>
      </c>
      <c r="AQ8" s="2">
        <f t="shared" ca="1" si="12"/>
        <v>-7.4815013645298911E-2</v>
      </c>
      <c r="AR8" s="2">
        <f t="shared" ca="1" si="12"/>
        <v>0.14454125765652001</v>
      </c>
      <c r="AS8" s="2">
        <f t="shared" ca="1" si="12"/>
        <v>3.6788959433973673E-2</v>
      </c>
      <c r="AT8" s="2">
        <f t="shared" ca="1" si="12"/>
        <v>0.11671386432804813</v>
      </c>
      <c r="AU8" s="2">
        <f t="shared" ca="1" si="12"/>
        <v>-0.10386195304454818</v>
      </c>
      <c r="AV8" s="2">
        <f t="shared" ca="1" si="12"/>
        <v>-4.928184030000432E-2</v>
      </c>
      <c r="AW8" s="2">
        <f t="shared" ca="1" si="12"/>
        <v>0.22991303502855912</v>
      </c>
      <c r="AX8" s="2">
        <f t="shared" ca="1" si="12"/>
        <v>3.573749744843311E-2</v>
      </c>
      <c r="AY8" s="2">
        <f t="shared" ca="1" si="12"/>
        <v>-3.2309526162933588E-2</v>
      </c>
      <c r="AZ8" s="2">
        <f t="shared" ca="1" si="12"/>
        <v>5.2378823777726999E-2</v>
      </c>
      <c r="BA8" s="2">
        <f t="shared" ca="1" si="12"/>
        <v>-0.11727989455441309</v>
      </c>
      <c r="BB8" s="2">
        <f t="shared" ca="1" si="12"/>
        <v>-9.4141058557853777E-2</v>
      </c>
      <c r="BC8" s="2">
        <f t="shared" ca="1" si="12"/>
        <v>9.7705924679338418E-2</v>
      </c>
      <c r="BD8" s="2">
        <f t="shared" ca="1" si="12"/>
        <v>-5.6357703923782115E-2</v>
      </c>
      <c r="BE8" s="2">
        <f t="shared" ca="1" si="12"/>
        <v>5.8861402588582801E-2</v>
      </c>
      <c r="BF8" s="2">
        <f t="shared" ca="1" si="12"/>
        <v>-5.7205237152394214E-3</v>
      </c>
      <c r="BG8" s="2">
        <f t="shared" ca="1" si="12"/>
        <v>-5.3238850568861837E-3</v>
      </c>
      <c r="BH8" s="2">
        <f t="shared" ca="1" si="12"/>
        <v>9.4671534651499495E-2</v>
      </c>
      <c r="BI8" s="2">
        <f t="shared" ca="1" si="12"/>
        <v>-3.8488986466870087E-2</v>
      </c>
      <c r="BJ8" s="2">
        <f t="shared" ca="1" si="12"/>
        <v>0.11165876935528228</v>
      </c>
      <c r="BK8" s="2">
        <f t="shared" ca="1" si="12"/>
        <v>-9.3363249297672229E-2</v>
      </c>
      <c r="BL8" s="2">
        <f t="shared" ref="BL8:CA15" ca="1" si="27">(NORMINV(RAND(),0.0209,0.085))</f>
        <v>4.5323246526532406E-2</v>
      </c>
      <c r="BM8" s="2">
        <f t="shared" ca="1" si="27"/>
        <v>-3.0448942297301638E-2</v>
      </c>
      <c r="BN8" s="2">
        <f t="shared" ca="1" si="13"/>
        <v>0.12970942917144992</v>
      </c>
      <c r="BO8" s="2">
        <f t="shared" ca="1" si="13"/>
        <v>8.2549867342240152E-2</v>
      </c>
      <c r="BP8" s="2">
        <f t="shared" ca="1" si="13"/>
        <v>3.0238912888808776E-2</v>
      </c>
      <c r="BQ8" s="2">
        <f t="shared" ca="1" si="13"/>
        <v>0.1093258958647936</v>
      </c>
      <c r="BR8" s="2">
        <f t="shared" ca="1" si="13"/>
        <v>6.5466411474181183E-2</v>
      </c>
      <c r="BS8" s="2">
        <f t="shared" ca="1" si="13"/>
        <v>2.6589778089283894E-2</v>
      </c>
      <c r="BT8" s="2">
        <f t="shared" ca="1" si="13"/>
        <v>-2.9995543117004194E-2</v>
      </c>
      <c r="BU8" s="2">
        <f t="shared" ca="1" si="13"/>
        <v>-8.812735410161459E-3</v>
      </c>
      <c r="BV8" s="2">
        <f t="shared" ca="1" si="13"/>
        <v>-0.14318640608221639</v>
      </c>
      <c r="BW8" s="2">
        <f t="shared" ca="1" si="13"/>
        <v>5.0771139912236508E-2</v>
      </c>
      <c r="BX8" s="2">
        <f t="shared" ca="1" si="13"/>
        <v>-9.1898493278282825E-2</v>
      </c>
      <c r="BY8" s="2">
        <f t="shared" ca="1" si="13"/>
        <v>1.1845813498458089E-2</v>
      </c>
      <c r="BZ8" s="2">
        <f t="shared" ca="1" si="13"/>
        <v>-4.2208695482824327E-2</v>
      </c>
      <c r="CA8" s="2">
        <f t="shared" ca="1" si="13"/>
        <v>-7.4188731585396309E-2</v>
      </c>
      <c r="CB8" s="2">
        <f t="shared" ca="1" si="13"/>
        <v>-3.2388206692128968E-2</v>
      </c>
      <c r="CC8" s="2">
        <f t="shared" ca="1" si="13"/>
        <v>8.0734332441461873E-2</v>
      </c>
      <c r="CD8" s="2">
        <f t="shared" ca="1" si="13"/>
        <v>-5.2218091335994379E-2</v>
      </c>
      <c r="CE8" s="2">
        <f t="shared" ca="1" si="13"/>
        <v>0.12268423244897328</v>
      </c>
      <c r="CF8" s="2">
        <f t="shared" ca="1" si="13"/>
        <v>-2.202154723344063E-3</v>
      </c>
      <c r="CG8" s="2">
        <f t="shared" ca="1" si="13"/>
        <v>-3.4613309180219265E-2</v>
      </c>
      <c r="CH8" s="2">
        <f t="shared" ca="1" si="13"/>
        <v>1.9481890427945341E-2</v>
      </c>
      <c r="CI8" s="2">
        <f t="shared" ca="1" si="13"/>
        <v>5.2098459939458379E-2</v>
      </c>
      <c r="CJ8" s="2">
        <f t="shared" ca="1" si="13"/>
        <v>-7.646257492737997E-2</v>
      </c>
      <c r="CK8" s="2">
        <f t="shared" ca="1" si="13"/>
        <v>3.8823042145581972E-3</v>
      </c>
      <c r="CL8" s="2">
        <f t="shared" ca="1" si="13"/>
        <v>3.648907539056237E-2</v>
      </c>
      <c r="CM8" s="2">
        <f t="shared" ca="1" si="13"/>
        <v>-1.8802904644734837E-3</v>
      </c>
      <c r="CN8" s="2">
        <f t="shared" ca="1" si="13"/>
        <v>0.1687881660938913</v>
      </c>
      <c r="CO8" s="2">
        <f t="shared" ca="1" si="13"/>
        <v>1.8324687070251887E-2</v>
      </c>
      <c r="CP8" s="2">
        <f t="shared" ca="1" si="13"/>
        <v>4.8452608660074753E-2</v>
      </c>
      <c r="CQ8" s="2">
        <f t="shared" ca="1" si="13"/>
        <v>-5.7690518015168765E-2</v>
      </c>
      <c r="CR8" s="2">
        <f t="shared" ca="1" si="13"/>
        <v>-9.829766646617856E-2</v>
      </c>
      <c r="CS8" s="2">
        <f t="shared" ca="1" si="13"/>
        <v>0.11846165986028832</v>
      </c>
      <c r="CT8" s="2">
        <f t="shared" ca="1" si="13"/>
        <v>3.2720581170151926E-2</v>
      </c>
      <c r="CU8" s="2">
        <f t="shared" ca="1" si="13"/>
        <v>9.0683028289553325E-2</v>
      </c>
      <c r="CV8" s="2">
        <f t="shared" ca="1" si="13"/>
        <v>0.13386830492124049</v>
      </c>
      <c r="CW8" s="2">
        <f t="shared" ca="1" si="13"/>
        <v>2.6775281237444146E-2</v>
      </c>
      <c r="CX8" s="2">
        <f t="shared" ca="1" si="13"/>
        <v>-8.1111007725671994E-2</v>
      </c>
      <c r="CY8" s="2">
        <f t="shared" ca="1" si="13"/>
        <v>-3.1930245120423778E-2</v>
      </c>
      <c r="CZ8" s="2">
        <f t="shared" ca="1" si="13"/>
        <v>-7.5243779223413382E-2</v>
      </c>
      <c r="DA8" s="2">
        <f t="shared" ca="1" si="13"/>
        <v>-0.12727644862911802</v>
      </c>
      <c r="DB8" s="2">
        <f t="shared" ca="1" si="13"/>
        <v>-4.0025777786781916E-2</v>
      </c>
      <c r="DC8" s="2">
        <f t="shared" ca="1" si="13"/>
        <v>4.7040046301164866E-2</v>
      </c>
      <c r="DD8" s="2">
        <f t="shared" ca="1" si="13"/>
        <v>0.10645145512932117</v>
      </c>
      <c r="DE8" s="2">
        <f t="shared" ca="1" si="13"/>
        <v>8.7616675872893818E-2</v>
      </c>
      <c r="DF8" s="2">
        <f t="shared" ca="1" si="13"/>
        <v>5.344523214229889E-2</v>
      </c>
      <c r="DG8" s="2">
        <f t="shared" ca="1" si="13"/>
        <v>2.1763185614196431E-2</v>
      </c>
      <c r="DH8" s="2">
        <f t="shared" ca="1" si="13"/>
        <v>9.3592241104416482E-2</v>
      </c>
      <c r="DI8" s="2">
        <f t="shared" ca="1" si="13"/>
        <v>-7.2787116005906524E-2</v>
      </c>
      <c r="DJ8" s="2">
        <f t="shared" ca="1" si="13"/>
        <v>7.4910398440337186E-2</v>
      </c>
      <c r="DK8" s="2">
        <f t="shared" ca="1" si="13"/>
        <v>3.8931471161408007E-2</v>
      </c>
      <c r="DL8" s="2">
        <f t="shared" ca="1" si="13"/>
        <v>-3.0511692046155826E-2</v>
      </c>
      <c r="DM8" s="2">
        <f t="shared" ca="1" si="13"/>
        <v>3.4950090909624504E-2</v>
      </c>
      <c r="DN8" s="2">
        <f t="shared" ca="1" si="13"/>
        <v>-0.10673058252925174</v>
      </c>
      <c r="DO8" s="2">
        <f t="shared" ca="1" si="13"/>
        <v>0.15899329182477301</v>
      </c>
      <c r="DP8" s="2">
        <f t="shared" ca="1" si="13"/>
        <v>7.6999385828448619E-2</v>
      </c>
      <c r="DQ8" s="2">
        <f t="shared" ca="1" si="13"/>
        <v>-9.6997743255519464E-2</v>
      </c>
      <c r="DR8" s="2">
        <f t="shared" ca="1" si="13"/>
        <v>2.255944975687536E-2</v>
      </c>
      <c r="DS8" s="2">
        <f t="shared" ca="1" si="13"/>
        <v>9.7256692019022303E-2</v>
      </c>
      <c r="DT8" s="2">
        <f t="shared" ca="1" si="13"/>
        <v>5.8401301923479587E-2</v>
      </c>
      <c r="DU8" s="2">
        <f t="shared" ca="1" si="13"/>
        <v>0.12019499863382815</v>
      </c>
      <c r="DV8" s="2">
        <f t="shared" ca="1" si="13"/>
        <v>1.4991605163515925E-2</v>
      </c>
      <c r="DW8" s="2">
        <f t="shared" ca="1" si="13"/>
        <v>6.9208236539410925E-2</v>
      </c>
      <c r="DX8" s="2">
        <f t="shared" ref="DX8:EM15" ca="1" si="28">(NORMINV(RAND(),0.0209,0.085))</f>
        <v>1.173243711234926E-2</v>
      </c>
      <c r="DY8" s="2">
        <f t="shared" ca="1" si="28"/>
        <v>1.6251881413221567E-2</v>
      </c>
      <c r="DZ8" s="2">
        <f t="shared" ca="1" si="14"/>
        <v>-0.11334908184181236</v>
      </c>
      <c r="EA8" s="2">
        <f t="shared" ca="1" si="14"/>
        <v>-2.5364180917906692E-2</v>
      </c>
      <c r="EB8" s="2">
        <f t="shared" ca="1" si="14"/>
        <v>0.13763927822966901</v>
      </c>
      <c r="EC8" s="2">
        <f t="shared" ca="1" si="14"/>
        <v>-5.7447930403947994E-2</v>
      </c>
      <c r="ED8" s="2">
        <f t="shared" ca="1" si="14"/>
        <v>-9.0448769252156058E-2</v>
      </c>
      <c r="EE8" s="2">
        <f t="shared" ca="1" si="14"/>
        <v>0.17468169127257288</v>
      </c>
      <c r="EF8" s="2">
        <f t="shared" ca="1" si="14"/>
        <v>0.10925099066092647</v>
      </c>
      <c r="EG8" s="2">
        <f t="shared" ca="1" si="14"/>
        <v>-2.8952433043668475E-2</v>
      </c>
      <c r="EH8" s="2">
        <f t="shared" ca="1" si="14"/>
        <v>3.9553976194706027E-3</v>
      </c>
      <c r="EI8" s="2">
        <f t="shared" ca="1" si="14"/>
        <v>-3.5199871594547821E-2</v>
      </c>
      <c r="EJ8" s="2">
        <f t="shared" ca="1" si="14"/>
        <v>-5.5390902402927142E-2</v>
      </c>
      <c r="EK8" s="2">
        <f t="shared" ca="1" si="14"/>
        <v>-1.5482938132709633E-2</v>
      </c>
      <c r="EL8" s="2">
        <f t="shared" ca="1" si="14"/>
        <v>0.15709661232646349</v>
      </c>
      <c r="EM8" s="2">
        <f t="shared" ca="1" si="14"/>
        <v>1.1781034308167071E-2</v>
      </c>
      <c r="EN8" s="2">
        <f t="shared" ca="1" si="14"/>
        <v>6.4432654117424881E-2</v>
      </c>
      <c r="EO8" s="2">
        <f t="shared" ca="1" si="14"/>
        <v>-0.11645199326942943</v>
      </c>
      <c r="EP8" s="2">
        <f t="shared" ca="1" si="14"/>
        <v>2.5053803412703846E-2</v>
      </c>
      <c r="EQ8" s="2">
        <f t="shared" ca="1" si="14"/>
        <v>6.2446617595150786E-2</v>
      </c>
      <c r="ER8" s="2">
        <f t="shared" ca="1" si="14"/>
        <v>4.9351861763342914E-2</v>
      </c>
      <c r="ES8" s="2">
        <f t="shared" ca="1" si="14"/>
        <v>4.4960235211827071E-2</v>
      </c>
      <c r="ET8" s="2">
        <f t="shared" ca="1" si="14"/>
        <v>7.525846063703899E-2</v>
      </c>
      <c r="EU8" s="2">
        <f t="shared" ca="1" si="14"/>
        <v>-5.9247881858795107E-2</v>
      </c>
      <c r="EV8" s="2">
        <f t="shared" ca="1" si="14"/>
        <v>-1.2467682123662723E-2</v>
      </c>
      <c r="EW8" s="2">
        <f t="shared" ca="1" si="14"/>
        <v>-1.5094482754437265E-2</v>
      </c>
      <c r="EX8" s="2">
        <f t="shared" ca="1" si="14"/>
        <v>-8.8037771094286468E-2</v>
      </c>
      <c r="EY8" s="2">
        <f t="shared" ca="1" si="14"/>
        <v>0.14611810357280863</v>
      </c>
      <c r="EZ8" s="2">
        <f t="shared" ca="1" si="14"/>
        <v>0.10205948578775717</v>
      </c>
      <c r="FA8" s="2">
        <f t="shared" ca="1" si="14"/>
        <v>1.8933468708874114E-2</v>
      </c>
      <c r="FB8" s="2">
        <f t="shared" ca="1" si="14"/>
        <v>-2.2239493736163806E-2</v>
      </c>
      <c r="FC8" s="2">
        <f t="shared" ca="1" si="14"/>
        <v>3.7842511446975972E-2</v>
      </c>
      <c r="FD8" s="2">
        <f t="shared" ca="1" si="14"/>
        <v>-2.5089673426323542E-2</v>
      </c>
      <c r="FE8" s="2">
        <f t="shared" ca="1" si="14"/>
        <v>2.6751429760112286E-3</v>
      </c>
      <c r="FF8" s="2">
        <f t="shared" ca="1" si="14"/>
        <v>0.11447824154598908</v>
      </c>
      <c r="FG8" s="2">
        <f t="shared" ca="1" si="14"/>
        <v>-5.1177836794714632E-2</v>
      </c>
      <c r="FH8" s="2">
        <f t="shared" ca="1" si="14"/>
        <v>2.1932307459996553E-2</v>
      </c>
      <c r="FI8" s="2">
        <f t="shared" ca="1" si="14"/>
        <v>9.4089552254908393E-2</v>
      </c>
      <c r="FJ8" s="2">
        <f t="shared" ca="1" si="14"/>
        <v>2.8225611622542116E-2</v>
      </c>
      <c r="FK8" s="2">
        <f t="shared" ca="1" si="14"/>
        <v>4.4312329981403401E-2</v>
      </c>
      <c r="FL8" s="2">
        <f t="shared" ca="1" si="14"/>
        <v>8.1337989127557783E-2</v>
      </c>
      <c r="FM8" s="2">
        <f t="shared" ca="1" si="14"/>
        <v>8.0656883614780586E-2</v>
      </c>
      <c r="FN8" s="2">
        <f t="shared" ca="1" si="14"/>
        <v>0.18370572294939222</v>
      </c>
      <c r="FO8" s="2">
        <f t="shared" ca="1" si="14"/>
        <v>3.0362634360836579E-2</v>
      </c>
      <c r="FP8" s="2">
        <f t="shared" ca="1" si="14"/>
        <v>3.9279537782129698E-2</v>
      </c>
      <c r="FQ8" s="2">
        <f t="shared" ca="1" si="14"/>
        <v>9.0533968611134344E-2</v>
      </c>
      <c r="FR8" s="2">
        <f t="shared" ca="1" si="14"/>
        <v>-4.4564835806434597E-2</v>
      </c>
      <c r="FS8" s="2">
        <f t="shared" ca="1" si="14"/>
        <v>4.9795073083147859E-2</v>
      </c>
      <c r="FT8" s="2">
        <f t="shared" ca="1" si="14"/>
        <v>0.10983715451873274</v>
      </c>
      <c r="FU8" s="2">
        <f t="shared" ca="1" si="14"/>
        <v>6.4163732654019964E-2</v>
      </c>
      <c r="FV8" s="2">
        <f t="shared" ca="1" si="14"/>
        <v>-2.7102635071104521E-2</v>
      </c>
      <c r="FW8" s="2">
        <f t="shared" ca="1" si="14"/>
        <v>-5.539487243578857E-2</v>
      </c>
      <c r="FX8" s="2">
        <f t="shared" ca="1" si="14"/>
        <v>0.14176991989962079</v>
      </c>
      <c r="FY8" s="2">
        <f t="shared" ca="1" si="14"/>
        <v>6.6924207459303775E-2</v>
      </c>
      <c r="FZ8" s="2">
        <f t="shared" ca="1" si="14"/>
        <v>0.17134636124903332</v>
      </c>
      <c r="GA8" s="2">
        <f t="shared" ca="1" si="14"/>
        <v>2.5463218047856728E-2</v>
      </c>
      <c r="GB8" s="2">
        <f t="shared" ca="1" si="14"/>
        <v>-1.1405388782793176E-2</v>
      </c>
      <c r="GC8" s="2">
        <f t="shared" ca="1" si="14"/>
        <v>-0.1234878617015574</v>
      </c>
      <c r="GD8" s="2">
        <f t="shared" ca="1" si="14"/>
        <v>-0.11051198395280404</v>
      </c>
      <c r="GE8" s="2">
        <f t="shared" ca="1" si="14"/>
        <v>0.10470509875253499</v>
      </c>
      <c r="GF8" s="2">
        <f t="shared" ca="1" si="14"/>
        <v>-0.15962063294953327</v>
      </c>
      <c r="GG8" s="2">
        <f t="shared" ca="1" si="14"/>
        <v>5.2747884190122357E-2</v>
      </c>
      <c r="GH8" s="2">
        <f t="shared" ca="1" si="14"/>
        <v>-6.2229200848440289E-2</v>
      </c>
      <c r="GI8" s="2">
        <f t="shared" ca="1" si="14"/>
        <v>-6.0486929044152066E-2</v>
      </c>
      <c r="GJ8" s="2">
        <f t="shared" ref="GJ8:GY15" ca="1" si="29">(NORMINV(RAND(),0.0209,0.085))</f>
        <v>3.3159710187976726E-2</v>
      </c>
      <c r="GK8" s="2">
        <f t="shared" ca="1" si="29"/>
        <v>-0.14062899398184633</v>
      </c>
      <c r="GL8" s="2">
        <f t="shared" ca="1" si="15"/>
        <v>8.4161069316918656E-3</v>
      </c>
      <c r="GM8" s="2">
        <f t="shared" ca="1" si="15"/>
        <v>4.0407982413618648E-2</v>
      </c>
      <c r="GN8" s="2">
        <f t="shared" ca="1" si="15"/>
        <v>-2.2476612739502303E-2</v>
      </c>
      <c r="GO8" s="2">
        <f t="shared" ca="1" si="15"/>
        <v>6.3070136038851962E-2</v>
      </c>
      <c r="GP8" s="2">
        <f t="shared" ca="1" si="15"/>
        <v>-4.7262009039199762E-2</v>
      </c>
      <c r="GQ8" s="2">
        <f t="shared" ca="1" si="15"/>
        <v>-3.8631802736502602E-2</v>
      </c>
      <c r="GR8" s="2">
        <f t="shared" ca="1" si="15"/>
        <v>0.20500899988400964</v>
      </c>
      <c r="GS8" s="2">
        <f t="shared" ca="1" si="15"/>
        <v>-2.425448034709704E-3</v>
      </c>
      <c r="GT8" s="2">
        <f t="shared" ca="1" si="15"/>
        <v>5.437623726806487E-2</v>
      </c>
      <c r="GU8" s="2">
        <f t="shared" ca="1" si="15"/>
        <v>-0.11829829037966935</v>
      </c>
      <c r="GV8" s="2">
        <f t="shared" ca="1" si="15"/>
        <v>0.14629789644046506</v>
      </c>
      <c r="GW8" s="2">
        <f t="shared" ca="1" si="15"/>
        <v>0.15588905028068151</v>
      </c>
      <c r="GX8" s="2">
        <f t="shared" ca="1" si="15"/>
        <v>-0.11736021565697896</v>
      </c>
      <c r="GY8" s="2">
        <f t="shared" ca="1" si="15"/>
        <v>3.7460040842679329E-2</v>
      </c>
      <c r="GZ8" s="2">
        <f t="shared" ca="1" si="15"/>
        <v>-0.15350791075389789</v>
      </c>
      <c r="HA8" s="2">
        <f t="shared" ca="1" si="15"/>
        <v>-6.6775360859487917E-2</v>
      </c>
      <c r="HB8" s="2">
        <f t="shared" ca="1" si="15"/>
        <v>0.12461915977156528</v>
      </c>
      <c r="HC8" s="2">
        <f t="shared" ca="1" si="15"/>
        <v>-7.9469060010850009E-2</v>
      </c>
      <c r="HD8" s="2">
        <f t="shared" ca="1" si="15"/>
        <v>-1.462791246461578E-2</v>
      </c>
      <c r="HE8" s="2">
        <f t="shared" ca="1" si="15"/>
        <v>0.11287865227607975</v>
      </c>
      <c r="HF8" s="2">
        <f t="shared" ca="1" si="15"/>
        <v>6.0755291055242674E-2</v>
      </c>
      <c r="HG8" s="2">
        <f t="shared" ca="1" si="15"/>
        <v>0.11103959764872663</v>
      </c>
      <c r="HH8" s="2">
        <f t="shared" ca="1" si="15"/>
        <v>4.0637795896405607E-2</v>
      </c>
      <c r="HI8" s="2">
        <f t="shared" ca="1" si="15"/>
        <v>-2.3157049248322192E-2</v>
      </c>
      <c r="HJ8" s="2">
        <f t="shared" ca="1" si="15"/>
        <v>0.15832503751207797</v>
      </c>
      <c r="HK8" s="2">
        <f t="shared" ca="1" si="15"/>
        <v>-9.5912664240063297E-2</v>
      </c>
      <c r="HL8" s="2">
        <f t="shared" ca="1" si="15"/>
        <v>0.2208160185515588</v>
      </c>
      <c r="HM8" s="2">
        <f t="shared" ca="1" si="15"/>
        <v>0.14584012569732832</v>
      </c>
      <c r="HN8" s="2">
        <f t="shared" ca="1" si="15"/>
        <v>-1.3338480714149854E-2</v>
      </c>
      <c r="HO8" s="2">
        <f t="shared" ca="1" si="15"/>
        <v>8.4993596529313736E-2</v>
      </c>
      <c r="HP8" s="2">
        <f t="shared" ca="1" si="15"/>
        <v>0.16771304782210808</v>
      </c>
      <c r="HQ8" s="2">
        <f t="shared" ca="1" si="15"/>
        <v>0.10218650801064631</v>
      </c>
      <c r="HR8" s="2">
        <f t="shared" ca="1" si="15"/>
        <v>2.9301867190812354E-2</v>
      </c>
      <c r="HS8" s="2">
        <f t="shared" ca="1" si="15"/>
        <v>4.9831054949081355E-2</v>
      </c>
      <c r="HT8" s="2">
        <f t="shared" ca="1" si="15"/>
        <v>-0.21172394666678848</v>
      </c>
      <c r="HU8" s="2">
        <f t="shared" ca="1" si="15"/>
        <v>6.2191200262978905E-2</v>
      </c>
      <c r="HV8" s="2">
        <f t="shared" ca="1" si="15"/>
        <v>-3.7560292939874909E-2</v>
      </c>
      <c r="HW8" s="2">
        <f t="shared" ca="1" si="15"/>
        <v>4.930966684633141E-2</v>
      </c>
      <c r="HX8" s="2">
        <f t="shared" ca="1" si="15"/>
        <v>1.5728455056800601E-3</v>
      </c>
      <c r="HY8" s="2">
        <f t="shared" ca="1" si="15"/>
        <v>0.14130299995558104</v>
      </c>
      <c r="HZ8" s="2">
        <f t="shared" ca="1" si="15"/>
        <v>-2.3250491531977047E-2</v>
      </c>
      <c r="IA8" s="2">
        <f t="shared" ca="1" si="15"/>
        <v>-0.14881459372651623</v>
      </c>
      <c r="IB8" s="2">
        <f t="shared" ca="1" si="15"/>
        <v>-1.2836652433770097E-2</v>
      </c>
      <c r="IC8" s="2">
        <f t="shared" ca="1" si="15"/>
        <v>7.143080744194065E-2</v>
      </c>
      <c r="ID8" s="2">
        <f t="shared" ca="1" si="15"/>
        <v>-0.18539907456920265</v>
      </c>
      <c r="IE8" s="2">
        <f t="shared" ca="1" si="15"/>
        <v>2.8340876652105707E-2</v>
      </c>
      <c r="IF8" s="2">
        <f t="shared" ca="1" si="15"/>
        <v>4.4968356190093192E-2</v>
      </c>
      <c r="IG8" s="2">
        <f t="shared" ca="1" si="15"/>
        <v>-5.3480824670673298E-3</v>
      </c>
      <c r="IH8" s="2">
        <f t="shared" ca="1" si="15"/>
        <v>7.7105794209626002E-2</v>
      </c>
      <c r="II8" s="2">
        <f t="shared" ca="1" si="15"/>
        <v>-0.15218141555750614</v>
      </c>
      <c r="IJ8" s="2">
        <f t="shared" ca="1" si="15"/>
        <v>0.11468305061658816</v>
      </c>
      <c r="IK8" s="2">
        <f t="shared" ca="1" si="15"/>
        <v>-2.4400925928307633E-2</v>
      </c>
      <c r="IL8" s="2">
        <f t="shared" ca="1" si="15"/>
        <v>7.8320381217116292E-2</v>
      </c>
      <c r="IM8" s="2">
        <f t="shared" ca="1" si="15"/>
        <v>0.14474479409375929</v>
      </c>
      <c r="IN8" s="2">
        <f t="shared" ca="1" si="15"/>
        <v>-1.4959711989951319E-2</v>
      </c>
      <c r="IO8" s="2">
        <f t="shared" ca="1" si="15"/>
        <v>0.11246689400313947</v>
      </c>
      <c r="IP8" s="2">
        <f t="shared" ca="1" si="15"/>
        <v>0.22113957260033057</v>
      </c>
      <c r="IQ8" s="2">
        <f t="shared" ca="1" si="15"/>
        <v>0.17358828692725439</v>
      </c>
      <c r="IR8" s="2">
        <f t="shared" ca="1" si="15"/>
        <v>-1.130753030330885E-2</v>
      </c>
      <c r="IS8" s="2">
        <f t="shared" ca="1" si="15"/>
        <v>-2.8658517187037106E-2</v>
      </c>
      <c r="IT8" s="2">
        <f t="shared" ca="1" si="15"/>
        <v>-5.0148020313963398E-2</v>
      </c>
      <c r="IU8" s="2">
        <f t="shared" ca="1" si="15"/>
        <v>-3.3845876278698617E-4</v>
      </c>
      <c r="IV8" s="2">
        <f t="shared" ref="IV8:JK15" ca="1" si="30">(NORMINV(RAND(),0.0209,0.085))</f>
        <v>0.1207998652014064</v>
      </c>
      <c r="IW8" s="2">
        <f t="shared" ca="1" si="30"/>
        <v>8.2221219077494093E-2</v>
      </c>
      <c r="IX8" s="2">
        <f t="shared" ca="1" si="16"/>
        <v>3.1603366137859606E-2</v>
      </c>
      <c r="IY8" s="2">
        <f t="shared" ca="1" si="16"/>
        <v>2.7014610313946068E-2</v>
      </c>
      <c r="IZ8" s="2">
        <f t="shared" ca="1" si="16"/>
        <v>8.832348500102305E-2</v>
      </c>
      <c r="JA8" s="2">
        <f t="shared" ca="1" si="16"/>
        <v>-0.15025899985394831</v>
      </c>
      <c r="JB8" s="2">
        <f t="shared" ca="1" si="16"/>
        <v>7.4154701787640429E-2</v>
      </c>
      <c r="JC8" s="2">
        <f t="shared" ca="1" si="16"/>
        <v>0.12091241635907836</v>
      </c>
      <c r="JD8" s="2">
        <f t="shared" ca="1" si="16"/>
        <v>-1.4035369076676612E-2</v>
      </c>
      <c r="JE8" s="2">
        <f t="shared" ca="1" si="16"/>
        <v>6.7413351365607305E-2</v>
      </c>
      <c r="JF8" s="2">
        <f t="shared" ca="1" si="16"/>
        <v>3.2223665067393659E-2</v>
      </c>
      <c r="JG8" s="2">
        <f t="shared" ca="1" si="16"/>
        <v>9.1352398815084904E-2</v>
      </c>
      <c r="JH8" s="2">
        <f t="shared" ca="1" si="16"/>
        <v>1.8734471648889278E-2</v>
      </c>
      <c r="JI8" s="2">
        <f t="shared" ca="1" si="16"/>
        <v>-5.6650731020676304E-2</v>
      </c>
      <c r="JJ8" s="2">
        <f t="shared" ca="1" si="16"/>
        <v>2.48301988906586E-2</v>
      </c>
      <c r="JK8" s="2">
        <f t="shared" ca="1" si="16"/>
        <v>-7.8179508148868843E-3</v>
      </c>
      <c r="JL8" s="2">
        <f t="shared" ca="1" si="16"/>
        <v>0.20604152068193507</v>
      </c>
      <c r="JM8" s="2">
        <f t="shared" ca="1" si="16"/>
        <v>-1.1848288894162239E-2</v>
      </c>
      <c r="JN8" s="2">
        <f t="shared" ca="1" si="16"/>
        <v>7.0589015153244006E-2</v>
      </c>
      <c r="JO8" s="2">
        <f t="shared" ca="1" si="16"/>
        <v>0.11393131363748954</v>
      </c>
      <c r="JP8" s="2">
        <f t="shared" ca="1" si="16"/>
        <v>6.803968397689665E-2</v>
      </c>
      <c r="JQ8" s="2">
        <f t="shared" ca="1" si="16"/>
        <v>0.27012848694849106</v>
      </c>
      <c r="JR8" s="2">
        <f t="shared" ca="1" si="16"/>
        <v>8.7314993056827897E-2</v>
      </c>
      <c r="JS8" s="2">
        <f t="shared" ca="1" si="16"/>
        <v>-2.0404631592493075E-3</v>
      </c>
      <c r="JT8" s="2">
        <f t="shared" ca="1" si="16"/>
        <v>-0.17889539999734153</v>
      </c>
      <c r="JU8" s="2">
        <f t="shared" ca="1" si="16"/>
        <v>2.8460078680642317E-2</v>
      </c>
      <c r="JV8" s="2">
        <f t="shared" ca="1" si="16"/>
        <v>7.9050707652615695E-2</v>
      </c>
      <c r="JW8" s="2">
        <f t="shared" ca="1" si="16"/>
        <v>-0.15251783694772911</v>
      </c>
      <c r="JX8" s="2">
        <f t="shared" ca="1" si="16"/>
        <v>-4.7040792398857889E-2</v>
      </c>
      <c r="JY8" s="2">
        <f t="shared" ca="1" si="16"/>
        <v>8.5967734498017326E-2</v>
      </c>
      <c r="JZ8" s="2">
        <f t="shared" ca="1" si="16"/>
        <v>-0.20370372381535196</v>
      </c>
      <c r="KA8" s="2">
        <f t="shared" ca="1" si="16"/>
        <v>4.9975930018692098E-2</v>
      </c>
      <c r="KB8" s="2">
        <f t="shared" ca="1" si="16"/>
        <v>9.1061047235745624E-2</v>
      </c>
      <c r="KC8" s="2">
        <f t="shared" ca="1" si="16"/>
        <v>3.11771598393236E-2</v>
      </c>
      <c r="KD8" s="2">
        <f t="shared" ca="1" si="16"/>
        <v>0.16537897326542028</v>
      </c>
      <c r="KE8" s="2">
        <f t="shared" ca="1" si="16"/>
        <v>6.4027502042472262E-2</v>
      </c>
      <c r="KF8" s="2">
        <f t="shared" ca="1" si="16"/>
        <v>0.1566330911554383</v>
      </c>
      <c r="KG8" s="2">
        <f t="shared" ca="1" si="16"/>
        <v>9.3695392596064991E-3</v>
      </c>
      <c r="KH8" s="2">
        <f t="shared" ca="1" si="16"/>
        <v>3.5096421670731986E-2</v>
      </c>
      <c r="KI8" s="2">
        <f t="shared" ca="1" si="16"/>
        <v>-7.5239647442018637E-2</v>
      </c>
      <c r="KJ8" s="2">
        <f t="shared" ca="1" si="16"/>
        <v>5.6454478463609264E-2</v>
      </c>
      <c r="KK8" s="2">
        <f t="shared" ca="1" si="16"/>
        <v>-0.11053836979250067</v>
      </c>
      <c r="KL8" s="2">
        <f t="shared" ca="1" si="16"/>
        <v>-1.8435056718795109E-2</v>
      </c>
      <c r="KM8" s="2">
        <f t="shared" ca="1" si="16"/>
        <v>9.035229582566727E-2</v>
      </c>
      <c r="KN8" s="2">
        <f t="shared" ca="1" si="16"/>
        <v>7.4022116568030177E-2</v>
      </c>
      <c r="KO8" s="2">
        <f t="shared" ca="1" si="16"/>
        <v>0.10742121228773711</v>
      </c>
      <c r="KP8" s="2">
        <f t="shared" ca="1" si="16"/>
        <v>6.4961731862954022E-2</v>
      </c>
      <c r="KQ8" s="2">
        <f t="shared" ca="1" si="16"/>
        <v>-1.5758099357748138E-2</v>
      </c>
      <c r="KR8" s="2">
        <f t="shared" ca="1" si="16"/>
        <v>6.9358716680905819E-2</v>
      </c>
      <c r="KS8" s="2">
        <f t="shared" ca="1" si="16"/>
        <v>-3.0580860134614037E-3</v>
      </c>
      <c r="KT8" s="2">
        <f t="shared" ca="1" si="16"/>
        <v>-1.1241274503016162E-2</v>
      </c>
      <c r="KU8" s="2">
        <f t="shared" ca="1" si="16"/>
        <v>3.9761274148886742E-2</v>
      </c>
      <c r="KV8" s="2">
        <f t="shared" ca="1" si="16"/>
        <v>2.1816386620190708E-2</v>
      </c>
      <c r="KW8" s="2">
        <f t="shared" ca="1" si="16"/>
        <v>9.5047577451928596E-3</v>
      </c>
      <c r="KX8" s="2">
        <f t="shared" ca="1" si="16"/>
        <v>0.12270507623362741</v>
      </c>
      <c r="KY8" s="2">
        <f t="shared" ca="1" si="16"/>
        <v>2.9519988527063789E-2</v>
      </c>
      <c r="KZ8" s="2">
        <f t="shared" ca="1" si="16"/>
        <v>-0.11708363518098289</v>
      </c>
      <c r="LA8" s="2">
        <f t="shared" ca="1" si="16"/>
        <v>4.2639875981133446E-2</v>
      </c>
      <c r="LB8" s="2">
        <f t="shared" ca="1" si="16"/>
        <v>1.7798273844056602E-2</v>
      </c>
      <c r="LC8" s="2">
        <f t="shared" ca="1" si="16"/>
        <v>0.10605997790309377</v>
      </c>
      <c r="LD8" s="2">
        <f t="shared" ca="1" si="16"/>
        <v>-6.0349636511147386E-2</v>
      </c>
      <c r="LE8" s="2">
        <f t="shared" ca="1" si="16"/>
        <v>-0.12797465353824233</v>
      </c>
      <c r="LF8" s="2">
        <f t="shared" ca="1" si="16"/>
        <v>-2.3566923374334092E-2</v>
      </c>
      <c r="LG8" s="2">
        <f t="shared" ca="1" si="16"/>
        <v>5.6978191952113122E-2</v>
      </c>
      <c r="LH8" s="2">
        <f t="shared" ref="LH8:LW15" ca="1" si="31">(NORMINV(RAND(),0.0209,0.085))</f>
        <v>-1.5266511318640652E-3</v>
      </c>
      <c r="LI8" s="2">
        <f t="shared" ca="1" si="31"/>
        <v>7.9416998772535816E-2</v>
      </c>
      <c r="LJ8" s="2">
        <f t="shared" ca="1" si="17"/>
        <v>8.5548378321948865E-2</v>
      </c>
      <c r="LK8" s="2">
        <f t="shared" ca="1" si="17"/>
        <v>1.2742657114237922E-2</v>
      </c>
      <c r="LL8" s="2">
        <f t="shared" ca="1" si="17"/>
        <v>-0.16181599250024756</v>
      </c>
      <c r="LM8" s="2">
        <f t="shared" ca="1" si="17"/>
        <v>-1.7212277053147495E-2</v>
      </c>
      <c r="LN8" s="2">
        <f t="shared" ca="1" si="17"/>
        <v>-6.8557162062857779E-2</v>
      </c>
      <c r="LO8" s="2">
        <f t="shared" ca="1" si="17"/>
        <v>-0.1544090740483744</v>
      </c>
      <c r="LP8" s="2">
        <f t="shared" ca="1" si="17"/>
        <v>8.0274695511229927E-2</v>
      </c>
      <c r="LQ8" s="2">
        <f t="shared" ca="1" si="17"/>
        <v>3.8182276606497964E-2</v>
      </c>
      <c r="LR8" s="2">
        <f t="shared" ca="1" si="17"/>
        <v>0.12898951838312037</v>
      </c>
      <c r="LS8" s="2">
        <f t="shared" ca="1" si="17"/>
        <v>-2.0533649004031533E-3</v>
      </c>
      <c r="LT8" s="2">
        <f t="shared" ca="1" si="17"/>
        <v>-2.5725181110147589E-2</v>
      </c>
      <c r="LU8" s="2">
        <f t="shared" ca="1" si="17"/>
        <v>2.6207455232721052E-2</v>
      </c>
      <c r="LV8" s="2">
        <f t="shared" ca="1" si="17"/>
        <v>7.8435283052536983E-2</v>
      </c>
      <c r="LW8" s="2">
        <f t="shared" ca="1" si="17"/>
        <v>9.9297454624444781E-2</v>
      </c>
      <c r="LX8" s="2">
        <f t="shared" ca="1" si="17"/>
        <v>3.8033090003690109E-2</v>
      </c>
      <c r="LY8" s="2">
        <f t="shared" ca="1" si="17"/>
        <v>-8.6492941030464038E-2</v>
      </c>
      <c r="LZ8" s="2">
        <f t="shared" ca="1" si="17"/>
        <v>8.5760559828442939E-2</v>
      </c>
      <c r="MA8" s="2">
        <f t="shared" ca="1" si="17"/>
        <v>6.003958524110814E-2</v>
      </c>
      <c r="MB8" s="2">
        <f t="shared" ca="1" si="17"/>
        <v>8.5664515738756358E-2</v>
      </c>
      <c r="MC8" s="2">
        <f t="shared" ca="1" si="17"/>
        <v>-4.6410104404835339E-2</v>
      </c>
      <c r="MD8" s="2">
        <f t="shared" ca="1" si="17"/>
        <v>4.6396832796995885E-3</v>
      </c>
      <c r="ME8" s="2">
        <f t="shared" ca="1" si="17"/>
        <v>5.1719296563201456E-2</v>
      </c>
      <c r="MF8" s="2">
        <f t="shared" ca="1" si="17"/>
        <v>0.23007318491486181</v>
      </c>
      <c r="MG8" s="2">
        <f t="shared" ca="1" si="17"/>
        <v>-7.2458645808726296E-2</v>
      </c>
      <c r="MH8" s="2">
        <f t="shared" ca="1" si="17"/>
        <v>9.6923080221635927E-2</v>
      </c>
      <c r="MI8" s="2">
        <f t="shared" ca="1" si="17"/>
        <v>3.2033237093164399E-2</v>
      </c>
      <c r="MJ8" s="2">
        <f t="shared" ca="1" si="17"/>
        <v>2.5143567795726705E-2</v>
      </c>
      <c r="MK8" s="2">
        <f t="shared" ca="1" si="17"/>
        <v>2.584540848183952E-2</v>
      </c>
      <c r="ML8" s="2">
        <f t="shared" ca="1" si="17"/>
        <v>3.1813564270927498E-3</v>
      </c>
      <c r="MM8" s="2">
        <f t="shared" ca="1" si="17"/>
        <v>5.1742426075635957E-3</v>
      </c>
      <c r="MN8" s="2">
        <f t="shared" ca="1" si="17"/>
        <v>0.11756892330128946</v>
      </c>
      <c r="MO8" s="2">
        <f t="shared" ca="1" si="17"/>
        <v>5.0638743175352732E-2</v>
      </c>
      <c r="MP8" s="2">
        <f t="shared" ca="1" si="17"/>
        <v>-7.6943060414505035E-2</v>
      </c>
      <c r="MQ8" s="2">
        <f t="shared" ca="1" si="17"/>
        <v>-5.9295671803051675E-2</v>
      </c>
      <c r="MR8" s="2">
        <f t="shared" ca="1" si="17"/>
        <v>6.5784367115607589E-2</v>
      </c>
      <c r="MS8" s="2">
        <f t="shared" ca="1" si="17"/>
        <v>0.14762527418157464</v>
      </c>
      <c r="MT8" s="2">
        <f t="shared" ca="1" si="17"/>
        <v>9.0382610712348484E-3</v>
      </c>
      <c r="MU8" s="2">
        <f t="shared" ca="1" si="17"/>
        <v>9.1876868773103724E-3</v>
      </c>
      <c r="MV8" s="2">
        <f t="shared" ca="1" si="17"/>
        <v>-0.11887989784540523</v>
      </c>
      <c r="MW8" s="2">
        <f t="shared" ca="1" si="17"/>
        <v>1.7857662478721163E-2</v>
      </c>
      <c r="MX8" s="2">
        <f t="shared" ca="1" si="17"/>
        <v>-5.3799576143815669E-2</v>
      </c>
      <c r="MY8" s="2">
        <f t="shared" ca="1" si="17"/>
        <v>-7.6510509662996537E-2</v>
      </c>
      <c r="MZ8" s="2">
        <f t="shared" ca="1" si="17"/>
        <v>-1.7971055456266049E-2</v>
      </c>
      <c r="NA8" s="2">
        <f t="shared" ca="1" si="17"/>
        <v>0.14523725616309693</v>
      </c>
      <c r="NB8" s="2">
        <f t="shared" ca="1" si="17"/>
        <v>0.1032341364572078</v>
      </c>
      <c r="NC8" s="2">
        <f t="shared" ca="1" si="17"/>
        <v>-6.2711248338836637E-2</v>
      </c>
      <c r="ND8" s="2">
        <f t="shared" ca="1" si="17"/>
        <v>4.3157408500441918E-2</v>
      </c>
      <c r="NE8" s="2">
        <f t="shared" ca="1" si="17"/>
        <v>0.12543125574431724</v>
      </c>
      <c r="NF8" s="2">
        <f t="shared" ca="1" si="17"/>
        <v>1.3949123695177125E-2</v>
      </c>
      <c r="NG8" s="2">
        <f t="shared" ca="1" si="17"/>
        <v>1.4293478208137329E-2</v>
      </c>
      <c r="NH8" s="2">
        <f t="shared" ca="1" si="17"/>
        <v>-6.0843292676397043E-2</v>
      </c>
      <c r="NI8" s="2">
        <f t="shared" ca="1" si="17"/>
        <v>-2.8895658236906426E-2</v>
      </c>
      <c r="NJ8" s="2">
        <f t="shared" ca="1" si="17"/>
        <v>-0.17714359549443151</v>
      </c>
      <c r="NK8" s="2">
        <f t="shared" ca="1" si="17"/>
        <v>-3.1997929099813485E-2</v>
      </c>
      <c r="NL8" s="2">
        <f t="shared" ca="1" si="17"/>
        <v>-2.7462123154350534E-2</v>
      </c>
      <c r="NM8" s="2">
        <f t="shared" ca="1" si="17"/>
        <v>-1.3045498036000306E-2</v>
      </c>
      <c r="NN8" s="2">
        <f t="shared" ca="1" si="17"/>
        <v>9.4782174647627213E-2</v>
      </c>
      <c r="NO8" s="2">
        <f t="shared" ca="1" si="17"/>
        <v>2.2997557434242255E-2</v>
      </c>
      <c r="NP8" s="2">
        <f t="shared" ca="1" si="17"/>
        <v>3.6843428942340016E-2</v>
      </c>
      <c r="NQ8" s="2">
        <f t="shared" ca="1" si="17"/>
        <v>1.619541583566033E-2</v>
      </c>
      <c r="NR8" s="2">
        <f t="shared" ca="1" si="17"/>
        <v>0.16032698310506091</v>
      </c>
      <c r="NS8" s="2">
        <f t="shared" ca="1" si="17"/>
        <v>-6.769630568190918E-2</v>
      </c>
      <c r="NT8" s="2">
        <f t="shared" ref="NT8:OI15" ca="1" si="32">(NORMINV(RAND(),0.0209,0.085))</f>
        <v>2.9832432992826931E-2</v>
      </c>
      <c r="NU8" s="2">
        <f t="shared" ca="1" si="32"/>
        <v>3.5386331299315205E-2</v>
      </c>
      <c r="NV8" s="2">
        <f t="shared" ca="1" si="18"/>
        <v>-1.1295100888818941E-2</v>
      </c>
      <c r="NW8" s="2">
        <f t="shared" ca="1" si="18"/>
        <v>0.12054265761081605</v>
      </c>
      <c r="NX8" s="2">
        <f t="shared" ca="1" si="18"/>
        <v>-3.6697684211623754E-2</v>
      </c>
      <c r="NY8" s="2">
        <f t="shared" ca="1" si="18"/>
        <v>-1.8481049113469653E-2</v>
      </c>
      <c r="NZ8" s="2">
        <f t="shared" ca="1" si="18"/>
        <v>6.8860789051417473E-2</v>
      </c>
      <c r="OA8" s="2">
        <f t="shared" ca="1" si="18"/>
        <v>-2.8549283548847521E-2</v>
      </c>
      <c r="OB8" s="2">
        <f t="shared" ca="1" si="18"/>
        <v>5.3331842468773066E-2</v>
      </c>
      <c r="OC8" s="2">
        <f t="shared" ca="1" si="18"/>
        <v>-3.2369339377602627E-2</v>
      </c>
      <c r="OD8" s="2">
        <f t="shared" ca="1" si="18"/>
        <v>3.8006338217032629E-2</v>
      </c>
      <c r="OE8" s="2">
        <f t="shared" ca="1" si="18"/>
        <v>6.286940946119525E-2</v>
      </c>
      <c r="OF8" s="2">
        <f t="shared" ca="1" si="18"/>
        <v>-0.12247695421871094</v>
      </c>
      <c r="OG8" s="2">
        <f t="shared" ca="1" si="18"/>
        <v>-9.7763622564387434E-2</v>
      </c>
      <c r="OH8" s="2">
        <f t="shared" ca="1" si="18"/>
        <v>-1.3777535058828744E-2</v>
      </c>
      <c r="OI8" s="2">
        <f t="shared" ca="1" si="18"/>
        <v>3.5701658659005778E-2</v>
      </c>
      <c r="OJ8" s="2">
        <f t="shared" ca="1" si="18"/>
        <v>-4.0129430113231453E-3</v>
      </c>
      <c r="OK8" s="2">
        <f t="shared" ca="1" si="18"/>
        <v>-0.11169075066193365</v>
      </c>
      <c r="OL8" s="2">
        <f t="shared" ca="1" si="18"/>
        <v>-1.6628766115808994E-2</v>
      </c>
      <c r="OM8" s="2">
        <f t="shared" ca="1" si="18"/>
        <v>7.547028336342268E-2</v>
      </c>
      <c r="ON8" s="2">
        <f t="shared" ca="1" si="18"/>
        <v>0.24346685619844438</v>
      </c>
      <c r="OO8" s="2">
        <f t="shared" ca="1" si="18"/>
        <v>8.3047624381321919E-2</v>
      </c>
      <c r="OP8" s="2">
        <f t="shared" ca="1" si="18"/>
        <v>2.17558159290255E-2</v>
      </c>
      <c r="OQ8" s="2">
        <f t="shared" ca="1" si="18"/>
        <v>-7.8257628486731221E-2</v>
      </c>
      <c r="OR8" s="2">
        <f t="shared" ca="1" si="18"/>
        <v>9.9178245723161682E-2</v>
      </c>
      <c r="OS8" s="2">
        <f t="shared" ca="1" si="18"/>
        <v>7.8767884595400003E-2</v>
      </c>
      <c r="OT8" s="2">
        <f t="shared" ca="1" si="18"/>
        <v>-1.3197735491519823E-2</v>
      </c>
      <c r="OU8" s="2">
        <f t="shared" ca="1" si="18"/>
        <v>5.9264341678310392E-2</v>
      </c>
      <c r="OV8" s="2">
        <f t="shared" ca="1" si="18"/>
        <v>7.2140416284976486E-2</v>
      </c>
      <c r="OW8" s="2">
        <f t="shared" ca="1" si="18"/>
        <v>6.0132839424896792E-2</v>
      </c>
      <c r="OX8" s="2">
        <f t="shared" ca="1" si="18"/>
        <v>-9.5995921343863116E-4</v>
      </c>
      <c r="OY8" s="2">
        <f t="shared" ca="1" si="18"/>
        <v>9.040222120119025E-2</v>
      </c>
      <c r="OZ8" s="2">
        <f t="shared" ca="1" si="18"/>
        <v>3.4123835757963225E-2</v>
      </c>
      <c r="PA8" s="2">
        <f t="shared" ca="1" si="18"/>
        <v>5.8606021636825198E-2</v>
      </c>
      <c r="PB8" s="2">
        <f t="shared" ca="1" si="18"/>
        <v>0.22237439415401639</v>
      </c>
      <c r="PC8" s="2">
        <f t="shared" ca="1" si="18"/>
        <v>-5.2616104473043268E-2</v>
      </c>
      <c r="PD8" s="2">
        <f t="shared" ca="1" si="18"/>
        <v>8.513892288606778E-2</v>
      </c>
      <c r="PE8" s="2">
        <f t="shared" ca="1" si="18"/>
        <v>-8.7905857729591058E-2</v>
      </c>
      <c r="PF8" s="2">
        <f t="shared" ca="1" si="18"/>
        <v>-0.1265971330840289</v>
      </c>
      <c r="PG8" s="2">
        <f t="shared" ca="1" si="18"/>
        <v>0.13444169967756023</v>
      </c>
      <c r="PH8" s="2">
        <f t="shared" ca="1" si="18"/>
        <v>-9.2557640081987552E-2</v>
      </c>
      <c r="PI8" s="2">
        <f t="shared" ca="1" si="18"/>
        <v>5.2932086066832043E-2</v>
      </c>
      <c r="PJ8" s="2">
        <f t="shared" ca="1" si="18"/>
        <v>5.0876641875898146E-2</v>
      </c>
      <c r="PK8" s="2">
        <f t="shared" ca="1" si="18"/>
        <v>1.3579973244068688E-2</v>
      </c>
      <c r="PL8" s="2">
        <f t="shared" ca="1" si="18"/>
        <v>3.7904360565187339E-2</v>
      </c>
      <c r="PM8" s="2">
        <f t="shared" ca="1" si="18"/>
        <v>9.1995047272267746E-2</v>
      </c>
      <c r="PN8" s="2">
        <f t="shared" ca="1" si="18"/>
        <v>5.7366077318754025E-2</v>
      </c>
      <c r="PO8" s="2">
        <f t="shared" ca="1" si="18"/>
        <v>3.5808382123402621E-2</v>
      </c>
      <c r="PP8" s="2">
        <f t="shared" ca="1" si="18"/>
        <v>5.773766200809595E-2</v>
      </c>
      <c r="PQ8" s="2">
        <f t="shared" ca="1" si="18"/>
        <v>-3.1396988837094436E-2</v>
      </c>
      <c r="PR8" s="2">
        <f t="shared" ca="1" si="18"/>
        <v>5.7767199411236064E-2</v>
      </c>
      <c r="PS8" s="2">
        <f t="shared" ca="1" si="18"/>
        <v>0.17681310968642849</v>
      </c>
      <c r="PT8" s="2">
        <f t="shared" ca="1" si="18"/>
        <v>7.1742864924276006E-2</v>
      </c>
      <c r="PU8" s="2">
        <f t="shared" ca="1" si="18"/>
        <v>0.12063894304085246</v>
      </c>
      <c r="PV8" s="2">
        <f t="shared" ca="1" si="18"/>
        <v>-6.3386613567961228E-2</v>
      </c>
      <c r="PW8" s="2">
        <f t="shared" ca="1" si="18"/>
        <v>-4.6531003510515742E-2</v>
      </c>
      <c r="PX8" s="2">
        <f t="shared" ca="1" si="18"/>
        <v>3.7829224566735833E-2</v>
      </c>
      <c r="PY8" s="2">
        <f t="shared" ca="1" si="18"/>
        <v>5.6823549138259349E-2</v>
      </c>
      <c r="PZ8" s="2">
        <f t="shared" ca="1" si="18"/>
        <v>-5.9696577582756621E-2</v>
      </c>
      <c r="QA8" s="2">
        <f t="shared" ca="1" si="18"/>
        <v>-3.3216832765179949E-2</v>
      </c>
      <c r="QB8" s="2">
        <f t="shared" ca="1" si="18"/>
        <v>4.6640864043496121E-2</v>
      </c>
      <c r="QC8" s="2">
        <f t="shared" ca="1" si="18"/>
        <v>-6.0789187221402891E-2</v>
      </c>
      <c r="QD8" s="2">
        <f t="shared" ca="1" si="18"/>
        <v>0.21531584222998676</v>
      </c>
      <c r="QE8" s="2">
        <f t="shared" ca="1" si="18"/>
        <v>-3.4313454727381718E-2</v>
      </c>
      <c r="QF8" s="2">
        <f t="shared" ref="QF8:QU15" ca="1" si="33">(NORMINV(RAND(),0.0209,0.085))</f>
        <v>0.14414055103787671</v>
      </c>
      <c r="QG8" s="2">
        <f t="shared" ca="1" si="33"/>
        <v>7.0112475374043554E-4</v>
      </c>
      <c r="QH8" s="2">
        <f t="shared" ca="1" si="19"/>
        <v>-7.9078184824590364E-2</v>
      </c>
      <c r="QI8" s="2">
        <f t="shared" ca="1" si="19"/>
        <v>-2.269178811887922E-2</v>
      </c>
      <c r="QJ8" s="2">
        <f t="shared" ca="1" si="19"/>
        <v>1.0079416576241616E-2</v>
      </c>
      <c r="QK8" s="2">
        <f t="shared" ca="1" si="19"/>
        <v>0.10659156749348192</v>
      </c>
      <c r="QL8" s="2">
        <f t="shared" ca="1" si="19"/>
        <v>-1.0821893222921947E-2</v>
      </c>
      <c r="QM8" s="2">
        <f t="shared" ca="1" si="19"/>
        <v>-6.1900868789458843E-2</v>
      </c>
      <c r="QN8" s="2">
        <f t="shared" ca="1" si="19"/>
        <v>-0.18002815955418727</v>
      </c>
      <c r="QO8" s="2">
        <f t="shared" ca="1" si="19"/>
        <v>-5.9507366873011516E-3</v>
      </c>
      <c r="QP8" s="2">
        <f t="shared" ca="1" si="19"/>
        <v>5.7302119389805561E-2</v>
      </c>
      <c r="QQ8" s="2">
        <f t="shared" ca="1" si="19"/>
        <v>5.3001340344288175E-2</v>
      </c>
      <c r="QR8" s="2">
        <f t="shared" ca="1" si="19"/>
        <v>0.12643910046508547</v>
      </c>
      <c r="QS8" s="2">
        <f t="shared" ca="1" si="19"/>
        <v>0.16627173922189123</v>
      </c>
      <c r="QT8" s="2">
        <f t="shared" ca="1" si="19"/>
        <v>1.6157580155531547E-2</v>
      </c>
      <c r="QU8" s="2">
        <f t="shared" ca="1" si="19"/>
        <v>0.1551220061386486</v>
      </c>
      <c r="QV8" s="2">
        <f t="shared" ca="1" si="19"/>
        <v>0.10052039138318757</v>
      </c>
      <c r="QW8" s="2">
        <f t="shared" ca="1" si="19"/>
        <v>-2.2786270452141499E-2</v>
      </c>
      <c r="QX8" s="2">
        <f t="shared" ca="1" si="19"/>
        <v>-4.4082289244321143E-2</v>
      </c>
      <c r="QY8" s="2">
        <f t="shared" ca="1" si="19"/>
        <v>-6.799632818232941E-2</v>
      </c>
      <c r="QZ8" s="2">
        <f t="shared" ca="1" si="19"/>
        <v>0.12601968981051873</v>
      </c>
      <c r="RA8" s="2">
        <f t="shared" ca="1" si="19"/>
        <v>-1.365197889210466E-2</v>
      </c>
      <c r="RB8" s="2">
        <f t="shared" ca="1" si="19"/>
        <v>0.19394111245428575</v>
      </c>
      <c r="RC8" s="2">
        <f t="shared" ca="1" si="19"/>
        <v>0.17358161072760717</v>
      </c>
      <c r="RD8" s="2">
        <f t="shared" ca="1" si="19"/>
        <v>5.5421498536522409E-2</v>
      </c>
      <c r="RE8" s="2">
        <f t="shared" ca="1" si="19"/>
        <v>-2.4520888161073975E-2</v>
      </c>
      <c r="RF8" s="2">
        <f t="shared" ca="1" si="19"/>
        <v>-0.10678585341860256</v>
      </c>
      <c r="RG8" s="2">
        <f t="shared" ca="1" si="19"/>
        <v>1.6861774257335305E-2</v>
      </c>
      <c r="RH8" s="2">
        <f t="shared" ca="1" si="19"/>
        <v>0.14741837512070299</v>
      </c>
      <c r="RI8" s="2">
        <f t="shared" ca="1" si="19"/>
        <v>0.14728702659779883</v>
      </c>
      <c r="RJ8" s="2">
        <f t="shared" ca="1" si="19"/>
        <v>3.9360756541400727E-3</v>
      </c>
      <c r="RK8" s="2">
        <f t="shared" ca="1" si="19"/>
        <v>-5.7279339902753301E-2</v>
      </c>
      <c r="RL8" s="2">
        <f t="shared" ca="1" si="19"/>
        <v>-0.11773343627717231</v>
      </c>
      <c r="RM8" s="2">
        <f t="shared" ca="1" si="19"/>
        <v>-0.12596132076121958</v>
      </c>
      <c r="RN8" s="2">
        <f t="shared" ca="1" si="19"/>
        <v>-6.5303570754686763E-2</v>
      </c>
      <c r="RO8" s="2">
        <f t="shared" ca="1" si="19"/>
        <v>-0.11284919883858113</v>
      </c>
      <c r="RP8" s="2">
        <f t="shared" ca="1" si="19"/>
        <v>4.1333731412287647E-2</v>
      </c>
      <c r="RQ8" s="2">
        <f t="shared" ca="1" si="19"/>
        <v>-7.6493095183399022E-3</v>
      </c>
      <c r="RR8" s="2">
        <f t="shared" ca="1" si="19"/>
        <v>-3.2078202726717311E-2</v>
      </c>
      <c r="RS8" s="2">
        <f t="shared" ca="1" si="19"/>
        <v>6.1344271716328988E-2</v>
      </c>
      <c r="RT8" s="2">
        <f t="shared" ca="1" si="19"/>
        <v>-0.10165784071601794</v>
      </c>
      <c r="RU8" s="2">
        <f t="shared" ca="1" si="19"/>
        <v>9.515293306580426E-2</v>
      </c>
      <c r="RV8" s="2">
        <f t="shared" ca="1" si="19"/>
        <v>0.15617394234328522</v>
      </c>
      <c r="RW8" s="2">
        <f t="shared" ca="1" si="19"/>
        <v>0.15323313009522882</v>
      </c>
      <c r="RX8" s="2">
        <f t="shared" ca="1" si="19"/>
        <v>-0.11801373179370983</v>
      </c>
      <c r="RY8" s="2">
        <f t="shared" ca="1" si="19"/>
        <v>-4.402269265468943E-2</v>
      </c>
      <c r="RZ8" s="2">
        <f t="shared" ca="1" si="19"/>
        <v>0.13797862771149808</v>
      </c>
      <c r="SA8" s="2">
        <f t="shared" ca="1" si="19"/>
        <v>0.10549953018324484</v>
      </c>
      <c r="SB8" s="2">
        <f t="shared" ca="1" si="19"/>
        <v>0.16734039807815659</v>
      </c>
      <c r="SC8" s="2">
        <f t="shared" ca="1" si="19"/>
        <v>9.2021504027208378E-2</v>
      </c>
      <c r="SD8" s="2">
        <f t="shared" ca="1" si="19"/>
        <v>-4.0657685742415822E-2</v>
      </c>
      <c r="SE8" s="2">
        <f t="shared" ca="1" si="19"/>
        <v>-4.6942117597472743E-2</v>
      </c>
      <c r="SF8" s="2">
        <f t="shared" ca="1" si="19"/>
        <v>-8.2650163492690963E-3</v>
      </c>
      <c r="SG8" s="2">
        <f t="shared" ca="1" si="19"/>
        <v>9.9272109760750529E-2</v>
      </c>
      <c r="SH8" s="2">
        <f t="shared" ca="1" si="19"/>
        <v>2.9517455169528799E-2</v>
      </c>
      <c r="SI8" s="2">
        <f t="shared" ca="1" si="19"/>
        <v>3.7032629689639808E-2</v>
      </c>
      <c r="SJ8" s="2">
        <f t="shared" ca="1" si="19"/>
        <v>2.5906417595333561E-2</v>
      </c>
      <c r="SK8" s="2">
        <f t="shared" ca="1" si="19"/>
        <v>4.3285776378994383E-3</v>
      </c>
      <c r="SL8" s="2">
        <f t="shared" ca="1" si="19"/>
        <v>1.3696861880292677E-2</v>
      </c>
      <c r="SM8" s="2">
        <f t="shared" ca="1" si="19"/>
        <v>2.7343420444250165E-2</v>
      </c>
      <c r="SN8" s="2">
        <f t="shared" ca="1" si="19"/>
        <v>-8.7947486328432606E-2</v>
      </c>
      <c r="SO8" s="2">
        <f t="shared" ca="1" si="19"/>
        <v>-6.3629194539074133E-3</v>
      </c>
      <c r="SP8" s="2">
        <f t="shared" ca="1" si="19"/>
        <v>-3.5610674176542387E-3</v>
      </c>
      <c r="SQ8" s="2">
        <f t="shared" ca="1" si="19"/>
        <v>2.3985119196602938E-2</v>
      </c>
      <c r="SR8" s="2">
        <f t="shared" ref="SR8:TG15" ca="1" si="34">(NORMINV(RAND(),0.0209,0.085))</f>
        <v>1.1686359891291843E-2</v>
      </c>
      <c r="SS8" s="2">
        <f t="shared" ca="1" si="34"/>
        <v>0.124548284198734</v>
      </c>
      <c r="ST8" s="2">
        <f t="shared" ca="1" si="20"/>
        <v>0.11570102063364059</v>
      </c>
      <c r="SU8" s="2">
        <f t="shared" ca="1" si="20"/>
        <v>1.3515356056696248E-2</v>
      </c>
      <c r="SV8" s="2">
        <f t="shared" ca="1" si="20"/>
        <v>2.191676357432603E-2</v>
      </c>
      <c r="SW8" s="2">
        <f t="shared" ca="1" si="20"/>
        <v>7.8783545398461493E-3</v>
      </c>
      <c r="SX8" s="2">
        <f t="shared" ca="1" si="20"/>
        <v>2.8833626276285766E-2</v>
      </c>
      <c r="SY8" s="2">
        <f t="shared" ca="1" si="20"/>
        <v>-3.622251588166054E-3</v>
      </c>
      <c r="SZ8" s="2">
        <f t="shared" ca="1" si="20"/>
        <v>0.1310968676348587</v>
      </c>
      <c r="TA8" s="2">
        <f t="shared" ca="1" si="20"/>
        <v>0.11073890533997835</v>
      </c>
      <c r="TB8" s="2">
        <f t="shared" ca="1" si="20"/>
        <v>-1.0949886980908211E-2</v>
      </c>
      <c r="TC8" s="2">
        <f t="shared" ca="1" si="20"/>
        <v>-5.8453189825785928E-2</v>
      </c>
      <c r="TD8" s="2">
        <f t="shared" ca="1" si="20"/>
        <v>0.20147664306801066</v>
      </c>
      <c r="TE8" s="2">
        <f t="shared" ca="1" si="20"/>
        <v>2.0691892366893075E-2</v>
      </c>
      <c r="TF8" s="2">
        <f t="shared" ca="1" si="20"/>
        <v>1.5068435939644253E-2</v>
      </c>
      <c r="TG8" s="2">
        <f t="shared" ca="1" si="20"/>
        <v>-0.13602215537412085</v>
      </c>
      <c r="TH8" s="2">
        <f t="shared" ca="1" si="20"/>
        <v>-0.21243427857504224</v>
      </c>
      <c r="TI8" s="2">
        <f t="shared" ca="1" si="20"/>
        <v>2.1261518986406866E-2</v>
      </c>
      <c r="TJ8" s="2">
        <f t="shared" ca="1" si="20"/>
        <v>5.7650907301609031E-2</v>
      </c>
      <c r="TK8" s="2">
        <f t="shared" ca="1" si="20"/>
        <v>2.7226938520468855E-2</v>
      </c>
      <c r="TL8" s="2">
        <f t="shared" ca="1" si="20"/>
        <v>2.8414953876109823E-2</v>
      </c>
      <c r="TM8" s="2">
        <f t="shared" ca="1" si="20"/>
        <v>-7.1470393924631878E-3</v>
      </c>
      <c r="TN8" s="2">
        <f t="shared" ca="1" si="20"/>
        <v>-0.11680611036257971</v>
      </c>
      <c r="TO8" s="2">
        <f t="shared" ca="1" si="20"/>
        <v>9.2128811032553271E-4</v>
      </c>
      <c r="TP8" s="2">
        <f t="shared" ca="1" si="20"/>
        <v>-2.5304559637139391E-2</v>
      </c>
      <c r="TQ8" s="2">
        <f t="shared" ca="1" si="20"/>
        <v>-6.2248384527160666E-2</v>
      </c>
      <c r="TR8" s="2">
        <f t="shared" ca="1" si="20"/>
        <v>4.4650382430461717E-2</v>
      </c>
      <c r="TS8" s="2">
        <f t="shared" ca="1" si="20"/>
        <v>3.2880458116838762E-2</v>
      </c>
      <c r="TT8" s="2">
        <f t="shared" ca="1" si="20"/>
        <v>-0.10485888001623447</v>
      </c>
      <c r="TU8" s="2">
        <f t="shared" ca="1" si="20"/>
        <v>-4.8862228870538912E-2</v>
      </c>
      <c r="TV8" s="2">
        <f t="shared" ca="1" si="20"/>
        <v>3.4331025396140205E-2</v>
      </c>
      <c r="TW8" s="2">
        <f t="shared" ca="1" si="20"/>
        <v>-9.372423050518762E-2</v>
      </c>
      <c r="TX8" s="2">
        <f t="shared" ca="1" si="20"/>
        <v>1.3989711216162522E-2</v>
      </c>
      <c r="TY8" s="2">
        <f t="shared" ca="1" si="20"/>
        <v>-5.5642532413011439E-4</v>
      </c>
      <c r="TZ8" s="2">
        <f t="shared" ca="1" si="20"/>
        <v>-1.3457943515063724E-2</v>
      </c>
      <c r="UA8" s="2">
        <f t="shared" ca="1" si="20"/>
        <v>5.7085129417144137E-2</v>
      </c>
      <c r="UB8" s="2">
        <f t="shared" ca="1" si="20"/>
        <v>-7.4869537964564234E-2</v>
      </c>
      <c r="UC8" s="2">
        <f t="shared" ca="1" si="20"/>
        <v>-0.11196374389829999</v>
      </c>
      <c r="UD8" s="2">
        <f t="shared" ca="1" si="20"/>
        <v>6.0983930751690327E-2</v>
      </c>
      <c r="UE8" s="2">
        <f t="shared" ca="1" si="20"/>
        <v>6.3536749057471059E-3</v>
      </c>
      <c r="UF8" s="2">
        <f t="shared" ca="1" si="20"/>
        <v>-3.1346775375589331E-2</v>
      </c>
      <c r="UG8" s="2">
        <f t="shared" ca="1" si="20"/>
        <v>5.9756135078417968E-2</v>
      </c>
      <c r="UH8" s="2">
        <f t="shared" ca="1" si="20"/>
        <v>0.14968951958060545</v>
      </c>
      <c r="UI8" s="2">
        <f t="shared" ca="1" si="20"/>
        <v>-8.6600474631272281E-2</v>
      </c>
      <c r="UJ8" s="2">
        <f t="shared" ca="1" si="20"/>
        <v>3.0387460944858367E-2</v>
      </c>
      <c r="UK8" s="2">
        <f t="shared" ca="1" si="20"/>
        <v>0.15877235380176696</v>
      </c>
      <c r="UL8" s="2">
        <f t="shared" ca="1" si="20"/>
        <v>-1.2661941344682345E-2</v>
      </c>
      <c r="UM8" s="2">
        <f t="shared" ca="1" si="20"/>
        <v>-3.0009028485639039E-2</v>
      </c>
      <c r="UN8" s="2">
        <f t="shared" ca="1" si="20"/>
        <v>-2.8137620128109612E-2</v>
      </c>
      <c r="UO8" s="2">
        <f t="shared" ca="1" si="20"/>
        <v>-2.841086290575531E-2</v>
      </c>
      <c r="UP8" s="2">
        <f t="shared" ca="1" si="20"/>
        <v>8.6669686236668084E-2</v>
      </c>
      <c r="UQ8" s="2">
        <f t="shared" ca="1" si="20"/>
        <v>0.13164337264451847</v>
      </c>
      <c r="UR8" s="2">
        <f t="shared" ca="1" si="20"/>
        <v>-1.9716898176596425E-2</v>
      </c>
      <c r="US8" s="2">
        <f t="shared" ca="1" si="20"/>
        <v>-2.391273652270862E-2</v>
      </c>
      <c r="UT8" s="2">
        <f t="shared" ca="1" si="20"/>
        <v>3.9488516687277153E-2</v>
      </c>
      <c r="UU8" s="2">
        <f t="shared" ca="1" si="20"/>
        <v>0.1221563390257219</v>
      </c>
      <c r="UV8" s="2">
        <f t="shared" ca="1" si="20"/>
        <v>3.2035330093538497E-2</v>
      </c>
      <c r="UW8" s="2">
        <f t="shared" ca="1" si="20"/>
        <v>-3.0130328056767217E-2</v>
      </c>
      <c r="UX8" s="2">
        <f t="shared" ca="1" si="20"/>
        <v>0.16108517676477102</v>
      </c>
      <c r="UY8" s="2">
        <f t="shared" ca="1" si="20"/>
        <v>6.8308526123062041E-2</v>
      </c>
      <c r="UZ8" s="2">
        <f t="shared" ca="1" si="20"/>
        <v>-2.8125164651383424E-2</v>
      </c>
      <c r="VA8" s="2">
        <f t="shared" ca="1" si="20"/>
        <v>9.6355818436420649E-3</v>
      </c>
      <c r="VB8" s="2">
        <f t="shared" ca="1" si="20"/>
        <v>-1.6674489391898851E-2</v>
      </c>
      <c r="VC8" s="2">
        <f t="shared" ca="1" si="20"/>
        <v>-8.3181679528075717E-2</v>
      </c>
      <c r="VD8" s="2">
        <f t="shared" ref="VD8:VS15" ca="1" si="35">(NORMINV(RAND(),0.0209,0.085))</f>
        <v>1.6685712500112682E-2</v>
      </c>
      <c r="VE8" s="2">
        <f t="shared" ca="1" si="35"/>
        <v>3.2033715627322629E-2</v>
      </c>
      <c r="VF8" s="2">
        <f t="shared" ca="1" si="21"/>
        <v>-3.298928211052779E-3</v>
      </c>
      <c r="VG8" s="2">
        <f t="shared" ca="1" si="21"/>
        <v>0.10193297201138084</v>
      </c>
      <c r="VH8" s="2">
        <f t="shared" ca="1" si="21"/>
        <v>1.7298907181198166E-2</v>
      </c>
      <c r="VI8" s="2">
        <f t="shared" ca="1" si="21"/>
        <v>5.458197337343676E-2</v>
      </c>
      <c r="VJ8" s="2">
        <f t="shared" ca="1" si="21"/>
        <v>-2.4288851390034037E-2</v>
      </c>
      <c r="VK8" s="2">
        <f t="shared" ca="1" si="21"/>
        <v>1.4488206808679651E-2</v>
      </c>
      <c r="VL8" s="2">
        <f t="shared" ca="1" si="21"/>
        <v>9.5655612190021444E-2</v>
      </c>
      <c r="VM8" s="2">
        <f t="shared" ca="1" si="21"/>
        <v>0.11959254528925538</v>
      </c>
      <c r="VN8" s="2">
        <f t="shared" ca="1" si="21"/>
        <v>4.4888076763322148E-2</v>
      </c>
      <c r="VO8" s="2">
        <f t="shared" ca="1" si="21"/>
        <v>9.5626676465061913E-2</v>
      </c>
      <c r="VP8" s="2">
        <f t="shared" ca="1" si="21"/>
        <v>-0.20087547627993402</v>
      </c>
      <c r="VQ8" s="2">
        <f t="shared" ca="1" si="21"/>
        <v>9.0326538176292173E-2</v>
      </c>
      <c r="VR8" s="2">
        <f t="shared" ca="1" si="21"/>
        <v>9.5663466461594751E-2</v>
      </c>
      <c r="VS8" s="2">
        <f t="shared" ca="1" si="21"/>
        <v>3.2955908868996485E-2</v>
      </c>
      <c r="VT8" s="2">
        <f t="shared" ca="1" si="21"/>
        <v>7.3804915487349701E-3</v>
      </c>
      <c r="VU8" s="2">
        <f t="shared" ca="1" si="21"/>
        <v>2.2755074875349442E-2</v>
      </c>
      <c r="VV8" s="2">
        <f t="shared" ca="1" si="21"/>
        <v>-3.054264916728458E-4</v>
      </c>
      <c r="VW8" s="2">
        <f t="shared" ca="1" si="21"/>
        <v>3.2227931404593825E-2</v>
      </c>
      <c r="VX8" s="2">
        <f t="shared" ca="1" si="21"/>
        <v>5.9751218538553599E-2</v>
      </c>
      <c r="VY8" s="2">
        <f t="shared" ca="1" si="21"/>
        <v>-0.12779932734147201</v>
      </c>
      <c r="VZ8" s="2">
        <f t="shared" ca="1" si="21"/>
        <v>1.0898281965930198E-2</v>
      </c>
      <c r="WA8" s="2">
        <f t="shared" ca="1" si="21"/>
        <v>-0.11324758333677815</v>
      </c>
      <c r="WB8" s="2">
        <f t="shared" ca="1" si="21"/>
        <v>6.285075128297667E-3</v>
      </c>
      <c r="WC8" s="2">
        <f t="shared" ca="1" si="21"/>
        <v>-5.7013280617300238E-2</v>
      </c>
      <c r="WD8" s="2">
        <f t="shared" ca="1" si="21"/>
        <v>6.8314690658432597E-2</v>
      </c>
      <c r="WE8" s="2">
        <f t="shared" ca="1" si="21"/>
        <v>-7.8713519628084393E-3</v>
      </c>
      <c r="WF8" s="2">
        <f t="shared" ca="1" si="21"/>
        <v>-7.7732203357366192E-2</v>
      </c>
      <c r="WG8" s="2">
        <f t="shared" ca="1" si="21"/>
        <v>4.6261705648543816E-2</v>
      </c>
      <c r="WH8" s="2">
        <f t="shared" ca="1" si="21"/>
        <v>-3.8616727608881379E-2</v>
      </c>
      <c r="WI8" s="2">
        <f t="shared" ca="1" si="21"/>
        <v>4.1972646867698561E-2</v>
      </c>
      <c r="WJ8" s="2">
        <f t="shared" ca="1" si="21"/>
        <v>4.2290735646808263E-3</v>
      </c>
      <c r="WK8" s="2">
        <f t="shared" ca="1" si="21"/>
        <v>-0.12034269972210007</v>
      </c>
      <c r="WL8" s="2">
        <f t="shared" ca="1" si="21"/>
        <v>-5.1110381420838957E-2</v>
      </c>
      <c r="WM8" s="2">
        <f t="shared" ca="1" si="21"/>
        <v>-0.13251085864520987</v>
      </c>
      <c r="WN8" s="2">
        <f t="shared" ca="1" si="21"/>
        <v>-5.1830752453898732E-2</v>
      </c>
      <c r="WO8" s="2">
        <f t="shared" ca="1" si="21"/>
        <v>3.118510452734613E-2</v>
      </c>
      <c r="WP8" s="2">
        <f t="shared" ca="1" si="21"/>
        <v>-1.1524192467566651E-2</v>
      </c>
      <c r="WQ8" s="2">
        <f t="shared" ca="1" si="21"/>
        <v>-1.7588521267664834E-2</v>
      </c>
      <c r="WR8" s="2">
        <f t="shared" ca="1" si="21"/>
        <v>6.150797199103511E-2</v>
      </c>
      <c r="WS8" s="2">
        <f t="shared" ca="1" si="21"/>
        <v>0.11228228055942237</v>
      </c>
      <c r="WT8" s="2">
        <f t="shared" ca="1" si="21"/>
        <v>-3.2695801385325407E-2</v>
      </c>
      <c r="WU8" s="2">
        <f t="shared" ca="1" si="21"/>
        <v>0.20656697541248814</v>
      </c>
      <c r="WV8" s="2">
        <f t="shared" ca="1" si="21"/>
        <v>3.5596730731177764E-2</v>
      </c>
      <c r="WW8" s="2">
        <f t="shared" ca="1" si="21"/>
        <v>9.9589705076442894E-2</v>
      </c>
      <c r="WX8" s="2">
        <f t="shared" ca="1" si="21"/>
        <v>5.1676616778690253E-2</v>
      </c>
      <c r="WY8" s="2">
        <f t="shared" ca="1" si="21"/>
        <v>3.8962140333768908E-2</v>
      </c>
      <c r="WZ8" s="2">
        <f t="shared" ca="1" si="21"/>
        <v>-7.9103348505663126E-2</v>
      </c>
      <c r="XA8" s="2">
        <f t="shared" ca="1" si="21"/>
        <v>4.5689639399161874E-2</v>
      </c>
      <c r="XB8" s="2">
        <f t="shared" ca="1" si="21"/>
        <v>0.15100216156008756</v>
      </c>
      <c r="XC8" s="2">
        <f t="shared" ca="1" si="21"/>
        <v>-9.9537823974131023E-2</v>
      </c>
      <c r="XD8" s="2">
        <f t="shared" ca="1" si="21"/>
        <v>6.3904109898989397E-2</v>
      </c>
      <c r="XE8" s="2">
        <f t="shared" ca="1" si="21"/>
        <v>-6.1178133052396722E-2</v>
      </c>
      <c r="XF8" s="2">
        <f t="shared" ca="1" si="21"/>
        <v>-9.2039877121928362E-2</v>
      </c>
      <c r="XG8" s="2">
        <f t="shared" ca="1" si="21"/>
        <v>0.16918130146944016</v>
      </c>
      <c r="XH8" s="2">
        <f t="shared" ca="1" si="21"/>
        <v>3.1479434515014962E-2</v>
      </c>
      <c r="XI8" s="2">
        <f t="shared" ca="1" si="21"/>
        <v>-6.7353317088811634E-2</v>
      </c>
      <c r="XJ8" s="2">
        <f t="shared" ca="1" si="21"/>
        <v>-8.2672581054035327E-3</v>
      </c>
      <c r="XK8" s="2">
        <f t="shared" ca="1" si="21"/>
        <v>0.19924600625242714</v>
      </c>
      <c r="XL8" s="2">
        <f t="shared" ca="1" si="21"/>
        <v>1.6500219907230114E-2</v>
      </c>
      <c r="XM8" s="2">
        <f t="shared" ca="1" si="21"/>
        <v>3.6436212929512976E-2</v>
      </c>
      <c r="XN8" s="2">
        <f t="shared" ca="1" si="21"/>
        <v>0.16606915688128845</v>
      </c>
      <c r="XO8" s="2">
        <f t="shared" ca="1" si="21"/>
        <v>0.10158252079014594</v>
      </c>
      <c r="XP8" s="2">
        <f t="shared" ref="XP8:XQ15" ca="1" si="36">(NORMINV(RAND(),0.0209,0.085))</f>
        <v>-9.6676191440425475E-3</v>
      </c>
      <c r="XQ8" s="2">
        <f t="shared" ca="1" si="36"/>
        <v>1.0653128258313049E-3</v>
      </c>
      <c r="XR8" s="2">
        <f t="shared" ca="1" si="26"/>
        <v>0.13635626012598501</v>
      </c>
      <c r="XS8" s="2">
        <f t="shared" ca="1" si="26"/>
        <v>-9.6085258232461113E-2</v>
      </c>
      <c r="XT8" s="2">
        <f t="shared" ca="1" si="26"/>
        <v>-1.7539345271579531E-2</v>
      </c>
      <c r="XU8" s="2">
        <f t="shared" ca="1" si="26"/>
        <v>-3.298911009161544E-2</v>
      </c>
      <c r="XV8" s="2">
        <f t="shared" ca="1" si="26"/>
        <v>0.1408892721517675</v>
      </c>
      <c r="XW8" s="2">
        <f t="shared" ca="1" si="26"/>
        <v>-0.12268832194439599</v>
      </c>
      <c r="XX8" s="2">
        <f t="shared" ca="1" si="26"/>
        <v>8.0120559056587548E-2</v>
      </c>
      <c r="XY8" s="2">
        <f t="shared" ca="1" si="26"/>
        <v>-2.2511243960619265E-3</v>
      </c>
      <c r="XZ8" s="2">
        <f t="shared" ca="1" si="26"/>
        <v>-3.6794733684649243E-3</v>
      </c>
      <c r="YA8" s="2">
        <f t="shared" ca="1" si="26"/>
        <v>1.2887646208802147E-2</v>
      </c>
      <c r="YB8" s="2">
        <f t="shared" ca="1" si="26"/>
        <v>-0.12947977044176365</v>
      </c>
      <c r="YC8" s="2">
        <f t="shared" ca="1" si="26"/>
        <v>8.8842731575153239E-2</v>
      </c>
      <c r="YD8" s="2">
        <f t="shared" ca="1" si="26"/>
        <v>0.12237446107356525</v>
      </c>
      <c r="YE8" s="2">
        <f t="shared" ca="1" si="26"/>
        <v>0.11810536301698003</v>
      </c>
      <c r="YF8" s="2">
        <f t="shared" ca="1" si="26"/>
        <v>3.8550770432302817E-2</v>
      </c>
      <c r="YG8" s="2">
        <f t="shared" ca="1" si="26"/>
        <v>4.6323423799693383E-2</v>
      </c>
      <c r="YH8" s="2">
        <f t="shared" ca="1" si="22"/>
        <v>-1.9676050812604071E-2</v>
      </c>
      <c r="YI8" s="2">
        <f t="shared" ca="1" si="22"/>
        <v>2.1151551853834973E-3</v>
      </c>
      <c r="YJ8" s="2">
        <f t="shared" ca="1" si="22"/>
        <v>0.13393662442111881</v>
      </c>
      <c r="YK8" s="2">
        <f t="shared" ca="1" si="22"/>
        <v>4.5581729910479055E-2</v>
      </c>
      <c r="YL8" s="2">
        <f t="shared" ca="1" si="22"/>
        <v>-5.8963146304095729E-2</v>
      </c>
      <c r="YM8" s="2">
        <f t="shared" ca="1" si="22"/>
        <v>0.1402701462238711</v>
      </c>
      <c r="YN8" s="2">
        <f t="shared" ca="1" si="22"/>
        <v>5.4628479139682717E-2</v>
      </c>
      <c r="YO8" s="2">
        <f t="shared" ca="1" si="22"/>
        <v>0.15665170444530338</v>
      </c>
      <c r="YP8" s="2">
        <f t="shared" ca="1" si="22"/>
        <v>1.9194424536068604E-2</v>
      </c>
      <c r="YQ8" s="2">
        <f t="shared" ca="1" si="22"/>
        <v>-4.7860511798044181E-2</v>
      </c>
      <c r="YR8" s="2">
        <f t="shared" ca="1" si="22"/>
        <v>7.7688666137737297E-2</v>
      </c>
      <c r="YS8" s="2">
        <f t="shared" ca="1" si="23"/>
        <v>6.3906802160708112E-2</v>
      </c>
      <c r="YT8" s="2">
        <f t="shared" ca="1" si="23"/>
        <v>9.5321203343154415E-2</v>
      </c>
      <c r="YU8" s="2">
        <f t="shared" ca="1" si="23"/>
        <v>-9.3361002242036667E-2</v>
      </c>
      <c r="YV8" s="2">
        <f t="shared" ca="1" si="23"/>
        <v>1.3803756394480123E-2</v>
      </c>
      <c r="YW8" s="2">
        <f t="shared" ca="1" si="23"/>
        <v>2.4597213551661491E-2</v>
      </c>
      <c r="YX8" s="2">
        <f t="shared" ca="1" si="23"/>
        <v>5.7614889408891493E-2</v>
      </c>
      <c r="YY8" s="2">
        <f t="shared" ca="1" si="23"/>
        <v>5.8425006042718872E-2</v>
      </c>
      <c r="YZ8" s="2">
        <f t="shared" ca="1" si="23"/>
        <v>-6.6969254163433523E-2</v>
      </c>
      <c r="ZA8" s="2">
        <f t="shared" ca="1" si="23"/>
        <v>3.7756323936526913E-2</v>
      </c>
      <c r="ZB8" s="2">
        <f t="shared" ca="1" si="23"/>
        <v>1.4313080214996948E-2</v>
      </c>
      <c r="ZC8" s="2">
        <f t="shared" ca="1" si="23"/>
        <v>9.4681579141211766E-2</v>
      </c>
      <c r="ZD8" s="2">
        <f t="shared" ca="1" si="23"/>
        <v>4.9052462574982053E-3</v>
      </c>
      <c r="ZE8" s="2">
        <f t="shared" ca="1" si="23"/>
        <v>1.0205904970651847E-2</v>
      </c>
      <c r="ZF8" s="2">
        <f t="shared" ca="1" si="23"/>
        <v>-3.7546610203254255E-2</v>
      </c>
      <c r="ZG8" s="2">
        <f t="shared" ca="1" si="23"/>
        <v>-3.0043259963642367E-2</v>
      </c>
      <c r="ZH8" s="2">
        <f t="shared" ca="1" si="23"/>
        <v>-6.9863671705898994E-2</v>
      </c>
      <c r="ZI8" s="2">
        <f t="shared" ca="1" si="24"/>
        <v>-1.4539096154561615E-3</v>
      </c>
      <c r="ZJ8" s="2">
        <f t="shared" ca="1" si="24"/>
        <v>4.2245475959112579E-2</v>
      </c>
      <c r="ZK8" s="2">
        <f t="shared" ca="1" si="24"/>
        <v>5.5588757542093956E-2</v>
      </c>
      <c r="ZL8" s="2">
        <f t="shared" ca="1" si="24"/>
        <v>7.5324535622474334E-2</v>
      </c>
      <c r="ZM8" s="2">
        <f t="shared" ca="1" si="24"/>
        <v>4.9082704906770497E-2</v>
      </c>
      <c r="ZN8" s="2">
        <f t="shared" ca="1" si="24"/>
        <v>-1.2165584641813252E-2</v>
      </c>
      <c r="ZO8" s="2">
        <f t="shared" ca="1" si="24"/>
        <v>2.9372246523056561E-3</v>
      </c>
      <c r="ZP8" s="2">
        <f t="shared" ca="1" si="24"/>
        <v>6.7745780756918533E-2</v>
      </c>
      <c r="ZQ8" s="2">
        <f t="shared" ca="1" si="24"/>
        <v>-1.8894487383012328E-2</v>
      </c>
      <c r="ZR8" s="2">
        <f t="shared" ca="1" si="24"/>
        <v>-4.35702395372667E-2</v>
      </c>
      <c r="ZS8" s="2">
        <f t="shared" ca="1" si="24"/>
        <v>3.418820757066366E-2</v>
      </c>
      <c r="ZT8" s="2">
        <f t="shared" ca="1" si="24"/>
        <v>1.57103393843449E-2</v>
      </c>
      <c r="ZU8" s="2">
        <f t="shared" ca="1" si="24"/>
        <v>6.4353137421463372E-3</v>
      </c>
      <c r="ZV8" s="2">
        <f t="shared" ca="1" si="24"/>
        <v>1.5032982135852635E-2</v>
      </c>
      <c r="ZW8" s="2">
        <f t="shared" ca="1" si="24"/>
        <v>0.10645271915093486</v>
      </c>
      <c r="ZX8" s="2">
        <f t="shared" ca="1" si="24"/>
        <v>-2.3205071352286815E-2</v>
      </c>
      <c r="ZY8" s="2">
        <f t="shared" ca="1" si="25"/>
        <v>8.4716699659023204E-2</v>
      </c>
      <c r="ZZ8" s="2">
        <f t="shared" ca="1" si="25"/>
        <v>-7.697168017855506E-2</v>
      </c>
    </row>
    <row r="9" spans="1:702" x14ac:dyDescent="0.25">
      <c r="A9" s="2">
        <f t="shared" ca="1" si="11"/>
        <v>8.6764986581613218E-2</v>
      </c>
      <c r="B9" s="2">
        <f t="shared" ca="1" si="11"/>
        <v>-5.2978366444717429E-2</v>
      </c>
      <c r="C9" s="2">
        <f t="shared" ca="1" si="11"/>
        <v>-4.3844461381394181E-2</v>
      </c>
      <c r="D9" s="2">
        <f t="shared" ca="1" si="11"/>
        <v>-1.9883392907384351E-2</v>
      </c>
      <c r="E9" s="2">
        <f t="shared" ca="1" si="11"/>
        <v>2.5598559334591563E-2</v>
      </c>
      <c r="F9" s="2">
        <f t="shared" ca="1" si="11"/>
        <v>0.11146154933348268</v>
      </c>
      <c r="G9" s="2">
        <f t="shared" ca="1" si="11"/>
        <v>3.505849515842336E-2</v>
      </c>
      <c r="H9" s="2">
        <f t="shared" ca="1" si="11"/>
        <v>7.9751418042607602E-2</v>
      </c>
      <c r="I9" s="2">
        <f t="shared" ca="1" si="11"/>
        <v>-1.527446721743907E-2</v>
      </c>
      <c r="J9" s="2">
        <f t="shared" ca="1" si="11"/>
        <v>-0.15071571258810201</v>
      </c>
      <c r="K9" s="2">
        <f t="shared" ca="1" si="11"/>
        <v>9.4715227591844073E-2</v>
      </c>
      <c r="L9" s="2">
        <f t="shared" ca="1" si="11"/>
        <v>9.0764163133127157E-2</v>
      </c>
      <c r="M9" s="2">
        <f t="shared" ca="1" si="11"/>
        <v>0.10737128343454214</v>
      </c>
      <c r="N9" s="2">
        <f t="shared" ca="1" si="11"/>
        <v>-1.6487125171612011E-2</v>
      </c>
      <c r="O9" s="2">
        <f t="shared" ca="1" si="11"/>
        <v>-5.311949653947183E-2</v>
      </c>
      <c r="P9" s="2">
        <f t="shared" ca="1" si="11"/>
        <v>0.13340088717556461</v>
      </c>
      <c r="Q9" s="2">
        <f t="shared" ref="Q9:AF15" ca="1" si="37">(NORMINV(RAND(),0.0209,0.085))</f>
        <v>-8.5202708264117931E-3</v>
      </c>
      <c r="R9" s="2">
        <f t="shared" ca="1" si="37"/>
        <v>0.15204310035306909</v>
      </c>
      <c r="S9" s="2">
        <f t="shared" ca="1" si="37"/>
        <v>-6.6208306855645715E-2</v>
      </c>
      <c r="T9" s="2">
        <f t="shared" ca="1" si="37"/>
        <v>-0.10599215206951221</v>
      </c>
      <c r="U9" s="2">
        <f t="shared" ca="1" si="37"/>
        <v>7.6790374221330199E-2</v>
      </c>
      <c r="V9" s="2">
        <f t="shared" ca="1" si="37"/>
        <v>3.9557504050775225E-2</v>
      </c>
      <c r="W9" s="2">
        <f t="shared" ca="1" si="37"/>
        <v>-4.5528888022410355E-2</v>
      </c>
      <c r="X9" s="2">
        <f t="shared" ca="1" si="37"/>
        <v>0.12995496714719182</v>
      </c>
      <c r="Y9" s="2">
        <f t="shared" ca="1" si="37"/>
        <v>5.0700423516269522E-2</v>
      </c>
      <c r="Z9" s="2">
        <f t="shared" ca="1" si="37"/>
        <v>1.4340725914706686E-2</v>
      </c>
      <c r="AA9" s="2">
        <f t="shared" ca="1" si="37"/>
        <v>0.10072257860012841</v>
      </c>
      <c r="AB9" s="2">
        <f t="shared" ca="1" si="37"/>
        <v>2.9155175843301531E-2</v>
      </c>
      <c r="AC9" s="2">
        <f t="shared" ca="1" si="37"/>
        <v>1.8231012402918644E-2</v>
      </c>
      <c r="AD9" s="2">
        <f t="shared" ca="1" si="37"/>
        <v>8.5049939610397779E-2</v>
      </c>
      <c r="AE9" s="2">
        <f t="shared" ca="1" si="37"/>
        <v>5.4928310060871802E-2</v>
      </c>
      <c r="AF9" s="2">
        <f t="shared" ca="1" si="37"/>
        <v>7.3811672914511448E-2</v>
      </c>
      <c r="AG9" s="2">
        <f t="shared" ref="AG9:AV15" ca="1" si="38">(NORMINV(RAND(),0.0209,0.085))</f>
        <v>9.7002397420880099E-2</v>
      </c>
      <c r="AH9" s="2">
        <f t="shared" ca="1" si="38"/>
        <v>8.7177552170428441E-2</v>
      </c>
      <c r="AI9" s="2">
        <f t="shared" ca="1" si="38"/>
        <v>5.4217673236409886E-2</v>
      </c>
      <c r="AJ9" s="2">
        <f t="shared" ca="1" si="38"/>
        <v>0.13661394978225141</v>
      </c>
      <c r="AK9" s="2">
        <f t="shared" ca="1" si="38"/>
        <v>2.4236631987416695E-2</v>
      </c>
      <c r="AL9" s="2">
        <f t="shared" ca="1" si="38"/>
        <v>-0.10236183392476476</v>
      </c>
      <c r="AM9" s="2">
        <f t="shared" ca="1" si="38"/>
        <v>6.580926311791406E-3</v>
      </c>
      <c r="AN9" s="2">
        <f t="shared" ca="1" si="38"/>
        <v>-8.1651749801850207E-2</v>
      </c>
      <c r="AO9" s="2">
        <f t="shared" ca="1" si="38"/>
        <v>0.1157018103184442</v>
      </c>
      <c r="AP9" s="2">
        <f t="shared" ca="1" si="38"/>
        <v>5.5199297730971181E-2</v>
      </c>
      <c r="AQ9" s="2">
        <f t="shared" ca="1" si="38"/>
        <v>0.13867976898771964</v>
      </c>
      <c r="AR9" s="2">
        <f t="shared" ca="1" si="38"/>
        <v>0.10572579920810686</v>
      </c>
      <c r="AS9" s="2">
        <f t="shared" ca="1" si="38"/>
        <v>0.17101679893178093</v>
      </c>
      <c r="AT9" s="2">
        <f t="shared" ca="1" si="38"/>
        <v>-8.0761145017475416E-2</v>
      </c>
      <c r="AU9" s="2">
        <f t="shared" ca="1" si="38"/>
        <v>-1.642189645702917E-3</v>
      </c>
      <c r="AV9" s="2">
        <f t="shared" ca="1" si="38"/>
        <v>0.1411053463633955</v>
      </c>
      <c r="AW9" s="2">
        <f t="shared" ref="AW9:BL15" ca="1" si="39">(NORMINV(RAND(),0.0209,0.085))</f>
        <v>-3.251102655126277E-2</v>
      </c>
      <c r="AX9" s="2">
        <f t="shared" ca="1" si="39"/>
        <v>6.4477159240700979E-2</v>
      </c>
      <c r="AY9" s="2">
        <f t="shared" ca="1" si="39"/>
        <v>0.10679680214224424</v>
      </c>
      <c r="AZ9" s="2">
        <f t="shared" ca="1" si="39"/>
        <v>5.8468989503151131E-2</v>
      </c>
      <c r="BA9" s="2">
        <f t="shared" ca="1" si="39"/>
        <v>0.15626180398849485</v>
      </c>
      <c r="BB9" s="2">
        <f t="shared" ca="1" si="39"/>
        <v>-7.7810687411237062E-2</v>
      </c>
      <c r="BC9" s="2">
        <f t="shared" ca="1" si="39"/>
        <v>-3.7111904041054605E-2</v>
      </c>
      <c r="BD9" s="2">
        <f t="shared" ca="1" si="39"/>
        <v>7.4032815418158232E-2</v>
      </c>
      <c r="BE9" s="2">
        <f t="shared" ca="1" si="39"/>
        <v>-4.6509592393250185E-2</v>
      </c>
      <c r="BF9" s="2">
        <f t="shared" ca="1" si="39"/>
        <v>-5.3509980302267487E-2</v>
      </c>
      <c r="BG9" s="2">
        <f t="shared" ca="1" si="39"/>
        <v>2.7058702612377982E-2</v>
      </c>
      <c r="BH9" s="2">
        <f t="shared" ca="1" si="39"/>
        <v>4.9161696686021557E-2</v>
      </c>
      <c r="BI9" s="2">
        <f t="shared" ca="1" si="39"/>
        <v>0.12495846138713762</v>
      </c>
      <c r="BJ9" s="2">
        <f t="shared" ca="1" si="39"/>
        <v>-8.7907945735992421E-2</v>
      </c>
      <c r="BK9" s="2">
        <f t="shared" ca="1" si="39"/>
        <v>-1.0016861774486852E-2</v>
      </c>
      <c r="BL9" s="2">
        <f t="shared" ca="1" si="39"/>
        <v>0.10283987883681361</v>
      </c>
      <c r="BM9" s="2">
        <f t="shared" ca="1" si="27"/>
        <v>-4.539519891521844E-2</v>
      </c>
      <c r="BN9" s="2">
        <f t="shared" ca="1" si="27"/>
        <v>0.13325683991776266</v>
      </c>
      <c r="BO9" s="2">
        <f t="shared" ca="1" si="27"/>
        <v>-4.4523568400643795E-2</v>
      </c>
      <c r="BP9" s="2">
        <f t="shared" ca="1" si="27"/>
        <v>9.2635717503543272E-3</v>
      </c>
      <c r="BQ9" s="2">
        <f t="shared" ca="1" si="27"/>
        <v>0.1601184860315884</v>
      </c>
      <c r="BR9" s="2">
        <f t="shared" ca="1" si="27"/>
        <v>-2.2640212469968082E-2</v>
      </c>
      <c r="BS9" s="2">
        <f t="shared" ca="1" si="27"/>
        <v>0.12892480361313552</v>
      </c>
      <c r="BT9" s="2">
        <f t="shared" ca="1" si="27"/>
        <v>1.7690474310625703E-3</v>
      </c>
      <c r="BU9" s="2">
        <f t="shared" ca="1" si="27"/>
        <v>2.2139364199042166E-2</v>
      </c>
      <c r="BV9" s="2">
        <f t="shared" ca="1" si="27"/>
        <v>2.0024655016454469E-2</v>
      </c>
      <c r="BW9" s="2">
        <f t="shared" ca="1" si="27"/>
        <v>0.10666033633689198</v>
      </c>
      <c r="BX9" s="2">
        <f t="shared" ca="1" si="27"/>
        <v>0.21325960597065835</v>
      </c>
      <c r="BY9" s="2">
        <f t="shared" ca="1" si="27"/>
        <v>7.2802705331422683E-3</v>
      </c>
      <c r="BZ9" s="2">
        <f t="shared" ca="1" si="27"/>
        <v>0.1466518822282237</v>
      </c>
      <c r="CA9" s="2">
        <f t="shared" ca="1" si="27"/>
        <v>0.10816735621789209</v>
      </c>
      <c r="CB9" s="2">
        <f t="shared" ref="CB9:CQ15" ca="1" si="40">(NORMINV(RAND(),0.0209,0.085))</f>
        <v>-1.0854319677410882E-2</v>
      </c>
      <c r="CC9" s="2">
        <f t="shared" ca="1" si="40"/>
        <v>5.2031744408761876E-3</v>
      </c>
      <c r="CD9" s="2">
        <f t="shared" ca="1" si="40"/>
        <v>0.12250915262063383</v>
      </c>
      <c r="CE9" s="2">
        <f t="shared" ca="1" si="40"/>
        <v>6.4197508515005011E-2</v>
      </c>
      <c r="CF9" s="2">
        <f t="shared" ca="1" si="40"/>
        <v>7.8819909124727611E-2</v>
      </c>
      <c r="CG9" s="2">
        <f t="shared" ca="1" si="40"/>
        <v>4.7856737433079229E-3</v>
      </c>
      <c r="CH9" s="2">
        <f t="shared" ca="1" si="40"/>
        <v>8.6093130463815535E-3</v>
      </c>
      <c r="CI9" s="2">
        <f t="shared" ca="1" si="40"/>
        <v>2.4336030763058607E-2</v>
      </c>
      <c r="CJ9" s="2">
        <f t="shared" ca="1" si="40"/>
        <v>8.3050316412558306E-2</v>
      </c>
      <c r="CK9" s="2">
        <f t="shared" ca="1" si="40"/>
        <v>-4.551294790974246E-2</v>
      </c>
      <c r="CL9" s="2">
        <f t="shared" ca="1" si="40"/>
        <v>6.6541068829920516E-2</v>
      </c>
      <c r="CM9" s="2">
        <f t="shared" ca="1" si="40"/>
        <v>-8.9314041684257856E-2</v>
      </c>
      <c r="CN9" s="2">
        <f t="shared" ca="1" si="40"/>
        <v>7.8874648828255026E-2</v>
      </c>
      <c r="CO9" s="2">
        <f t="shared" ca="1" si="40"/>
        <v>-0.12849055759555658</v>
      </c>
      <c r="CP9" s="2">
        <f t="shared" ca="1" si="40"/>
        <v>3.9062765865277085E-2</v>
      </c>
      <c r="CQ9" s="2">
        <f t="shared" ca="1" si="40"/>
        <v>0.12580647771473097</v>
      </c>
      <c r="CR9" s="2">
        <f t="shared" ref="CR9:DG15" ca="1" si="41">(NORMINV(RAND(),0.0209,0.085))</f>
        <v>-2.8612083629522164E-2</v>
      </c>
      <c r="CS9" s="2">
        <f t="shared" ca="1" si="41"/>
        <v>7.887855364064135E-2</v>
      </c>
      <c r="CT9" s="2">
        <f t="shared" ca="1" si="41"/>
        <v>-4.2132268046005117E-4</v>
      </c>
      <c r="CU9" s="2">
        <f t="shared" ca="1" si="41"/>
        <v>8.6811429389993436E-2</v>
      </c>
      <c r="CV9" s="2">
        <f t="shared" ca="1" si="41"/>
        <v>4.5310226993778513E-2</v>
      </c>
      <c r="CW9" s="2">
        <f t="shared" ca="1" si="41"/>
        <v>-8.0181832820747811E-2</v>
      </c>
      <c r="CX9" s="2">
        <f t="shared" ca="1" si="41"/>
        <v>-2.4598024391516652E-2</v>
      </c>
      <c r="CY9" s="2">
        <f t="shared" ca="1" si="41"/>
        <v>-7.3338394692408326E-2</v>
      </c>
      <c r="CZ9" s="2">
        <f t="shared" ca="1" si="41"/>
        <v>0.17494550820783117</v>
      </c>
      <c r="DA9" s="2">
        <f t="shared" ca="1" si="41"/>
        <v>-2.7327490259166334E-2</v>
      </c>
      <c r="DB9" s="2">
        <f t="shared" ca="1" si="41"/>
        <v>0.20156700898807636</v>
      </c>
      <c r="DC9" s="2">
        <f t="shared" ca="1" si="41"/>
        <v>7.0910960562819397E-2</v>
      </c>
      <c r="DD9" s="2">
        <f t="shared" ca="1" si="41"/>
        <v>5.5561154117114112E-2</v>
      </c>
      <c r="DE9" s="2">
        <f t="shared" ca="1" si="41"/>
        <v>-7.3088158602374359E-2</v>
      </c>
      <c r="DF9" s="2">
        <f t="shared" ca="1" si="41"/>
        <v>0.13219720935738091</v>
      </c>
      <c r="DG9" s="2">
        <f t="shared" ca="1" si="41"/>
        <v>-9.8246169395578911E-3</v>
      </c>
      <c r="DH9" s="2">
        <f t="shared" ref="DH9:DW15" ca="1" si="42">(NORMINV(RAND(),0.0209,0.085))</f>
        <v>0.18958877460957885</v>
      </c>
      <c r="DI9" s="2">
        <f t="shared" ca="1" si="42"/>
        <v>4.923562158390473E-2</v>
      </c>
      <c r="DJ9" s="2">
        <f t="shared" ca="1" si="42"/>
        <v>9.0143051099042387E-2</v>
      </c>
      <c r="DK9" s="2">
        <f t="shared" ca="1" si="42"/>
        <v>-5.4601098895130207E-2</v>
      </c>
      <c r="DL9" s="2">
        <f t="shared" ca="1" si="42"/>
        <v>9.2313319105446229E-3</v>
      </c>
      <c r="DM9" s="2">
        <f t="shared" ca="1" si="42"/>
        <v>-0.14242350212623459</v>
      </c>
      <c r="DN9" s="2">
        <f t="shared" ca="1" si="42"/>
        <v>-2.5022179674425504E-2</v>
      </c>
      <c r="DO9" s="2">
        <f t="shared" ca="1" si="42"/>
        <v>-8.3475148208340164E-2</v>
      </c>
      <c r="DP9" s="2">
        <f t="shared" ca="1" si="42"/>
        <v>3.8424308435407381E-2</v>
      </c>
      <c r="DQ9" s="2">
        <f t="shared" ca="1" si="42"/>
        <v>-1.2272596104504156E-2</v>
      </c>
      <c r="DR9" s="2">
        <f t="shared" ca="1" si="42"/>
        <v>-3.8496075318049952E-2</v>
      </c>
      <c r="DS9" s="2">
        <f t="shared" ca="1" si="42"/>
        <v>8.9898882586540094E-2</v>
      </c>
      <c r="DT9" s="2">
        <f t="shared" ca="1" si="42"/>
        <v>-6.47835766496931E-2</v>
      </c>
      <c r="DU9" s="2">
        <f t="shared" ca="1" si="42"/>
        <v>9.1718958500156031E-2</v>
      </c>
      <c r="DV9" s="2">
        <f t="shared" ca="1" si="42"/>
        <v>8.7617521122624192E-2</v>
      </c>
      <c r="DW9" s="2">
        <f t="shared" ca="1" si="42"/>
        <v>-6.7288655952462292E-2</v>
      </c>
      <c r="DX9" s="2">
        <f t="shared" ca="1" si="28"/>
        <v>-8.4392407423203211E-2</v>
      </c>
      <c r="DY9" s="2">
        <f t="shared" ca="1" si="28"/>
        <v>7.899600224383363E-2</v>
      </c>
      <c r="DZ9" s="2">
        <f t="shared" ca="1" si="28"/>
        <v>-6.0409232059068341E-2</v>
      </c>
      <c r="EA9" s="2">
        <f t="shared" ca="1" si="28"/>
        <v>-6.8471138908409203E-3</v>
      </c>
      <c r="EB9" s="2">
        <f t="shared" ca="1" si="28"/>
        <v>1.4979107767114586E-2</v>
      </c>
      <c r="EC9" s="2">
        <f t="shared" ca="1" si="28"/>
        <v>6.4044294096205323E-2</v>
      </c>
      <c r="ED9" s="2">
        <f t="shared" ca="1" si="28"/>
        <v>-1.3118982516043855E-3</v>
      </c>
      <c r="EE9" s="2">
        <f t="shared" ca="1" si="28"/>
        <v>0.11131111025364882</v>
      </c>
      <c r="EF9" s="2">
        <f t="shared" ca="1" si="28"/>
        <v>5.0889884608491122E-2</v>
      </c>
      <c r="EG9" s="2">
        <f t="shared" ca="1" si="28"/>
        <v>7.5884883135306322E-2</v>
      </c>
      <c r="EH9" s="2">
        <f t="shared" ca="1" si="28"/>
        <v>4.062290326086513E-2</v>
      </c>
      <c r="EI9" s="2">
        <f t="shared" ca="1" si="28"/>
        <v>6.7561762307017242E-2</v>
      </c>
      <c r="EJ9" s="2">
        <f t="shared" ca="1" si="28"/>
        <v>1.2916029651081977E-2</v>
      </c>
      <c r="EK9" s="2">
        <f t="shared" ca="1" si="28"/>
        <v>7.5292121711624874E-2</v>
      </c>
      <c r="EL9" s="2">
        <f t="shared" ca="1" si="28"/>
        <v>1.9289248706997518E-2</v>
      </c>
      <c r="EM9" s="2">
        <f t="shared" ca="1" si="28"/>
        <v>-4.7814029714475029E-2</v>
      </c>
      <c r="EN9" s="2">
        <f t="shared" ref="EN9:FC15" ca="1" si="43">(NORMINV(RAND(),0.0209,0.085))</f>
        <v>0.10233909736172717</v>
      </c>
      <c r="EO9" s="2">
        <f t="shared" ca="1" si="43"/>
        <v>0.10030538434926169</v>
      </c>
      <c r="EP9" s="2">
        <f t="shared" ca="1" si="43"/>
        <v>-8.8449247666770203E-2</v>
      </c>
      <c r="EQ9" s="2">
        <f t="shared" ca="1" si="43"/>
        <v>0.13629511935370434</v>
      </c>
      <c r="ER9" s="2">
        <f t="shared" ca="1" si="43"/>
        <v>-5.9610490589613957E-2</v>
      </c>
      <c r="ES9" s="2">
        <f t="shared" ca="1" si="43"/>
        <v>0.14380232643288082</v>
      </c>
      <c r="ET9" s="2">
        <f t="shared" ca="1" si="43"/>
        <v>-5.725878674650324E-2</v>
      </c>
      <c r="EU9" s="2">
        <f t="shared" ca="1" si="43"/>
        <v>1.0284531726039972E-2</v>
      </c>
      <c r="EV9" s="2">
        <f t="shared" ca="1" si="43"/>
        <v>7.0443834279611511E-2</v>
      </c>
      <c r="EW9" s="2">
        <f t="shared" ca="1" si="43"/>
        <v>1.6472365399874227E-3</v>
      </c>
      <c r="EX9" s="2">
        <f t="shared" ca="1" si="43"/>
        <v>5.361874986807745E-2</v>
      </c>
      <c r="EY9" s="2">
        <f t="shared" ca="1" si="43"/>
        <v>2.7444956597344933E-2</v>
      </c>
      <c r="EZ9" s="2">
        <f t="shared" ca="1" si="43"/>
        <v>3.414695462304105E-2</v>
      </c>
      <c r="FA9" s="2">
        <f t="shared" ca="1" si="43"/>
        <v>7.7025631593828376E-3</v>
      </c>
      <c r="FB9" s="2">
        <f t="shared" ca="1" si="43"/>
        <v>9.577170630612776E-2</v>
      </c>
      <c r="FC9" s="2">
        <f t="shared" ca="1" si="43"/>
        <v>0.13566752138501995</v>
      </c>
      <c r="FD9" s="2">
        <f t="shared" ref="FD9:FS15" ca="1" si="44">(NORMINV(RAND(),0.0209,0.085))</f>
        <v>5.0934232571575866E-2</v>
      </c>
      <c r="FE9" s="2">
        <f t="shared" ca="1" si="44"/>
        <v>-4.3981744704613676E-2</v>
      </c>
      <c r="FF9" s="2">
        <f t="shared" ca="1" si="44"/>
        <v>8.0362970765730291E-2</v>
      </c>
      <c r="FG9" s="2">
        <f t="shared" ca="1" si="44"/>
        <v>3.868230340708026E-2</v>
      </c>
      <c r="FH9" s="2">
        <f t="shared" ca="1" si="44"/>
        <v>4.5571283889084283E-2</v>
      </c>
      <c r="FI9" s="2">
        <f t="shared" ca="1" si="44"/>
        <v>-4.9690331661138537E-2</v>
      </c>
      <c r="FJ9" s="2">
        <f t="shared" ca="1" si="44"/>
        <v>-0.16944460275080875</v>
      </c>
      <c r="FK9" s="2">
        <f t="shared" ca="1" si="44"/>
        <v>1.7592577356839376E-4</v>
      </c>
      <c r="FL9" s="2">
        <f t="shared" ca="1" si="44"/>
        <v>-0.12568193424882013</v>
      </c>
      <c r="FM9" s="2">
        <f t="shared" ca="1" si="44"/>
        <v>8.4525039658261261E-2</v>
      </c>
      <c r="FN9" s="2">
        <f t="shared" ca="1" si="44"/>
        <v>0.13605780831436964</v>
      </c>
      <c r="FO9" s="2">
        <f t="shared" ca="1" si="44"/>
        <v>0.2029696950006511</v>
      </c>
      <c r="FP9" s="2">
        <f t="shared" ca="1" si="44"/>
        <v>8.9482296145873177E-2</v>
      </c>
      <c r="FQ9" s="2">
        <f t="shared" ca="1" si="44"/>
        <v>0.10223199201705604</v>
      </c>
      <c r="FR9" s="2">
        <f t="shared" ca="1" si="44"/>
        <v>-6.5277093194102701E-2</v>
      </c>
      <c r="FS9" s="2">
        <f t="shared" ca="1" si="44"/>
        <v>-1.2351175692800493E-2</v>
      </c>
      <c r="FT9" s="2">
        <f t="shared" ref="FT9:GI15" ca="1" si="45">(NORMINV(RAND(),0.0209,0.085))</f>
        <v>-9.7548787553910776E-2</v>
      </c>
      <c r="FU9" s="2">
        <f t="shared" ca="1" si="45"/>
        <v>8.4570296180892807E-3</v>
      </c>
      <c r="FV9" s="2">
        <f t="shared" ca="1" si="45"/>
        <v>0.11310726801069623</v>
      </c>
      <c r="FW9" s="2">
        <f t="shared" ca="1" si="45"/>
        <v>0.21322237410940639</v>
      </c>
      <c r="FX9" s="2">
        <f t="shared" ca="1" si="45"/>
        <v>-2.0617762312501904E-3</v>
      </c>
      <c r="FY9" s="2">
        <f t="shared" ca="1" si="45"/>
        <v>-3.2423864523940818E-2</v>
      </c>
      <c r="FZ9" s="2">
        <f t="shared" ca="1" si="45"/>
        <v>-1.5374785897234258E-2</v>
      </c>
      <c r="GA9" s="2">
        <f t="shared" ca="1" si="45"/>
        <v>1.9671812916444053E-2</v>
      </c>
      <c r="GB9" s="2">
        <f t="shared" ca="1" si="45"/>
        <v>8.5934044242933327E-2</v>
      </c>
      <c r="GC9" s="2">
        <f t="shared" ca="1" si="45"/>
        <v>0.14638961492204661</v>
      </c>
      <c r="GD9" s="2">
        <f t="shared" ca="1" si="45"/>
        <v>7.0217476849367369E-2</v>
      </c>
      <c r="GE9" s="2">
        <f t="shared" ca="1" si="45"/>
        <v>-9.7606044490076739E-3</v>
      </c>
      <c r="GF9" s="2">
        <f t="shared" ca="1" si="45"/>
        <v>0.10274318096365241</v>
      </c>
      <c r="GG9" s="2">
        <f t="shared" ca="1" si="45"/>
        <v>-6.8444337083811466E-2</v>
      </c>
      <c r="GH9" s="2">
        <f t="shared" ca="1" si="45"/>
        <v>-3.8293486019944173E-2</v>
      </c>
      <c r="GI9" s="2">
        <f t="shared" ca="1" si="45"/>
        <v>0.12765243219637135</v>
      </c>
      <c r="GJ9" s="2">
        <f t="shared" ca="1" si="29"/>
        <v>-1.2566184260852469E-2</v>
      </c>
      <c r="GK9" s="2">
        <f t="shared" ca="1" si="29"/>
        <v>2.8399884455291027E-2</v>
      </c>
      <c r="GL9" s="2">
        <f t="shared" ca="1" si="29"/>
        <v>0.13326181596935996</v>
      </c>
      <c r="GM9" s="2">
        <f t="shared" ca="1" si="29"/>
        <v>0.19058952225310891</v>
      </c>
      <c r="GN9" s="2">
        <f t="shared" ca="1" si="29"/>
        <v>6.4697715265619876E-2</v>
      </c>
      <c r="GO9" s="2">
        <f t="shared" ca="1" si="29"/>
        <v>0.11984978661033936</v>
      </c>
      <c r="GP9" s="2">
        <f t="shared" ca="1" si="29"/>
        <v>7.9517150194391942E-2</v>
      </c>
      <c r="GQ9" s="2">
        <f t="shared" ca="1" si="29"/>
        <v>-1.2711575492368423E-2</v>
      </c>
      <c r="GR9" s="2">
        <f t="shared" ca="1" si="29"/>
        <v>-4.4059366972571276E-2</v>
      </c>
      <c r="GS9" s="2">
        <f t="shared" ca="1" si="29"/>
        <v>3.9912705436493286E-2</v>
      </c>
      <c r="GT9" s="2">
        <f t="shared" ca="1" si="29"/>
        <v>-5.8911396190029081E-3</v>
      </c>
      <c r="GU9" s="2">
        <f t="shared" ca="1" si="29"/>
        <v>4.7635259728841764E-2</v>
      </c>
      <c r="GV9" s="2">
        <f t="shared" ca="1" si="29"/>
        <v>-3.5017473873178578E-4</v>
      </c>
      <c r="GW9" s="2">
        <f t="shared" ca="1" si="29"/>
        <v>-1.5178234804843344E-5</v>
      </c>
      <c r="GX9" s="2">
        <f t="shared" ca="1" si="29"/>
        <v>4.2279985275717594E-2</v>
      </c>
      <c r="GY9" s="2">
        <f t="shared" ca="1" si="29"/>
        <v>6.5686603671215218E-2</v>
      </c>
      <c r="GZ9" s="2">
        <f t="shared" ref="GZ9:HO15" ca="1" si="46">(NORMINV(RAND(),0.0209,0.085))</f>
        <v>-4.7070306763619015E-3</v>
      </c>
      <c r="HA9" s="2">
        <f t="shared" ca="1" si="46"/>
        <v>-3.4574773839147255E-2</v>
      </c>
      <c r="HB9" s="2">
        <f t="shared" ca="1" si="46"/>
        <v>6.8703717655216271E-3</v>
      </c>
      <c r="HC9" s="2">
        <f t="shared" ca="1" si="46"/>
        <v>5.5659659284868185E-2</v>
      </c>
      <c r="HD9" s="2">
        <f t="shared" ca="1" si="46"/>
        <v>0.12233830880517793</v>
      </c>
      <c r="HE9" s="2">
        <f t="shared" ca="1" si="46"/>
        <v>-7.1966162291153754E-2</v>
      </c>
      <c r="HF9" s="2">
        <f t="shared" ca="1" si="46"/>
        <v>3.8408930135213737E-2</v>
      </c>
      <c r="HG9" s="2">
        <f t="shared" ca="1" si="46"/>
        <v>-4.4050022678619627E-2</v>
      </c>
      <c r="HH9" s="2">
        <f t="shared" ca="1" si="46"/>
        <v>-7.6830300402749338E-2</v>
      </c>
      <c r="HI9" s="2">
        <f t="shared" ca="1" si="46"/>
        <v>6.633465401284494E-2</v>
      </c>
      <c r="HJ9" s="2">
        <f t="shared" ca="1" si="46"/>
        <v>-5.9898277051895182E-2</v>
      </c>
      <c r="HK9" s="2">
        <f t="shared" ca="1" si="46"/>
        <v>1.6836136809579037E-2</v>
      </c>
      <c r="HL9" s="2">
        <f t="shared" ca="1" si="46"/>
        <v>-8.6621109741425159E-2</v>
      </c>
      <c r="HM9" s="2">
        <f t="shared" ca="1" si="46"/>
        <v>5.269060739372404E-2</v>
      </c>
      <c r="HN9" s="2">
        <f t="shared" ca="1" si="46"/>
        <v>9.116028100669514E-2</v>
      </c>
      <c r="HO9" s="2">
        <f t="shared" ca="1" si="46"/>
        <v>0.11307029673095924</v>
      </c>
      <c r="HP9" s="2">
        <f t="shared" ref="HP9:IE15" ca="1" si="47">(NORMINV(RAND(),0.0209,0.085))</f>
        <v>-5.4668351172621893E-2</v>
      </c>
      <c r="HQ9" s="2">
        <f t="shared" ca="1" si="47"/>
        <v>7.3850943816337986E-2</v>
      </c>
      <c r="HR9" s="2">
        <f t="shared" ca="1" si="47"/>
        <v>3.5139248467887768E-2</v>
      </c>
      <c r="HS9" s="2">
        <f t="shared" ca="1" si="47"/>
        <v>-1.0872995500641237E-2</v>
      </c>
      <c r="HT9" s="2">
        <f t="shared" ca="1" si="47"/>
        <v>0.17372877100411174</v>
      </c>
      <c r="HU9" s="2">
        <f t="shared" ca="1" si="47"/>
        <v>6.6495621046776032E-2</v>
      </c>
      <c r="HV9" s="2">
        <f t="shared" ca="1" si="47"/>
        <v>0.16694382168547825</v>
      </c>
      <c r="HW9" s="2">
        <f t="shared" ca="1" si="47"/>
        <v>-0.11310448223393008</v>
      </c>
      <c r="HX9" s="2">
        <f t="shared" ca="1" si="47"/>
        <v>9.3519235102311929E-2</v>
      </c>
      <c r="HY9" s="2">
        <f t="shared" ca="1" si="47"/>
        <v>0.15246720406317937</v>
      </c>
      <c r="HZ9" s="2">
        <f t="shared" ca="1" si="47"/>
        <v>3.1339464309806928E-2</v>
      </c>
      <c r="IA9" s="2">
        <f t="shared" ca="1" si="47"/>
        <v>3.292130934593486E-2</v>
      </c>
      <c r="IB9" s="2">
        <f t="shared" ca="1" si="47"/>
        <v>8.6044003852314612E-3</v>
      </c>
      <c r="IC9" s="2">
        <f t="shared" ca="1" si="47"/>
        <v>6.8108068540832095E-2</v>
      </c>
      <c r="ID9" s="2">
        <f t="shared" ca="1" si="47"/>
        <v>2.5889243506068547E-2</v>
      </c>
      <c r="IE9" s="2">
        <f t="shared" ca="1" si="47"/>
        <v>4.041086097460881E-2</v>
      </c>
      <c r="IF9" s="2">
        <f t="shared" ref="IF9:IU15" ca="1" si="48">(NORMINV(RAND(),0.0209,0.085))</f>
        <v>-0.15008103258718869</v>
      </c>
      <c r="IG9" s="2">
        <f t="shared" ca="1" si="48"/>
        <v>5.3610724043432284E-2</v>
      </c>
      <c r="IH9" s="2">
        <f t="shared" ca="1" si="48"/>
        <v>1.171897713774573E-2</v>
      </c>
      <c r="II9" s="2">
        <f t="shared" ca="1" si="48"/>
        <v>0.1228677463022577</v>
      </c>
      <c r="IJ9" s="2">
        <f t="shared" ca="1" si="48"/>
        <v>0.17676935598019922</v>
      </c>
      <c r="IK9" s="2">
        <f t="shared" ca="1" si="48"/>
        <v>6.2825454688148596E-2</v>
      </c>
      <c r="IL9" s="2">
        <f t="shared" ca="1" si="48"/>
        <v>-2.6151380934432596E-3</v>
      </c>
      <c r="IM9" s="2">
        <f t="shared" ca="1" si="48"/>
        <v>-0.11580925610015219</v>
      </c>
      <c r="IN9" s="2">
        <f t="shared" ca="1" si="48"/>
        <v>-5.0677023371570859E-2</v>
      </c>
      <c r="IO9" s="2">
        <f t="shared" ca="1" si="48"/>
        <v>0.13091259651678977</v>
      </c>
      <c r="IP9" s="2">
        <f t="shared" ca="1" si="48"/>
        <v>7.701163764200071E-2</v>
      </c>
      <c r="IQ9" s="2">
        <f t="shared" ca="1" si="48"/>
        <v>3.3496490359699954E-2</v>
      </c>
      <c r="IR9" s="2">
        <f t="shared" ca="1" si="48"/>
        <v>-8.3308473423855681E-2</v>
      </c>
      <c r="IS9" s="2">
        <f t="shared" ca="1" si="48"/>
        <v>5.3503033741753622E-2</v>
      </c>
      <c r="IT9" s="2">
        <f t="shared" ca="1" si="48"/>
        <v>-1.3449148545311377E-2</v>
      </c>
      <c r="IU9" s="2">
        <f t="shared" ca="1" si="48"/>
        <v>2.7653243516977809E-2</v>
      </c>
      <c r="IV9" s="2">
        <f t="shared" ca="1" si="30"/>
        <v>-1.8436853410423552E-3</v>
      </c>
      <c r="IW9" s="2">
        <f t="shared" ca="1" si="30"/>
        <v>8.1045572303425184E-2</v>
      </c>
      <c r="IX9" s="2">
        <f t="shared" ca="1" si="30"/>
        <v>-1.5875230484261305E-2</v>
      </c>
      <c r="IY9" s="2">
        <f t="shared" ca="1" si="30"/>
        <v>-0.10404756095184003</v>
      </c>
      <c r="IZ9" s="2">
        <f t="shared" ca="1" si="30"/>
        <v>-2.316812695783366E-2</v>
      </c>
      <c r="JA9" s="2">
        <f t="shared" ca="1" si="30"/>
        <v>1.2619729069714021E-2</v>
      </c>
      <c r="JB9" s="2">
        <f t="shared" ca="1" si="30"/>
        <v>3.2050457885593187E-3</v>
      </c>
      <c r="JC9" s="2">
        <f t="shared" ca="1" si="30"/>
        <v>6.9450600940355836E-2</v>
      </c>
      <c r="JD9" s="2">
        <f t="shared" ca="1" si="30"/>
        <v>-5.4602500831840969E-2</v>
      </c>
      <c r="JE9" s="2">
        <f t="shared" ca="1" si="30"/>
        <v>4.8210904754703091E-2</v>
      </c>
      <c r="JF9" s="2">
        <f t="shared" ca="1" si="30"/>
        <v>-4.5566824626906269E-2</v>
      </c>
      <c r="JG9" s="2">
        <f t="shared" ca="1" si="30"/>
        <v>7.4735377347614554E-2</v>
      </c>
      <c r="JH9" s="2">
        <f t="shared" ca="1" si="30"/>
        <v>-8.0039590553451431E-2</v>
      </c>
      <c r="JI9" s="2">
        <f t="shared" ca="1" si="30"/>
        <v>1.5564535065570935E-2</v>
      </c>
      <c r="JJ9" s="2">
        <f t="shared" ca="1" si="30"/>
        <v>9.5030981317332005E-3</v>
      </c>
      <c r="JK9" s="2">
        <f t="shared" ca="1" si="30"/>
        <v>1.5164258222877217E-2</v>
      </c>
      <c r="JL9" s="2">
        <f t="shared" ref="JL9:KA15" ca="1" si="49">(NORMINV(RAND(),0.0209,0.085))</f>
        <v>-7.1973325960370552E-2</v>
      </c>
      <c r="JM9" s="2">
        <f t="shared" ca="1" si="49"/>
        <v>-7.7945701762772421E-2</v>
      </c>
      <c r="JN9" s="2">
        <f t="shared" ca="1" si="49"/>
        <v>-6.1861008718877925E-2</v>
      </c>
      <c r="JO9" s="2">
        <f t="shared" ca="1" si="49"/>
        <v>8.2983449016529612E-2</v>
      </c>
      <c r="JP9" s="2">
        <f t="shared" ca="1" si="49"/>
        <v>7.6862628041021147E-2</v>
      </c>
      <c r="JQ9" s="2">
        <f t="shared" ca="1" si="49"/>
        <v>2.8689176424290357E-2</v>
      </c>
      <c r="JR9" s="2">
        <f t="shared" ca="1" si="49"/>
        <v>6.4237765937635416E-2</v>
      </c>
      <c r="JS9" s="2">
        <f t="shared" ca="1" si="49"/>
        <v>0.14424542016134811</v>
      </c>
      <c r="JT9" s="2">
        <f t="shared" ca="1" si="49"/>
        <v>-0.11282412992594085</v>
      </c>
      <c r="JU9" s="2">
        <f t="shared" ca="1" si="49"/>
        <v>-4.7828513249890042E-2</v>
      </c>
      <c r="JV9" s="2">
        <f t="shared" ca="1" si="49"/>
        <v>2.5268851082521054E-2</v>
      </c>
      <c r="JW9" s="2">
        <f t="shared" ca="1" si="49"/>
        <v>5.538929925885086E-2</v>
      </c>
      <c r="JX9" s="2">
        <f t="shared" ca="1" si="49"/>
        <v>-6.9947570788287283E-2</v>
      </c>
      <c r="JY9" s="2">
        <f t="shared" ca="1" si="49"/>
        <v>-6.9576830597991191E-2</v>
      </c>
      <c r="JZ9" s="2">
        <f t="shared" ca="1" si="49"/>
        <v>4.6705560689126999E-2</v>
      </c>
      <c r="KA9" s="2">
        <f t="shared" ca="1" si="49"/>
        <v>8.7064886459092536E-2</v>
      </c>
      <c r="KB9" s="2">
        <f t="shared" ref="KB9:KQ15" ca="1" si="50">(NORMINV(RAND(),0.0209,0.085))</f>
        <v>-9.877865619365836E-2</v>
      </c>
      <c r="KC9" s="2">
        <f t="shared" ca="1" si="50"/>
        <v>0.10055792331723144</v>
      </c>
      <c r="KD9" s="2">
        <f t="shared" ca="1" si="50"/>
        <v>-5.7884367703103415E-2</v>
      </c>
      <c r="KE9" s="2">
        <f t="shared" ca="1" si="50"/>
        <v>-2.2413535665818687E-2</v>
      </c>
      <c r="KF9" s="2">
        <f t="shared" ca="1" si="50"/>
        <v>3.3605086845656829E-2</v>
      </c>
      <c r="KG9" s="2">
        <f t="shared" ca="1" si="50"/>
        <v>6.4065750474045988E-2</v>
      </c>
      <c r="KH9" s="2">
        <f t="shared" ca="1" si="50"/>
        <v>-6.0733651254713514E-2</v>
      </c>
      <c r="KI9" s="2">
        <f t="shared" ca="1" si="50"/>
        <v>3.5520450682019471E-2</v>
      </c>
      <c r="KJ9" s="2">
        <f t="shared" ca="1" si="50"/>
        <v>-0.10312014913632123</v>
      </c>
      <c r="KK9" s="2">
        <f t="shared" ca="1" si="50"/>
        <v>0.1152184790311797</v>
      </c>
      <c r="KL9" s="2">
        <f t="shared" ca="1" si="50"/>
        <v>-8.267012825902316E-4</v>
      </c>
      <c r="KM9" s="2">
        <f t="shared" ca="1" si="50"/>
        <v>0.14595768029010256</v>
      </c>
      <c r="KN9" s="2">
        <f t="shared" ca="1" si="50"/>
        <v>-4.6851663536323279E-2</v>
      </c>
      <c r="KO9" s="2">
        <f t="shared" ca="1" si="50"/>
        <v>-7.2753546346235702E-3</v>
      </c>
      <c r="KP9" s="2">
        <f t="shared" ca="1" si="50"/>
        <v>9.0492909824450393E-2</v>
      </c>
      <c r="KQ9" s="2">
        <f t="shared" ca="1" si="50"/>
        <v>0.17221314616580041</v>
      </c>
      <c r="KR9" s="2">
        <f t="shared" ref="KR9:LG15" ca="1" si="51">(NORMINV(RAND(),0.0209,0.085))</f>
        <v>6.0813085871915085E-2</v>
      </c>
      <c r="KS9" s="2">
        <f t="shared" ca="1" si="51"/>
        <v>-0.10856460718067157</v>
      </c>
      <c r="KT9" s="2">
        <f t="shared" ca="1" si="51"/>
        <v>0.13751389249028861</v>
      </c>
      <c r="KU9" s="2">
        <f t="shared" ca="1" si="51"/>
        <v>5.725105959614292E-2</v>
      </c>
      <c r="KV9" s="2">
        <f t="shared" ca="1" si="51"/>
        <v>-4.2835497190046271E-2</v>
      </c>
      <c r="KW9" s="2">
        <f t="shared" ca="1" si="51"/>
        <v>-0.15855242961799135</v>
      </c>
      <c r="KX9" s="2">
        <f t="shared" ca="1" si="51"/>
        <v>-0.11859766510169931</v>
      </c>
      <c r="KY9" s="2">
        <f t="shared" ca="1" si="51"/>
        <v>0.13490362647441884</v>
      </c>
      <c r="KZ9" s="2">
        <f t="shared" ca="1" si="51"/>
        <v>5.6049976785567709E-2</v>
      </c>
      <c r="LA9" s="2">
        <f t="shared" ca="1" si="51"/>
        <v>-3.9621044599445709E-2</v>
      </c>
      <c r="LB9" s="2">
        <f t="shared" ca="1" si="51"/>
        <v>-9.1681292982450466E-2</v>
      </c>
      <c r="LC9" s="2">
        <f t="shared" ca="1" si="51"/>
        <v>6.4962408017231715E-2</v>
      </c>
      <c r="LD9" s="2">
        <f t="shared" ca="1" si="51"/>
        <v>1.442110555607466E-2</v>
      </c>
      <c r="LE9" s="2">
        <f t="shared" ca="1" si="51"/>
        <v>-6.045447310348942E-2</v>
      </c>
      <c r="LF9" s="2">
        <f t="shared" ca="1" si="51"/>
        <v>-4.236957052104473E-4</v>
      </c>
      <c r="LG9" s="2">
        <f t="shared" ca="1" si="51"/>
        <v>-1.0563621071197637E-2</v>
      </c>
      <c r="LH9" s="2">
        <f t="shared" ca="1" si="31"/>
        <v>4.848903175034832E-2</v>
      </c>
      <c r="LI9" s="2">
        <f t="shared" ca="1" si="31"/>
        <v>0.22986032413040178</v>
      </c>
      <c r="LJ9" s="2">
        <f t="shared" ca="1" si="31"/>
        <v>-3.5276602755393557E-2</v>
      </c>
      <c r="LK9" s="2">
        <f t="shared" ca="1" si="31"/>
        <v>3.2355827859925884E-2</v>
      </c>
      <c r="LL9" s="2">
        <f t="shared" ca="1" si="31"/>
        <v>4.1265112010861776E-2</v>
      </c>
      <c r="LM9" s="2">
        <f t="shared" ca="1" si="31"/>
        <v>0.14269539079752572</v>
      </c>
      <c r="LN9" s="2">
        <f t="shared" ca="1" si="31"/>
        <v>-7.5184410727035203E-2</v>
      </c>
      <c r="LO9" s="2">
        <f t="shared" ca="1" si="31"/>
        <v>2.7333680791817049E-2</v>
      </c>
      <c r="LP9" s="2">
        <f t="shared" ca="1" si="31"/>
        <v>-2.571690819518126E-2</v>
      </c>
      <c r="LQ9" s="2">
        <f t="shared" ca="1" si="31"/>
        <v>-3.3552920472536621E-4</v>
      </c>
      <c r="LR9" s="2">
        <f t="shared" ca="1" si="31"/>
        <v>7.7288331962169443E-2</v>
      </c>
      <c r="LS9" s="2">
        <f t="shared" ca="1" si="31"/>
        <v>-8.2000703932703367E-2</v>
      </c>
      <c r="LT9" s="2">
        <f t="shared" ca="1" si="31"/>
        <v>5.8045756599426415E-2</v>
      </c>
      <c r="LU9" s="2">
        <f t="shared" ca="1" si="31"/>
        <v>-2.1564515250622033E-2</v>
      </c>
      <c r="LV9" s="2">
        <f t="shared" ca="1" si="31"/>
        <v>0.18054580677345325</v>
      </c>
      <c r="LW9" s="2">
        <f t="shared" ca="1" si="31"/>
        <v>0.14083479331284851</v>
      </c>
      <c r="LX9" s="2">
        <f t="shared" ref="LX9:MM15" ca="1" si="52">(NORMINV(RAND(),0.0209,0.085))</f>
        <v>6.3593381668438489E-2</v>
      </c>
      <c r="LY9" s="2">
        <f t="shared" ca="1" si="52"/>
        <v>1.0222415016253652E-2</v>
      </c>
      <c r="LZ9" s="2">
        <f t="shared" ca="1" si="52"/>
        <v>-6.2710382128346981E-2</v>
      </c>
      <c r="MA9" s="2">
        <f t="shared" ca="1" si="52"/>
        <v>1.0014405426304622E-2</v>
      </c>
      <c r="MB9" s="2">
        <f t="shared" ca="1" si="52"/>
        <v>8.0629101457809719E-3</v>
      </c>
      <c r="MC9" s="2">
        <f t="shared" ca="1" si="52"/>
        <v>8.7952845457651821E-2</v>
      </c>
      <c r="MD9" s="2">
        <f t="shared" ca="1" si="52"/>
        <v>4.1549735149560632E-2</v>
      </c>
      <c r="ME9" s="2">
        <f t="shared" ca="1" si="52"/>
        <v>-2.6980083324483196E-2</v>
      </c>
      <c r="MF9" s="2">
        <f t="shared" ca="1" si="52"/>
        <v>-0.119028545619806</v>
      </c>
      <c r="MG9" s="2">
        <f t="shared" ca="1" si="52"/>
        <v>-4.0344315638469047E-2</v>
      </c>
      <c r="MH9" s="2">
        <f t="shared" ca="1" si="52"/>
        <v>4.0817505209002861E-2</v>
      </c>
      <c r="MI9" s="2">
        <f t="shared" ca="1" si="52"/>
        <v>-5.6055125713749432E-2</v>
      </c>
      <c r="MJ9" s="2">
        <f t="shared" ca="1" si="52"/>
        <v>-3.754036664097625E-2</v>
      </c>
      <c r="MK9" s="2">
        <f t="shared" ca="1" si="52"/>
        <v>5.335271117568248E-2</v>
      </c>
      <c r="ML9" s="2">
        <f t="shared" ca="1" si="52"/>
        <v>9.0731555446221426E-2</v>
      </c>
      <c r="MM9" s="2">
        <f t="shared" ca="1" si="52"/>
        <v>0.12355544597395185</v>
      </c>
      <c r="MN9" s="2">
        <f t="shared" ref="MN9:NC15" ca="1" si="53">(NORMINV(RAND(),0.0209,0.085))</f>
        <v>-4.1888998662782354E-2</v>
      </c>
      <c r="MO9" s="2">
        <f t="shared" ca="1" si="53"/>
        <v>3.3745336372141242E-2</v>
      </c>
      <c r="MP9" s="2">
        <f t="shared" ca="1" si="53"/>
        <v>-2.6630829081731814E-2</v>
      </c>
      <c r="MQ9" s="2">
        <f t="shared" ca="1" si="53"/>
        <v>-4.5520409396022657E-2</v>
      </c>
      <c r="MR9" s="2">
        <f t="shared" ca="1" si="53"/>
        <v>0.15977512933893029</v>
      </c>
      <c r="MS9" s="2">
        <f t="shared" ca="1" si="53"/>
        <v>-9.7165065768880926E-2</v>
      </c>
      <c r="MT9" s="2">
        <f t="shared" ca="1" si="53"/>
        <v>6.3804238089850383E-3</v>
      </c>
      <c r="MU9" s="2">
        <f t="shared" ca="1" si="53"/>
        <v>-2.8112359287868979E-2</v>
      </c>
      <c r="MV9" s="2">
        <f t="shared" ca="1" si="53"/>
        <v>-5.2925471933640431E-2</v>
      </c>
      <c r="MW9" s="2">
        <f t="shared" ca="1" si="53"/>
        <v>7.3279292356204409E-2</v>
      </c>
      <c r="MX9" s="2">
        <f t="shared" ca="1" si="53"/>
        <v>7.1605160862493827E-2</v>
      </c>
      <c r="MY9" s="2">
        <f t="shared" ca="1" si="53"/>
        <v>-1.0977290219001293E-2</v>
      </c>
      <c r="MZ9" s="2">
        <f t="shared" ca="1" si="53"/>
        <v>6.9413276509035629E-2</v>
      </c>
      <c r="NA9" s="2">
        <f t="shared" ca="1" si="53"/>
        <v>-2.2144428402772597E-2</v>
      </c>
      <c r="NB9" s="2">
        <f t="shared" ca="1" si="53"/>
        <v>5.1688762124691354E-2</v>
      </c>
      <c r="NC9" s="2">
        <f t="shared" ca="1" si="53"/>
        <v>-3.2451025116405338E-2</v>
      </c>
      <c r="ND9" s="2">
        <f t="shared" ref="ND9:NS15" ca="1" si="54">(NORMINV(RAND(),0.0209,0.085))</f>
        <v>-2.6455411229317227E-2</v>
      </c>
      <c r="NE9" s="2">
        <f t="shared" ca="1" si="54"/>
        <v>-3.9207881454634302E-2</v>
      </c>
      <c r="NF9" s="2">
        <f t="shared" ca="1" si="54"/>
        <v>6.9797485482980662E-2</v>
      </c>
      <c r="NG9" s="2">
        <f t="shared" ca="1" si="54"/>
        <v>-7.8318230658041776E-2</v>
      </c>
      <c r="NH9" s="2">
        <f t="shared" ca="1" si="54"/>
        <v>6.6329851624696443E-2</v>
      </c>
      <c r="NI9" s="2">
        <f t="shared" ca="1" si="54"/>
        <v>2.0037426524920389E-2</v>
      </c>
      <c r="NJ9" s="2">
        <f t="shared" ca="1" si="54"/>
        <v>-3.7423849600910455E-2</v>
      </c>
      <c r="NK9" s="2">
        <f t="shared" ca="1" si="54"/>
        <v>8.1771049378597832E-2</v>
      </c>
      <c r="NL9" s="2">
        <f t="shared" ca="1" si="54"/>
        <v>7.6761822078365627E-2</v>
      </c>
      <c r="NM9" s="2">
        <f t="shared" ca="1" si="54"/>
        <v>5.2120053192965421E-2</v>
      </c>
      <c r="NN9" s="2">
        <f t="shared" ca="1" si="54"/>
        <v>-9.3064481326225551E-2</v>
      </c>
      <c r="NO9" s="2">
        <f t="shared" ca="1" si="54"/>
        <v>-0.16716499360589596</v>
      </c>
      <c r="NP9" s="2">
        <f t="shared" ca="1" si="54"/>
        <v>2.0598326243677183E-2</v>
      </c>
      <c r="NQ9" s="2">
        <f t="shared" ca="1" si="54"/>
        <v>-4.6063043942063481E-2</v>
      </c>
      <c r="NR9" s="2">
        <f t="shared" ca="1" si="54"/>
        <v>3.3723159222093332E-2</v>
      </c>
      <c r="NS9" s="2">
        <f t="shared" ca="1" si="54"/>
        <v>-2.730349065138556E-2</v>
      </c>
      <c r="NT9" s="2">
        <f t="shared" ca="1" si="32"/>
        <v>-9.9536378484857885E-2</v>
      </c>
      <c r="NU9" s="2">
        <f t="shared" ca="1" si="32"/>
        <v>5.5995665885848464E-2</v>
      </c>
      <c r="NV9" s="2">
        <f t="shared" ca="1" si="32"/>
        <v>4.6663963266232351E-3</v>
      </c>
      <c r="NW9" s="2">
        <f t="shared" ca="1" si="32"/>
        <v>7.5068319759086247E-2</v>
      </c>
      <c r="NX9" s="2">
        <f t="shared" ca="1" si="32"/>
        <v>5.9173385802101811E-2</v>
      </c>
      <c r="NY9" s="2">
        <f t="shared" ca="1" si="32"/>
        <v>-4.1208029029403515E-2</v>
      </c>
      <c r="NZ9" s="2">
        <f t="shared" ca="1" si="32"/>
        <v>-5.4739621537031158E-2</v>
      </c>
      <c r="OA9" s="2">
        <f t="shared" ca="1" si="32"/>
        <v>-1.7894089100381563E-2</v>
      </c>
      <c r="OB9" s="2">
        <f t="shared" ca="1" si="32"/>
        <v>5.4734959892550533E-2</v>
      </c>
      <c r="OC9" s="2">
        <f t="shared" ca="1" si="32"/>
        <v>-5.7304271721640321E-2</v>
      </c>
      <c r="OD9" s="2">
        <f t="shared" ca="1" si="32"/>
        <v>-3.0963272106309322E-3</v>
      </c>
      <c r="OE9" s="2">
        <f t="shared" ca="1" si="32"/>
        <v>-6.7841235802747479E-2</v>
      </c>
      <c r="OF9" s="2">
        <f t="shared" ca="1" si="32"/>
        <v>2.3680876481766679E-2</v>
      </c>
      <c r="OG9" s="2">
        <f t="shared" ca="1" si="32"/>
        <v>-2.6943643711015205E-2</v>
      </c>
      <c r="OH9" s="2">
        <f t="shared" ca="1" si="32"/>
        <v>5.092989012639882E-2</v>
      </c>
      <c r="OI9" s="2">
        <f t="shared" ca="1" si="32"/>
        <v>2.6584852350473889E-2</v>
      </c>
      <c r="OJ9" s="2">
        <f t="shared" ref="OJ9:OY15" ca="1" si="55">(NORMINV(RAND(),0.0209,0.085))</f>
        <v>0.11868738286398856</v>
      </c>
      <c r="OK9" s="2">
        <f t="shared" ca="1" si="55"/>
        <v>-0.11598554525555027</v>
      </c>
      <c r="OL9" s="2">
        <f t="shared" ca="1" si="55"/>
        <v>5.6192641685411576E-2</v>
      </c>
      <c r="OM9" s="2">
        <f t="shared" ca="1" si="55"/>
        <v>-8.0988530304910336E-2</v>
      </c>
      <c r="ON9" s="2">
        <f t="shared" ca="1" si="55"/>
        <v>9.8203322734127366E-2</v>
      </c>
      <c r="OO9" s="2">
        <f t="shared" ca="1" si="55"/>
        <v>-4.100787521149625E-3</v>
      </c>
      <c r="OP9" s="2">
        <f t="shared" ca="1" si="55"/>
        <v>-9.473121112913073E-2</v>
      </c>
      <c r="OQ9" s="2">
        <f t="shared" ca="1" si="55"/>
        <v>-5.2864328782469369E-2</v>
      </c>
      <c r="OR9" s="2">
        <f t="shared" ca="1" si="55"/>
        <v>-9.1685903098168084E-3</v>
      </c>
      <c r="OS9" s="2">
        <f t="shared" ca="1" si="55"/>
        <v>5.4746915094208481E-2</v>
      </c>
      <c r="OT9" s="2">
        <f t="shared" ca="1" si="55"/>
        <v>-3.2282085899270285E-2</v>
      </c>
      <c r="OU9" s="2">
        <f t="shared" ca="1" si="55"/>
        <v>-0.11163335089464616</v>
      </c>
      <c r="OV9" s="2">
        <f t="shared" ca="1" si="55"/>
        <v>1.7708986010952082E-3</v>
      </c>
      <c r="OW9" s="2">
        <f t="shared" ca="1" si="55"/>
        <v>-3.5501186406862256E-2</v>
      </c>
      <c r="OX9" s="2">
        <f t="shared" ca="1" si="55"/>
        <v>-0.11025083618828291</v>
      </c>
      <c r="OY9" s="2">
        <f t="shared" ca="1" si="55"/>
        <v>0.11127982034830949</v>
      </c>
      <c r="OZ9" s="2">
        <f t="shared" ref="OZ9:PO15" ca="1" si="56">(NORMINV(RAND(),0.0209,0.085))</f>
        <v>6.4704164006939471E-2</v>
      </c>
      <c r="PA9" s="2">
        <f t="shared" ca="1" si="56"/>
        <v>-4.8563763447159056E-2</v>
      </c>
      <c r="PB9" s="2">
        <f t="shared" ca="1" si="56"/>
        <v>-1.4207599540904402E-2</v>
      </c>
      <c r="PC9" s="2">
        <f t="shared" ca="1" si="56"/>
        <v>2.8786213016174143E-2</v>
      </c>
      <c r="PD9" s="2">
        <f t="shared" ca="1" si="56"/>
        <v>1.2118871700731707E-2</v>
      </c>
      <c r="PE9" s="2">
        <f t="shared" ca="1" si="56"/>
        <v>-0.13672807707556661</v>
      </c>
      <c r="PF9" s="2">
        <f t="shared" ca="1" si="56"/>
        <v>-3.2278123607395195E-2</v>
      </c>
      <c r="PG9" s="2">
        <f t="shared" ca="1" si="56"/>
        <v>8.7776890478170652E-2</v>
      </c>
      <c r="PH9" s="2">
        <f t="shared" ca="1" si="56"/>
        <v>3.5824980456222073E-2</v>
      </c>
      <c r="PI9" s="2">
        <f t="shared" ca="1" si="56"/>
        <v>-5.2772931680051802E-2</v>
      </c>
      <c r="PJ9" s="2">
        <f t="shared" ca="1" si="56"/>
        <v>-4.0003455741791205E-2</v>
      </c>
      <c r="PK9" s="2">
        <f t="shared" ca="1" si="56"/>
        <v>0.16300282131232158</v>
      </c>
      <c r="PL9" s="2">
        <f t="shared" ca="1" si="56"/>
        <v>9.6644862479365212E-2</v>
      </c>
      <c r="PM9" s="2">
        <f t="shared" ca="1" si="56"/>
        <v>-5.9647553726155225E-2</v>
      </c>
      <c r="PN9" s="2">
        <f t="shared" ca="1" si="56"/>
        <v>0.18680041382932788</v>
      </c>
      <c r="PO9" s="2">
        <f t="shared" ca="1" si="56"/>
        <v>2.5749862374164836E-3</v>
      </c>
      <c r="PP9" s="2">
        <f t="shared" ref="PP9:QE15" ca="1" si="57">(NORMINV(RAND(),0.0209,0.085))</f>
        <v>3.0966749127009537E-3</v>
      </c>
      <c r="PQ9" s="2">
        <f t="shared" ca="1" si="57"/>
        <v>1.8364724128841613E-2</v>
      </c>
      <c r="PR9" s="2">
        <f t="shared" ca="1" si="57"/>
        <v>4.3007312225539301E-2</v>
      </c>
      <c r="PS9" s="2">
        <f t="shared" ca="1" si="57"/>
        <v>0.16299525224376349</v>
      </c>
      <c r="PT9" s="2">
        <f t="shared" ca="1" si="57"/>
        <v>-5.0052546703500039E-2</v>
      </c>
      <c r="PU9" s="2">
        <f t="shared" ca="1" si="57"/>
        <v>-2.3953989915566635E-2</v>
      </c>
      <c r="PV9" s="2">
        <f t="shared" ca="1" si="57"/>
        <v>7.5429830404312226E-2</v>
      </c>
      <c r="PW9" s="2">
        <f t="shared" ca="1" si="57"/>
        <v>1.3931242677974794E-2</v>
      </c>
      <c r="PX9" s="2">
        <f t="shared" ca="1" si="57"/>
        <v>-4.0980319262990603E-2</v>
      </c>
      <c r="PY9" s="2">
        <f t="shared" ca="1" si="57"/>
        <v>0.21238017452089195</v>
      </c>
      <c r="PZ9" s="2">
        <f t="shared" ca="1" si="57"/>
        <v>-3.7144526725626473E-2</v>
      </c>
      <c r="QA9" s="2">
        <f t="shared" ca="1" si="57"/>
        <v>6.3704955999419749E-2</v>
      </c>
      <c r="QB9" s="2">
        <f t="shared" ca="1" si="57"/>
        <v>-1.4063609403949146E-2</v>
      </c>
      <c r="QC9" s="2">
        <f t="shared" ca="1" si="57"/>
        <v>5.0666681904603619E-2</v>
      </c>
      <c r="QD9" s="2">
        <f t="shared" ca="1" si="57"/>
        <v>0.12173653883638433</v>
      </c>
      <c r="QE9" s="2">
        <f t="shared" ca="1" si="57"/>
        <v>-6.0037694786038515E-2</v>
      </c>
      <c r="QF9" s="2">
        <f t="shared" ca="1" si="33"/>
        <v>4.2092256574489714E-2</v>
      </c>
      <c r="QG9" s="2">
        <f t="shared" ca="1" si="33"/>
        <v>-0.10008704535705885</v>
      </c>
      <c r="QH9" s="2">
        <f t="shared" ca="1" si="33"/>
        <v>7.4960033481646746E-2</v>
      </c>
      <c r="QI9" s="2">
        <f t="shared" ca="1" si="33"/>
        <v>7.1867520809220362E-2</v>
      </c>
      <c r="QJ9" s="2">
        <f t="shared" ca="1" si="33"/>
        <v>0.10368564120964056</v>
      </c>
      <c r="QK9" s="2">
        <f t="shared" ca="1" si="33"/>
        <v>-3.893434978504394E-2</v>
      </c>
      <c r="QL9" s="2">
        <f t="shared" ca="1" si="33"/>
        <v>-1.6444462572127731E-2</v>
      </c>
      <c r="QM9" s="2">
        <f t="shared" ca="1" si="33"/>
        <v>4.6055705122425822E-2</v>
      </c>
      <c r="QN9" s="2">
        <f t="shared" ca="1" si="33"/>
        <v>-5.5599841303004244E-2</v>
      </c>
      <c r="QO9" s="2">
        <f t="shared" ca="1" si="33"/>
        <v>-9.8696423095326682E-4</v>
      </c>
      <c r="QP9" s="2">
        <f t="shared" ca="1" si="33"/>
        <v>-6.2197810118506863E-2</v>
      </c>
      <c r="QQ9" s="2">
        <f t="shared" ca="1" si="33"/>
        <v>2.7906889508405367E-2</v>
      </c>
      <c r="QR9" s="2">
        <f t="shared" ca="1" si="33"/>
        <v>3.5928615364746591E-2</v>
      </c>
      <c r="QS9" s="2">
        <f t="shared" ca="1" si="33"/>
        <v>9.6936682397931337E-2</v>
      </c>
      <c r="QT9" s="2">
        <f t="shared" ca="1" si="33"/>
        <v>2.4213320287923758E-2</v>
      </c>
      <c r="QU9" s="2">
        <f t="shared" ca="1" si="33"/>
        <v>-1.7085584358754711E-2</v>
      </c>
      <c r="QV9" s="2">
        <f t="shared" ref="QV9:RK15" ca="1" si="58">(NORMINV(RAND(),0.0209,0.085))</f>
        <v>-7.7528542937217448E-3</v>
      </c>
      <c r="QW9" s="2">
        <f t="shared" ca="1" si="58"/>
        <v>7.2582625098333242E-2</v>
      </c>
      <c r="QX9" s="2">
        <f t="shared" ca="1" si="58"/>
        <v>3.0292161282230241E-2</v>
      </c>
      <c r="QY9" s="2">
        <f t="shared" ca="1" si="58"/>
        <v>-0.17673518687286754</v>
      </c>
      <c r="QZ9" s="2">
        <f t="shared" ca="1" si="58"/>
        <v>-2.2469920321596133E-2</v>
      </c>
      <c r="RA9" s="2">
        <f t="shared" ca="1" si="58"/>
        <v>-1.2170508956834195E-2</v>
      </c>
      <c r="RB9" s="2">
        <f t="shared" ca="1" si="58"/>
        <v>0.11139538990336324</v>
      </c>
      <c r="RC9" s="2">
        <f t="shared" ca="1" si="58"/>
        <v>4.4986351882001924E-2</v>
      </c>
      <c r="RD9" s="2">
        <f t="shared" ca="1" si="58"/>
        <v>-0.16673168016926426</v>
      </c>
      <c r="RE9" s="2">
        <f t="shared" ca="1" si="58"/>
        <v>-1.6139613396055057E-2</v>
      </c>
      <c r="RF9" s="2">
        <f t="shared" ca="1" si="58"/>
        <v>7.5563885120855989E-2</v>
      </c>
      <c r="RG9" s="2">
        <f t="shared" ca="1" si="58"/>
        <v>8.1088336433669708E-2</v>
      </c>
      <c r="RH9" s="2">
        <f t="shared" ca="1" si="58"/>
        <v>3.7978674856142224E-3</v>
      </c>
      <c r="RI9" s="2">
        <f t="shared" ca="1" si="58"/>
        <v>0.23563106156730018</v>
      </c>
      <c r="RJ9" s="2">
        <f t="shared" ca="1" si="58"/>
        <v>5.8883577167618967E-2</v>
      </c>
      <c r="RK9" s="2">
        <f t="shared" ca="1" si="58"/>
        <v>-2.1302223872599165E-2</v>
      </c>
      <c r="RL9" s="2">
        <f t="shared" ref="RL9:SA15" ca="1" si="59">(NORMINV(RAND(),0.0209,0.085))</f>
        <v>7.821515192012575E-2</v>
      </c>
      <c r="RM9" s="2">
        <f t="shared" ca="1" si="59"/>
        <v>-9.0018931868500199E-2</v>
      </c>
      <c r="RN9" s="2">
        <f t="shared" ca="1" si="59"/>
        <v>-7.6193774232360456E-2</v>
      </c>
      <c r="RO9" s="2">
        <f t="shared" ca="1" si="59"/>
        <v>-8.2415860437939324E-3</v>
      </c>
      <c r="RP9" s="2">
        <f t="shared" ca="1" si="59"/>
        <v>6.5740801529548074E-2</v>
      </c>
      <c r="RQ9" s="2">
        <f t="shared" ca="1" si="59"/>
        <v>8.0017084099751098E-2</v>
      </c>
      <c r="RR9" s="2">
        <f t="shared" ca="1" si="59"/>
        <v>-0.10561354966945971</v>
      </c>
      <c r="RS9" s="2">
        <f t="shared" ca="1" si="59"/>
        <v>2.6878361436006172E-2</v>
      </c>
      <c r="RT9" s="2">
        <f t="shared" ca="1" si="59"/>
        <v>-0.11382383347402286</v>
      </c>
      <c r="RU9" s="2">
        <f t="shared" ca="1" si="59"/>
        <v>3.7103034940135463E-2</v>
      </c>
      <c r="RV9" s="2">
        <f t="shared" ca="1" si="59"/>
        <v>-7.6632295839090439E-2</v>
      </c>
      <c r="RW9" s="2">
        <f t="shared" ca="1" si="59"/>
        <v>0.10870452037955522</v>
      </c>
      <c r="RX9" s="2">
        <f t="shared" ca="1" si="59"/>
        <v>-7.5202515760200234E-2</v>
      </c>
      <c r="RY9" s="2">
        <f t="shared" ca="1" si="59"/>
        <v>-2.2134451083438551E-2</v>
      </c>
      <c r="RZ9" s="2">
        <f t="shared" ca="1" si="59"/>
        <v>0.21730104051753218</v>
      </c>
      <c r="SA9" s="2">
        <f t="shared" ca="1" si="59"/>
        <v>1.1812463767005829E-2</v>
      </c>
      <c r="SB9" s="2">
        <f t="shared" ref="SB9:SQ15" ca="1" si="60">(NORMINV(RAND(),0.0209,0.085))</f>
        <v>4.4130638346553924E-2</v>
      </c>
      <c r="SC9" s="2">
        <f t="shared" ca="1" si="60"/>
        <v>5.316827486315881E-2</v>
      </c>
      <c r="SD9" s="2">
        <f t="shared" ca="1" si="60"/>
        <v>-6.271030826533841E-2</v>
      </c>
      <c r="SE9" s="2">
        <f t="shared" ca="1" si="60"/>
        <v>-0.17556157215752308</v>
      </c>
      <c r="SF9" s="2">
        <f t="shared" ca="1" si="60"/>
        <v>7.5998290078686109E-2</v>
      </c>
      <c r="SG9" s="2">
        <f t="shared" ca="1" si="60"/>
        <v>-2.3805360773704102E-2</v>
      </c>
      <c r="SH9" s="2">
        <f t="shared" ca="1" si="60"/>
        <v>-7.779963460327749E-3</v>
      </c>
      <c r="SI9" s="2">
        <f t="shared" ca="1" si="60"/>
        <v>5.2840571196705932E-2</v>
      </c>
      <c r="SJ9" s="2">
        <f t="shared" ca="1" si="60"/>
        <v>-2.203231489209587E-2</v>
      </c>
      <c r="SK9" s="2">
        <f t="shared" ca="1" si="60"/>
        <v>-7.343021766220599E-3</v>
      </c>
      <c r="SL9" s="2">
        <f t="shared" ca="1" si="60"/>
        <v>8.5253806277072255E-3</v>
      </c>
      <c r="SM9" s="2">
        <f t="shared" ca="1" si="60"/>
        <v>-5.1330360567731215E-2</v>
      </c>
      <c r="SN9" s="2">
        <f t="shared" ca="1" si="60"/>
        <v>-3.3089572516554519E-2</v>
      </c>
      <c r="SO9" s="2">
        <f t="shared" ca="1" si="60"/>
        <v>0.17369088632953739</v>
      </c>
      <c r="SP9" s="2">
        <f t="shared" ca="1" si="60"/>
        <v>-0.13800970659909909</v>
      </c>
      <c r="SQ9" s="2">
        <f t="shared" ca="1" si="60"/>
        <v>0.13183166663998844</v>
      </c>
      <c r="SR9" s="2">
        <f t="shared" ca="1" si="34"/>
        <v>8.7382222701198248E-2</v>
      </c>
      <c r="SS9" s="2">
        <f t="shared" ca="1" si="34"/>
        <v>-4.1043551574708473E-2</v>
      </c>
      <c r="ST9" s="2">
        <f t="shared" ca="1" si="34"/>
        <v>0.13893463238738374</v>
      </c>
      <c r="SU9" s="2">
        <f t="shared" ca="1" si="34"/>
        <v>5.7270952618051638E-2</v>
      </c>
      <c r="SV9" s="2">
        <f t="shared" ca="1" si="34"/>
        <v>1.3374594023219805E-3</v>
      </c>
      <c r="SW9" s="2">
        <f t="shared" ca="1" si="34"/>
        <v>4.0453635368825507E-2</v>
      </c>
      <c r="SX9" s="2">
        <f t="shared" ca="1" si="34"/>
        <v>1.2243885496895042E-2</v>
      </c>
      <c r="SY9" s="2">
        <f t="shared" ca="1" si="34"/>
        <v>6.2546651049224383E-2</v>
      </c>
      <c r="SZ9" s="2">
        <f t="shared" ca="1" si="34"/>
        <v>-3.0966477173701875E-2</v>
      </c>
      <c r="TA9" s="2">
        <f t="shared" ca="1" si="34"/>
        <v>0.15084632479584836</v>
      </c>
      <c r="TB9" s="2">
        <f t="shared" ca="1" si="34"/>
        <v>0.14924992517872468</v>
      </c>
      <c r="TC9" s="2">
        <f t="shared" ca="1" si="34"/>
        <v>-8.185440388056843E-2</v>
      </c>
      <c r="TD9" s="2">
        <f t="shared" ca="1" si="34"/>
        <v>-3.557935234075342E-2</v>
      </c>
      <c r="TE9" s="2">
        <f t="shared" ca="1" si="34"/>
        <v>-5.1813929335322792E-4</v>
      </c>
      <c r="TF9" s="2">
        <f t="shared" ca="1" si="34"/>
        <v>7.5625674864201908E-2</v>
      </c>
      <c r="TG9" s="2">
        <f t="shared" ca="1" si="34"/>
        <v>-7.5477425264707437E-2</v>
      </c>
      <c r="TH9" s="2">
        <f t="shared" ref="TH9:TW15" ca="1" si="61">(NORMINV(RAND(),0.0209,0.085))</f>
        <v>9.934772151071028E-2</v>
      </c>
      <c r="TI9" s="2">
        <f t="shared" ca="1" si="61"/>
        <v>5.9370536256431183E-2</v>
      </c>
      <c r="TJ9" s="2">
        <f t="shared" ca="1" si="61"/>
        <v>0.14212118035644805</v>
      </c>
      <c r="TK9" s="2">
        <f t="shared" ca="1" si="61"/>
        <v>-1.0712575047920021E-2</v>
      </c>
      <c r="TL9" s="2">
        <f t="shared" ca="1" si="61"/>
        <v>0.1068291167619727</v>
      </c>
      <c r="TM9" s="2">
        <f t="shared" ca="1" si="61"/>
        <v>-5.0038687076884927E-2</v>
      </c>
      <c r="TN9" s="2">
        <f t="shared" ca="1" si="61"/>
        <v>4.984577362298747E-3</v>
      </c>
      <c r="TO9" s="2">
        <f t="shared" ca="1" si="61"/>
        <v>4.6600903943742895E-2</v>
      </c>
      <c r="TP9" s="2">
        <f t="shared" ca="1" si="61"/>
        <v>0.13584943051674692</v>
      </c>
      <c r="TQ9" s="2">
        <f t="shared" ca="1" si="61"/>
        <v>0.13753689644768236</v>
      </c>
      <c r="TR9" s="2">
        <f t="shared" ca="1" si="61"/>
        <v>8.6735594500913241E-2</v>
      </c>
      <c r="TS9" s="2">
        <f t="shared" ca="1" si="61"/>
        <v>8.6286650094042891E-2</v>
      </c>
      <c r="TT9" s="2">
        <f t="shared" ca="1" si="61"/>
        <v>0.13676835718251448</v>
      </c>
      <c r="TU9" s="2">
        <f t="shared" ca="1" si="61"/>
        <v>-1.7072093430393582E-2</v>
      </c>
      <c r="TV9" s="2">
        <f t="shared" ca="1" si="61"/>
        <v>8.7453007522584489E-2</v>
      </c>
      <c r="TW9" s="2">
        <f t="shared" ca="1" si="61"/>
        <v>-0.10858947665865148</v>
      </c>
      <c r="TX9" s="2">
        <f t="shared" ref="TX9:UM15" ca="1" si="62">(NORMINV(RAND(),0.0209,0.085))</f>
        <v>5.1478384439225214E-2</v>
      </c>
      <c r="TY9" s="2">
        <f t="shared" ca="1" si="62"/>
        <v>-6.2560094264354341E-2</v>
      </c>
      <c r="TZ9" s="2">
        <f t="shared" ca="1" si="62"/>
        <v>1.7674074597456027E-2</v>
      </c>
      <c r="UA9" s="2">
        <f t="shared" ca="1" si="62"/>
        <v>-2.95493254135747E-2</v>
      </c>
      <c r="UB9" s="2">
        <f t="shared" ca="1" si="62"/>
        <v>0.12943005428369184</v>
      </c>
      <c r="UC9" s="2">
        <f t="shared" ca="1" si="62"/>
        <v>9.0289925007073391E-2</v>
      </c>
      <c r="UD9" s="2">
        <f t="shared" ca="1" si="62"/>
        <v>-7.9374908953215112E-2</v>
      </c>
      <c r="UE9" s="2">
        <f t="shared" ca="1" si="62"/>
        <v>-1.1213130957318518E-3</v>
      </c>
      <c r="UF9" s="2">
        <f t="shared" ca="1" si="62"/>
        <v>-5.323973890679215E-2</v>
      </c>
      <c r="UG9" s="2">
        <f t="shared" ca="1" si="62"/>
        <v>0.12461068147843853</v>
      </c>
      <c r="UH9" s="2">
        <f t="shared" ca="1" si="62"/>
        <v>2.8858987598865495E-2</v>
      </c>
      <c r="UI9" s="2">
        <f t="shared" ca="1" si="62"/>
        <v>-0.1218010420173089</v>
      </c>
      <c r="UJ9" s="2">
        <f t="shared" ca="1" si="62"/>
        <v>0.13227317070496494</v>
      </c>
      <c r="UK9" s="2">
        <f t="shared" ca="1" si="62"/>
        <v>0.16508468747020774</v>
      </c>
      <c r="UL9" s="2">
        <f t="shared" ca="1" si="62"/>
        <v>-7.9872171877715614E-2</v>
      </c>
      <c r="UM9" s="2">
        <f t="shared" ca="1" si="62"/>
        <v>-3.215135404227687E-2</v>
      </c>
      <c r="UN9" s="2">
        <f t="shared" ref="UN9:VC15" ca="1" si="63">(NORMINV(RAND(),0.0209,0.085))</f>
        <v>1.9333914341689733E-2</v>
      </c>
      <c r="UO9" s="2">
        <f t="shared" ca="1" si="63"/>
        <v>-9.2715763548379806E-2</v>
      </c>
      <c r="UP9" s="2">
        <f t="shared" ca="1" si="63"/>
        <v>-0.1443269202733839</v>
      </c>
      <c r="UQ9" s="2">
        <f t="shared" ca="1" si="63"/>
        <v>-0.10426918843971614</v>
      </c>
      <c r="UR9" s="2">
        <f t="shared" ca="1" si="63"/>
        <v>3.4032094533579131E-2</v>
      </c>
      <c r="US9" s="2">
        <f t="shared" ca="1" si="63"/>
        <v>0.13714703311452323</v>
      </c>
      <c r="UT9" s="2">
        <f t="shared" ca="1" si="63"/>
        <v>8.6017790822431148E-2</v>
      </c>
      <c r="UU9" s="2">
        <f t="shared" ca="1" si="63"/>
        <v>8.9070229524662953E-2</v>
      </c>
      <c r="UV9" s="2">
        <f t="shared" ca="1" si="63"/>
        <v>-9.8334555349286167E-3</v>
      </c>
      <c r="UW9" s="2">
        <f t="shared" ca="1" si="63"/>
        <v>0.20423312107928146</v>
      </c>
      <c r="UX9" s="2">
        <f t="shared" ca="1" si="63"/>
        <v>1.6544970519485683E-2</v>
      </c>
      <c r="UY9" s="2">
        <f t="shared" ca="1" si="63"/>
        <v>-0.13612573370292361</v>
      </c>
      <c r="UZ9" s="2">
        <f t="shared" ca="1" si="63"/>
        <v>1.8800722713827257E-2</v>
      </c>
      <c r="VA9" s="2">
        <f t="shared" ca="1" si="63"/>
        <v>2.6935539361461772E-2</v>
      </c>
      <c r="VB9" s="2">
        <f t="shared" ca="1" si="63"/>
        <v>2.0325913035683579E-2</v>
      </c>
      <c r="VC9" s="2">
        <f t="shared" ca="1" si="63"/>
        <v>5.1775320823153149E-2</v>
      </c>
      <c r="VD9" s="2">
        <f t="shared" ca="1" si="35"/>
        <v>-6.0864734700767684E-2</v>
      </c>
      <c r="VE9" s="2">
        <f t="shared" ca="1" si="35"/>
        <v>-2.1391635922718793E-2</v>
      </c>
      <c r="VF9" s="2">
        <f t="shared" ca="1" si="35"/>
        <v>5.2474133033208289E-2</v>
      </c>
      <c r="VG9" s="2">
        <f t="shared" ca="1" si="35"/>
        <v>-2.2102448297243449E-3</v>
      </c>
      <c r="VH9" s="2">
        <f t="shared" ca="1" si="35"/>
        <v>0.10423424203554502</v>
      </c>
      <c r="VI9" s="2">
        <f t="shared" ca="1" si="35"/>
        <v>-8.6398654231068378E-2</v>
      </c>
      <c r="VJ9" s="2">
        <f t="shared" ca="1" si="35"/>
        <v>7.9562699888749519E-2</v>
      </c>
      <c r="VK9" s="2">
        <f t="shared" ca="1" si="35"/>
        <v>5.322269596487457E-2</v>
      </c>
      <c r="VL9" s="2">
        <f t="shared" ca="1" si="35"/>
        <v>5.2430900694959273E-2</v>
      </c>
      <c r="VM9" s="2">
        <f t="shared" ca="1" si="35"/>
        <v>0.13789466225479005</v>
      </c>
      <c r="VN9" s="2">
        <f t="shared" ca="1" si="35"/>
        <v>-4.5865373145428281E-2</v>
      </c>
      <c r="VO9" s="2">
        <f t="shared" ca="1" si="35"/>
        <v>5.6097805732658157E-2</v>
      </c>
      <c r="VP9" s="2">
        <f t="shared" ca="1" si="35"/>
        <v>3.7064476884364803E-2</v>
      </c>
      <c r="VQ9" s="2">
        <f t="shared" ca="1" si="35"/>
        <v>-5.3736468981705088E-2</v>
      </c>
      <c r="VR9" s="2">
        <f t="shared" ca="1" si="35"/>
        <v>-6.2619580694534202E-2</v>
      </c>
      <c r="VS9" s="2">
        <f t="shared" ca="1" si="35"/>
        <v>0.21302211052814088</v>
      </c>
      <c r="VT9" s="2">
        <f t="shared" ref="VT9:WI15" ca="1" si="64">(NORMINV(RAND(),0.0209,0.085))</f>
        <v>-3.7671329531676456E-2</v>
      </c>
      <c r="VU9" s="2">
        <f t="shared" ca="1" si="64"/>
        <v>-4.7821390236132327E-2</v>
      </c>
      <c r="VV9" s="2">
        <f t="shared" ca="1" si="64"/>
        <v>6.0576846433964507E-2</v>
      </c>
      <c r="VW9" s="2">
        <f t="shared" ca="1" si="64"/>
        <v>3.5862181412541258E-2</v>
      </c>
      <c r="VX9" s="2">
        <f t="shared" ca="1" si="64"/>
        <v>0.10741980041827753</v>
      </c>
      <c r="VY9" s="2">
        <f t="shared" ca="1" si="64"/>
        <v>4.4204562718099846E-2</v>
      </c>
      <c r="VZ9" s="2">
        <f t="shared" ca="1" si="64"/>
        <v>-5.5018660152439725E-2</v>
      </c>
      <c r="WA9" s="2">
        <f t="shared" ca="1" si="64"/>
        <v>-1.3297310681280924E-2</v>
      </c>
      <c r="WB9" s="2">
        <f t="shared" ca="1" si="64"/>
        <v>-0.12092141744414717</v>
      </c>
      <c r="WC9" s="2">
        <f t="shared" ca="1" si="64"/>
        <v>7.9089298764216144E-3</v>
      </c>
      <c r="WD9" s="2">
        <f t="shared" ca="1" si="64"/>
        <v>7.4406161867189794E-3</v>
      </c>
      <c r="WE9" s="2">
        <f t="shared" ca="1" si="64"/>
        <v>-5.4082055920201808E-2</v>
      </c>
      <c r="WF9" s="2">
        <f t="shared" ca="1" si="64"/>
        <v>3.643700032898415E-2</v>
      </c>
      <c r="WG9" s="2">
        <f t="shared" ca="1" si="64"/>
        <v>-7.3978189179709289E-2</v>
      </c>
      <c r="WH9" s="2">
        <f t="shared" ca="1" si="64"/>
        <v>3.2250706708780628E-2</v>
      </c>
      <c r="WI9" s="2">
        <f t="shared" ca="1" si="64"/>
        <v>4.5406938994364439E-3</v>
      </c>
      <c r="WJ9" s="2">
        <f t="shared" ref="WJ9:WY15" ca="1" si="65">(NORMINV(RAND(),0.0209,0.085))</f>
        <v>0.12526286846283038</v>
      </c>
      <c r="WK9" s="2">
        <f t="shared" ca="1" si="65"/>
        <v>-4.6664832034132409E-2</v>
      </c>
      <c r="WL9" s="2">
        <f t="shared" ca="1" si="65"/>
        <v>-0.16280040277259497</v>
      </c>
      <c r="WM9" s="2">
        <f t="shared" ca="1" si="65"/>
        <v>5.835137751887981E-2</v>
      </c>
      <c r="WN9" s="2">
        <f t="shared" ca="1" si="65"/>
        <v>-1.2358160300574798E-2</v>
      </c>
      <c r="WO9" s="2">
        <f t="shared" ca="1" si="65"/>
        <v>-0.12032850330780492</v>
      </c>
      <c r="WP9" s="2">
        <f t="shared" ca="1" si="65"/>
        <v>0.14267529396272988</v>
      </c>
      <c r="WQ9" s="2">
        <f t="shared" ca="1" si="65"/>
        <v>-5.8559463906884421E-2</v>
      </c>
      <c r="WR9" s="2">
        <f t="shared" ca="1" si="65"/>
        <v>-1.622444831247739E-2</v>
      </c>
      <c r="WS9" s="2">
        <f t="shared" ca="1" si="65"/>
        <v>9.8062444883194683E-2</v>
      </c>
      <c r="WT9" s="2">
        <f t="shared" ca="1" si="65"/>
        <v>6.6725445627237978E-2</v>
      </c>
      <c r="WU9" s="2">
        <f t="shared" ca="1" si="65"/>
        <v>-4.2627613311505011E-2</v>
      </c>
      <c r="WV9" s="2">
        <f t="shared" ca="1" si="65"/>
        <v>3.5725317143425486E-2</v>
      </c>
      <c r="WW9" s="2">
        <f t="shared" ca="1" si="65"/>
        <v>4.9796545337269939E-2</v>
      </c>
      <c r="WX9" s="2">
        <f t="shared" ca="1" si="65"/>
        <v>8.3157090809474504E-2</v>
      </c>
      <c r="WY9" s="2">
        <f t="shared" ca="1" si="65"/>
        <v>0.13696139724632395</v>
      </c>
      <c r="WZ9" s="2">
        <f t="shared" ref="WZ9:XO15" ca="1" si="66">(NORMINV(RAND(),0.0209,0.085))</f>
        <v>-1.7518053326507386E-2</v>
      </c>
      <c r="XA9" s="2">
        <f t="shared" ca="1" si="66"/>
        <v>0.10016947250775574</v>
      </c>
      <c r="XB9" s="2">
        <f t="shared" ca="1" si="66"/>
        <v>-6.2530704535425571E-3</v>
      </c>
      <c r="XC9" s="2">
        <f t="shared" ca="1" si="66"/>
        <v>8.558292220143017E-4</v>
      </c>
      <c r="XD9" s="2">
        <f t="shared" ca="1" si="66"/>
        <v>6.2989735613369E-2</v>
      </c>
      <c r="XE9" s="2">
        <f t="shared" ca="1" si="66"/>
        <v>0.15357141478870992</v>
      </c>
      <c r="XF9" s="2">
        <f t="shared" ca="1" si="66"/>
        <v>0.14761634002885834</v>
      </c>
      <c r="XG9" s="2">
        <f t="shared" ca="1" si="66"/>
        <v>-4.2683759286376202E-2</v>
      </c>
      <c r="XH9" s="2">
        <f t="shared" ca="1" si="66"/>
        <v>2.3819563889683183E-2</v>
      </c>
      <c r="XI9" s="2">
        <f t="shared" ca="1" si="66"/>
        <v>-2.9902021417435587E-3</v>
      </c>
      <c r="XJ9" s="2">
        <f t="shared" ca="1" si="66"/>
        <v>-4.0262548051313747E-3</v>
      </c>
      <c r="XK9" s="2">
        <f t="shared" ca="1" si="66"/>
        <v>0.13899691780737078</v>
      </c>
      <c r="XL9" s="2">
        <f t="shared" ca="1" si="66"/>
        <v>1.475038892630141E-2</v>
      </c>
      <c r="XM9" s="2">
        <f t="shared" ca="1" si="66"/>
        <v>-3.6029872390442683E-2</v>
      </c>
      <c r="XN9" s="2">
        <f t="shared" ca="1" si="66"/>
        <v>8.8392759214047212E-2</v>
      </c>
      <c r="XO9" s="2">
        <f t="shared" ca="1" si="66"/>
        <v>-7.8901120347240089E-2</v>
      </c>
      <c r="XP9" s="2">
        <f t="shared" ca="1" si="36"/>
        <v>2.9604764873640662E-2</v>
      </c>
      <c r="XQ9" s="2">
        <f t="shared" ca="1" si="36"/>
        <v>3.2615296298164842E-2</v>
      </c>
      <c r="XR9" s="2">
        <f t="shared" ca="1" si="26"/>
        <v>-7.706534965022116E-2</v>
      </c>
      <c r="XS9" s="2">
        <f t="shared" ca="1" si="26"/>
        <v>-0.1601028206268349</v>
      </c>
      <c r="XT9" s="2">
        <f t="shared" ca="1" si="26"/>
        <v>1.4635587195802397E-2</v>
      </c>
      <c r="XU9" s="2">
        <f t="shared" ca="1" si="26"/>
        <v>0.15174174343227426</v>
      </c>
      <c r="XV9" s="2">
        <f t="shared" ca="1" si="26"/>
        <v>-3.0602044139484957E-2</v>
      </c>
      <c r="XW9" s="2">
        <f t="shared" ca="1" si="26"/>
        <v>-2.6922606650466075E-2</v>
      </c>
      <c r="XX9" s="2">
        <f t="shared" ca="1" si="26"/>
        <v>0.11375819218281363</v>
      </c>
      <c r="XY9" s="2">
        <f t="shared" ca="1" si="26"/>
        <v>6.0614153016621417E-2</v>
      </c>
      <c r="XZ9" s="2">
        <f t="shared" ca="1" si="26"/>
        <v>-6.7393873940533547E-2</v>
      </c>
      <c r="YA9" s="2">
        <f t="shared" ca="1" si="26"/>
        <v>5.9095586775259376E-2</v>
      </c>
      <c r="YB9" s="2">
        <f t="shared" ca="1" si="26"/>
        <v>5.2675414639429041E-2</v>
      </c>
      <c r="YC9" s="2">
        <f t="shared" ca="1" si="26"/>
        <v>5.4762053890565723E-2</v>
      </c>
      <c r="YD9" s="2">
        <f t="shared" ca="1" si="26"/>
        <v>2.7299807139816758E-2</v>
      </c>
      <c r="YE9" s="2">
        <f t="shared" ca="1" si="26"/>
        <v>0.19113989968819792</v>
      </c>
      <c r="YF9" s="2">
        <f t="shared" ca="1" si="26"/>
        <v>0.25155508951085437</v>
      </c>
      <c r="YG9" s="2">
        <f t="shared" ca="1" si="26"/>
        <v>1.463681797219599E-2</v>
      </c>
      <c r="YH9" s="2">
        <f t="shared" ca="1" si="22"/>
        <v>1.4605690346062338E-2</v>
      </c>
      <c r="YI9" s="2">
        <f t="shared" ca="1" si="22"/>
        <v>-3.5671325721396627E-3</v>
      </c>
      <c r="YJ9" s="2">
        <f t="shared" ca="1" si="22"/>
        <v>3.0520821034315318E-2</v>
      </c>
      <c r="YK9" s="2">
        <f t="shared" ca="1" si="22"/>
        <v>0.10079132579691753</v>
      </c>
      <c r="YL9" s="2">
        <f t="shared" ca="1" si="22"/>
        <v>0.14494026184465358</v>
      </c>
      <c r="YM9" s="2">
        <f t="shared" ca="1" si="22"/>
        <v>-8.0147496999654733E-2</v>
      </c>
      <c r="YN9" s="2">
        <f t="shared" ca="1" si="22"/>
        <v>0.23932628943314865</v>
      </c>
      <c r="YO9" s="2">
        <f t="shared" ca="1" si="22"/>
        <v>9.3799801384646789E-2</v>
      </c>
      <c r="YP9" s="2">
        <f t="shared" ca="1" si="22"/>
        <v>-7.0658036798238164E-2</v>
      </c>
      <c r="YQ9" s="2">
        <f t="shared" ca="1" si="22"/>
        <v>-1.8963660196293166E-2</v>
      </c>
      <c r="YR9" s="2">
        <f t="shared" ca="1" si="22"/>
        <v>-2.4947437467056955E-2</v>
      </c>
      <c r="YS9" s="2">
        <f t="shared" ca="1" si="23"/>
        <v>6.3832750044822709E-2</v>
      </c>
      <c r="YT9" s="2">
        <f t="shared" ca="1" si="23"/>
        <v>1.9636082377891516E-2</v>
      </c>
      <c r="YU9" s="2">
        <f t="shared" ca="1" si="23"/>
        <v>2.1884158280778589E-2</v>
      </c>
      <c r="YV9" s="2">
        <f t="shared" ca="1" si="23"/>
        <v>0.10079595220453656</v>
      </c>
      <c r="YW9" s="2">
        <f t="shared" ca="1" si="23"/>
        <v>4.0632614234310444E-2</v>
      </c>
      <c r="YX9" s="2">
        <f t="shared" ca="1" si="23"/>
        <v>-8.5773595333329677E-2</v>
      </c>
      <c r="YY9" s="2">
        <f t="shared" ca="1" si="23"/>
        <v>0.12401141201443655</v>
      </c>
      <c r="YZ9" s="2">
        <f t="shared" ca="1" si="23"/>
        <v>1.9422666821360152E-2</v>
      </c>
      <c r="ZA9" s="2">
        <f t="shared" ca="1" si="23"/>
        <v>4.7945346416242304E-2</v>
      </c>
      <c r="ZB9" s="2">
        <f t="shared" ca="1" si="23"/>
        <v>0.16416835578023267</v>
      </c>
      <c r="ZC9" s="2">
        <f t="shared" ca="1" si="23"/>
        <v>0.14803457282653096</v>
      </c>
      <c r="ZD9" s="2">
        <f t="shared" ca="1" si="23"/>
        <v>6.9665848983595888E-2</v>
      </c>
      <c r="ZE9" s="2">
        <f t="shared" ca="1" si="23"/>
        <v>1.8820435556212694E-2</v>
      </c>
      <c r="ZF9" s="2">
        <f t="shared" ca="1" si="23"/>
        <v>-2.6244413865388703E-2</v>
      </c>
      <c r="ZG9" s="2">
        <f t="shared" ca="1" si="23"/>
        <v>9.3530747144837487E-2</v>
      </c>
      <c r="ZH9" s="2">
        <f t="shared" ca="1" si="23"/>
        <v>7.4319011770475715E-2</v>
      </c>
      <c r="ZI9" s="2">
        <f t="shared" ca="1" si="24"/>
        <v>1.4303610546153568E-2</v>
      </c>
      <c r="ZJ9" s="2">
        <f t="shared" ca="1" si="24"/>
        <v>-0.26483246099434243</v>
      </c>
      <c r="ZK9" s="2">
        <f t="shared" ca="1" si="24"/>
        <v>5.5722106647123903E-2</v>
      </c>
      <c r="ZL9" s="2">
        <f t="shared" ca="1" si="24"/>
        <v>7.0424457330867135E-2</v>
      </c>
      <c r="ZM9" s="2">
        <f t="shared" ca="1" si="24"/>
        <v>8.4914839492913202E-3</v>
      </c>
      <c r="ZN9" s="2">
        <f t="shared" ca="1" si="24"/>
        <v>8.7394586427899656E-4</v>
      </c>
      <c r="ZO9" s="2">
        <f t="shared" ca="1" si="24"/>
        <v>-1.9295545349849532E-2</v>
      </c>
      <c r="ZP9" s="2">
        <f t="shared" ca="1" si="24"/>
        <v>0.12570293922827305</v>
      </c>
      <c r="ZQ9" s="2">
        <f t="shared" ca="1" si="24"/>
        <v>-2.3634073714040849E-2</v>
      </c>
      <c r="ZR9" s="2">
        <f t="shared" ca="1" si="24"/>
        <v>3.1554218837140706E-2</v>
      </c>
      <c r="ZS9" s="2">
        <f t="shared" ca="1" si="24"/>
        <v>0.11955690474173007</v>
      </c>
      <c r="ZT9" s="2">
        <f t="shared" ca="1" si="24"/>
        <v>0.11045240891296261</v>
      </c>
      <c r="ZU9" s="2">
        <f t="shared" ca="1" si="24"/>
        <v>-9.9548110123856517E-2</v>
      </c>
      <c r="ZV9" s="2">
        <f t="shared" ca="1" si="24"/>
        <v>3.1908749929503821E-2</v>
      </c>
      <c r="ZW9" s="2">
        <f t="shared" ca="1" si="24"/>
        <v>5.5647131425132834E-2</v>
      </c>
      <c r="ZX9" s="2">
        <f t="shared" ca="1" si="24"/>
        <v>6.1192014539023495E-2</v>
      </c>
      <c r="ZY9" s="2">
        <f t="shared" ca="1" si="25"/>
        <v>6.4235303997036197E-2</v>
      </c>
      <c r="ZZ9" s="2">
        <f t="shared" ca="1" si="25"/>
        <v>-0.12011541028461836</v>
      </c>
    </row>
    <row r="10" spans="1:702" x14ac:dyDescent="0.25">
      <c r="A10" s="2">
        <f t="shared" ca="1" si="11"/>
        <v>1.5828241167392957E-2</v>
      </c>
      <c r="B10" s="2">
        <f t="shared" ca="1" si="11"/>
        <v>0.15366270549909564</v>
      </c>
      <c r="C10" s="2">
        <f t="shared" ca="1" si="11"/>
        <v>-9.3279100822700384E-2</v>
      </c>
      <c r="D10" s="2">
        <f t="shared" ca="1" si="11"/>
        <v>5.4593662642625385E-2</v>
      </c>
      <c r="E10" s="2">
        <f t="shared" ca="1" si="11"/>
        <v>5.8149514037013184E-2</v>
      </c>
      <c r="F10" s="2">
        <f t="shared" ca="1" si="11"/>
        <v>4.6429123154995991E-2</v>
      </c>
      <c r="G10" s="2">
        <f t="shared" ca="1" si="11"/>
        <v>-6.7391309943023822E-2</v>
      </c>
      <c r="H10" s="2">
        <f t="shared" ca="1" si="11"/>
        <v>-1.8057288930148629E-3</v>
      </c>
      <c r="I10" s="2">
        <f t="shared" ca="1" si="11"/>
        <v>6.7697332361523671E-2</v>
      </c>
      <c r="J10" s="2">
        <f t="shared" ca="1" si="11"/>
        <v>1.9287591954764569E-2</v>
      </c>
      <c r="K10" s="2">
        <f t="shared" ca="1" si="11"/>
        <v>3.5735808022224105E-2</v>
      </c>
      <c r="L10" s="2">
        <f t="shared" ca="1" si="11"/>
        <v>1.6160846159249051E-3</v>
      </c>
      <c r="M10" s="2">
        <f t="shared" ca="1" si="11"/>
        <v>2.7111222887498176E-2</v>
      </c>
      <c r="N10" s="2">
        <f t="shared" ca="1" si="11"/>
        <v>-2.1655546969478436E-2</v>
      </c>
      <c r="O10" s="2">
        <f t="shared" ca="1" si="11"/>
        <v>0.15421969633915134</v>
      </c>
      <c r="P10" s="2">
        <f t="shared" ca="1" si="11"/>
        <v>8.4172682016433867E-2</v>
      </c>
      <c r="Q10" s="2">
        <f t="shared" ca="1" si="37"/>
        <v>3.5158349176408608E-2</v>
      </c>
      <c r="R10" s="2">
        <f t="shared" ca="1" si="37"/>
        <v>-1.9029231594167102E-2</v>
      </c>
      <c r="S10" s="2">
        <f t="shared" ca="1" si="37"/>
        <v>-3.3080047941491025E-2</v>
      </c>
      <c r="T10" s="2">
        <f t="shared" ca="1" si="37"/>
        <v>3.2487982692878531E-2</v>
      </c>
      <c r="U10" s="2">
        <f t="shared" ca="1" si="37"/>
        <v>5.0958655321737545E-2</v>
      </c>
      <c r="V10" s="2">
        <f t="shared" ca="1" si="37"/>
        <v>2.6848767747273461E-2</v>
      </c>
      <c r="W10" s="2">
        <f t="shared" ca="1" si="37"/>
        <v>4.1581597293203279E-3</v>
      </c>
      <c r="X10" s="2">
        <f t="shared" ca="1" si="37"/>
        <v>-2.5885838350949101E-2</v>
      </c>
      <c r="Y10" s="2">
        <f t="shared" ca="1" si="37"/>
        <v>-0.10022484895987635</v>
      </c>
      <c r="Z10" s="2">
        <f t="shared" ca="1" si="37"/>
        <v>0.12762973023218549</v>
      </c>
      <c r="AA10" s="2">
        <f t="shared" ca="1" si="37"/>
        <v>-2.7398409741232779E-2</v>
      </c>
      <c r="AB10" s="2">
        <f t="shared" ca="1" si="37"/>
        <v>6.7929894796364729E-2</v>
      </c>
      <c r="AC10" s="2">
        <f t="shared" ca="1" si="37"/>
        <v>-8.3296455306824696E-2</v>
      </c>
      <c r="AD10" s="2">
        <f t="shared" ca="1" si="37"/>
        <v>1.1909046513415076E-2</v>
      </c>
      <c r="AE10" s="2">
        <f t="shared" ca="1" si="37"/>
        <v>0.13097722835847794</v>
      </c>
      <c r="AF10" s="2">
        <f t="shared" ca="1" si="37"/>
        <v>1.0016716931719644E-2</v>
      </c>
      <c r="AG10" s="2">
        <f t="shared" ca="1" si="38"/>
        <v>-0.12579026945330227</v>
      </c>
      <c r="AH10" s="2">
        <f t="shared" ca="1" si="38"/>
        <v>-0.11961479946879314</v>
      </c>
      <c r="AI10" s="2">
        <f t="shared" ca="1" si="38"/>
        <v>3.6895295742614562E-2</v>
      </c>
      <c r="AJ10" s="2">
        <f t="shared" ca="1" si="38"/>
        <v>8.4192430546881164E-2</v>
      </c>
      <c r="AK10" s="2">
        <f t="shared" ca="1" si="38"/>
        <v>0.14203895026723312</v>
      </c>
      <c r="AL10" s="2">
        <f t="shared" ca="1" si="38"/>
        <v>-2.9310376713525727E-2</v>
      </c>
      <c r="AM10" s="2">
        <f t="shared" ca="1" si="38"/>
        <v>6.483406863904681E-2</v>
      </c>
      <c r="AN10" s="2">
        <f t="shared" ca="1" si="38"/>
        <v>0.10764788157709457</v>
      </c>
      <c r="AO10" s="2">
        <f t="shared" ca="1" si="38"/>
        <v>9.7025805671305115E-2</v>
      </c>
      <c r="AP10" s="2">
        <f t="shared" ca="1" si="38"/>
        <v>-5.4246545146265646E-2</v>
      </c>
      <c r="AQ10" s="2">
        <f t="shared" ca="1" si="38"/>
        <v>0.17667174343664496</v>
      </c>
      <c r="AR10" s="2">
        <f t="shared" ca="1" si="38"/>
        <v>-3.908851053314534E-2</v>
      </c>
      <c r="AS10" s="2">
        <f t="shared" ca="1" si="38"/>
        <v>0.10147725244360399</v>
      </c>
      <c r="AT10" s="2">
        <f t="shared" ca="1" si="38"/>
        <v>-2.1881140394569645E-2</v>
      </c>
      <c r="AU10" s="2">
        <f t="shared" ca="1" si="38"/>
        <v>-0.1412870846925742</v>
      </c>
      <c r="AV10" s="2">
        <f t="shared" ca="1" si="38"/>
        <v>3.8252474688492633E-2</v>
      </c>
      <c r="AW10" s="2">
        <f t="shared" ca="1" si="39"/>
        <v>0.14742933746421791</v>
      </c>
      <c r="AX10" s="2">
        <f t="shared" ca="1" si="39"/>
        <v>-2.5887109817544777E-2</v>
      </c>
      <c r="AY10" s="2">
        <f t="shared" ca="1" si="39"/>
        <v>2.1389338639312756E-2</v>
      </c>
      <c r="AZ10" s="2">
        <f t="shared" ca="1" si="39"/>
        <v>-1.5411189034630648E-2</v>
      </c>
      <c r="BA10" s="2">
        <f t="shared" ca="1" si="39"/>
        <v>5.6093622444028712E-2</v>
      </c>
      <c r="BB10" s="2">
        <f t="shared" ca="1" si="39"/>
        <v>5.7532053171051298E-2</v>
      </c>
      <c r="BC10" s="2">
        <f t="shared" ca="1" si="39"/>
        <v>0.28457935944876434</v>
      </c>
      <c r="BD10" s="2">
        <f t="shared" ca="1" si="39"/>
        <v>9.5211146406259647E-2</v>
      </c>
      <c r="BE10" s="2">
        <f t="shared" ca="1" si="39"/>
        <v>3.187355428451194E-2</v>
      </c>
      <c r="BF10" s="2">
        <f t="shared" ca="1" si="39"/>
        <v>0.10885912381441695</v>
      </c>
      <c r="BG10" s="2">
        <f t="shared" ca="1" si="39"/>
        <v>-3.5254348378140773E-2</v>
      </c>
      <c r="BH10" s="2">
        <f t="shared" ca="1" si="39"/>
        <v>-3.2659707633094462E-2</v>
      </c>
      <c r="BI10" s="2">
        <f t="shared" ca="1" si="39"/>
        <v>-0.1788217970303714</v>
      </c>
      <c r="BJ10" s="2">
        <f t="shared" ca="1" si="39"/>
        <v>-3.7975382407081093E-2</v>
      </c>
      <c r="BK10" s="2">
        <f t="shared" ca="1" si="39"/>
        <v>-0.14303901524726007</v>
      </c>
      <c r="BL10" s="2">
        <f t="shared" ca="1" si="39"/>
        <v>0.10773449277138654</v>
      </c>
      <c r="BM10" s="2">
        <f t="shared" ca="1" si="27"/>
        <v>-7.0782955786675358E-2</v>
      </c>
      <c r="BN10" s="2">
        <f t="shared" ca="1" si="27"/>
        <v>-3.2953687415067379E-2</v>
      </c>
      <c r="BO10" s="2">
        <f t="shared" ca="1" si="27"/>
        <v>0.12403503140081247</v>
      </c>
      <c r="BP10" s="2">
        <f t="shared" ca="1" si="27"/>
        <v>7.3714098365717434E-2</v>
      </c>
      <c r="BQ10" s="2">
        <f t="shared" ca="1" si="27"/>
        <v>9.3139354897520121E-4</v>
      </c>
      <c r="BR10" s="2">
        <f t="shared" ca="1" si="27"/>
        <v>9.6375871562244635E-3</v>
      </c>
      <c r="BS10" s="2">
        <f t="shared" ca="1" si="27"/>
        <v>-0.14618478220984413</v>
      </c>
      <c r="BT10" s="2">
        <f t="shared" ca="1" si="27"/>
        <v>0.10994241183924411</v>
      </c>
      <c r="BU10" s="2">
        <f t="shared" ca="1" si="27"/>
        <v>7.0317922217390999E-2</v>
      </c>
      <c r="BV10" s="2">
        <f t="shared" ca="1" si="27"/>
        <v>-4.7004292110701715E-2</v>
      </c>
      <c r="BW10" s="2">
        <f t="shared" ca="1" si="27"/>
        <v>4.2790130886550135E-2</v>
      </c>
      <c r="BX10" s="2">
        <f t="shared" ca="1" si="27"/>
        <v>-7.1889905744476582E-2</v>
      </c>
      <c r="BY10" s="2">
        <f t="shared" ca="1" si="27"/>
        <v>0.26908567053016885</v>
      </c>
      <c r="BZ10" s="2">
        <f t="shared" ca="1" si="27"/>
        <v>-7.0271471346221789E-2</v>
      </c>
      <c r="CA10" s="2">
        <f t="shared" ca="1" si="27"/>
        <v>-9.2153250009746161E-3</v>
      </c>
      <c r="CB10" s="2">
        <f t="shared" ca="1" si="40"/>
        <v>-5.0618213633398662E-2</v>
      </c>
      <c r="CC10" s="2">
        <f t="shared" ca="1" si="40"/>
        <v>-7.9666023973468961E-2</v>
      </c>
      <c r="CD10" s="2">
        <f t="shared" ca="1" si="40"/>
        <v>-5.3197591709479748E-3</v>
      </c>
      <c r="CE10" s="2">
        <f t="shared" ca="1" si="40"/>
        <v>-0.15243535001547409</v>
      </c>
      <c r="CF10" s="2">
        <f t="shared" ca="1" si="40"/>
        <v>-4.7864786583857247E-2</v>
      </c>
      <c r="CG10" s="2">
        <f t="shared" ca="1" si="40"/>
        <v>-3.3728627554824309E-2</v>
      </c>
      <c r="CH10" s="2">
        <f t="shared" ca="1" si="40"/>
        <v>7.0928793613241267E-2</v>
      </c>
      <c r="CI10" s="2">
        <f t="shared" ca="1" si="40"/>
        <v>0.22161302555489504</v>
      </c>
      <c r="CJ10" s="2">
        <f t="shared" ca="1" si="40"/>
        <v>-5.3077851929545325E-2</v>
      </c>
      <c r="CK10" s="2">
        <f t="shared" ca="1" si="40"/>
        <v>-8.7835893296931658E-2</v>
      </c>
      <c r="CL10" s="2">
        <f t="shared" ca="1" si="40"/>
        <v>8.5202496603741518E-2</v>
      </c>
      <c r="CM10" s="2">
        <f t="shared" ca="1" si="40"/>
        <v>-0.172745944967897</v>
      </c>
      <c r="CN10" s="2">
        <f t="shared" ca="1" si="40"/>
        <v>3.3909588152863129E-2</v>
      </c>
      <c r="CO10" s="2">
        <f t="shared" ca="1" si="40"/>
        <v>8.612857010679803E-2</v>
      </c>
      <c r="CP10" s="2">
        <f t="shared" ca="1" si="40"/>
        <v>-5.9522604034690021E-4</v>
      </c>
      <c r="CQ10" s="2">
        <f t="shared" ca="1" si="40"/>
        <v>0.12896503499943876</v>
      </c>
      <c r="CR10" s="2">
        <f t="shared" ca="1" si="41"/>
        <v>-4.2348169125826035E-2</v>
      </c>
      <c r="CS10" s="2">
        <f t="shared" ca="1" si="41"/>
        <v>2.6845586895284417E-2</v>
      </c>
      <c r="CT10" s="2">
        <f t="shared" ca="1" si="41"/>
        <v>-8.7925058254345476E-2</v>
      </c>
      <c r="CU10" s="2">
        <f t="shared" ca="1" si="41"/>
        <v>0.1218675298561492</v>
      </c>
      <c r="CV10" s="2">
        <f t="shared" ca="1" si="41"/>
        <v>0.11414413636928233</v>
      </c>
      <c r="CW10" s="2">
        <f t="shared" ca="1" si="41"/>
        <v>-9.8467086786448096E-2</v>
      </c>
      <c r="CX10" s="2">
        <f t="shared" ca="1" si="41"/>
        <v>0.12522498804411852</v>
      </c>
      <c r="CY10" s="2">
        <f t="shared" ca="1" si="41"/>
        <v>4.6404533319940225E-2</v>
      </c>
      <c r="CZ10" s="2">
        <f t="shared" ca="1" si="41"/>
        <v>5.1306890442940373E-2</v>
      </c>
      <c r="DA10" s="2">
        <f t="shared" ca="1" si="41"/>
        <v>2.1397082811624418E-2</v>
      </c>
      <c r="DB10" s="2">
        <f t="shared" ca="1" si="41"/>
        <v>9.4133879331134956E-2</v>
      </c>
      <c r="DC10" s="2">
        <f t="shared" ca="1" si="41"/>
        <v>3.0925982405102581E-2</v>
      </c>
      <c r="DD10" s="2">
        <f t="shared" ca="1" si="41"/>
        <v>0.10532249143491908</v>
      </c>
      <c r="DE10" s="2">
        <f t="shared" ca="1" si="41"/>
        <v>-4.6888670503667032E-2</v>
      </c>
      <c r="DF10" s="2">
        <f t="shared" ca="1" si="41"/>
        <v>9.3103606667255659E-2</v>
      </c>
      <c r="DG10" s="2">
        <f t="shared" ca="1" si="41"/>
        <v>3.8597889324554477E-2</v>
      </c>
      <c r="DH10" s="2">
        <f t="shared" ca="1" si="42"/>
        <v>-2.4249423753244025E-2</v>
      </c>
      <c r="DI10" s="2">
        <f t="shared" ca="1" si="42"/>
        <v>-6.0662551802920101E-3</v>
      </c>
      <c r="DJ10" s="2">
        <f t="shared" ca="1" si="42"/>
        <v>6.0811918056870973E-2</v>
      </c>
      <c r="DK10" s="2">
        <f t="shared" ca="1" si="42"/>
        <v>-3.7083846540241605E-2</v>
      </c>
      <c r="DL10" s="2">
        <f t="shared" ca="1" si="42"/>
        <v>9.4195249068587311E-2</v>
      </c>
      <c r="DM10" s="2">
        <f t="shared" ca="1" si="42"/>
        <v>-1.1656623031476698E-2</v>
      </c>
      <c r="DN10" s="2">
        <f t="shared" ca="1" si="42"/>
        <v>4.48918176353683E-2</v>
      </c>
      <c r="DO10" s="2">
        <f t="shared" ca="1" si="42"/>
        <v>0.17144287844235293</v>
      </c>
      <c r="DP10" s="2">
        <f t="shared" ca="1" si="42"/>
        <v>4.5256053830026205E-2</v>
      </c>
      <c r="DQ10" s="2">
        <f t="shared" ca="1" si="42"/>
        <v>1.1386144193111975E-2</v>
      </c>
      <c r="DR10" s="2">
        <f t="shared" ca="1" si="42"/>
        <v>0.14900907096401084</v>
      </c>
      <c r="DS10" s="2">
        <f t="shared" ca="1" si="42"/>
        <v>3.5983244650970608E-2</v>
      </c>
      <c r="DT10" s="2">
        <f t="shared" ca="1" si="42"/>
        <v>0.1114011434701956</v>
      </c>
      <c r="DU10" s="2">
        <f t="shared" ca="1" si="42"/>
        <v>-2.3864641708191057E-2</v>
      </c>
      <c r="DV10" s="2">
        <f t="shared" ca="1" si="42"/>
        <v>-4.3072866827966773E-3</v>
      </c>
      <c r="DW10" s="2">
        <f t="shared" ca="1" si="42"/>
        <v>-0.14782776354195276</v>
      </c>
      <c r="DX10" s="2">
        <f t="shared" ca="1" si="28"/>
        <v>5.1236297963106955E-2</v>
      </c>
      <c r="DY10" s="2">
        <f t="shared" ca="1" si="28"/>
        <v>0.14070121782570649</v>
      </c>
      <c r="DZ10" s="2">
        <f t="shared" ca="1" si="28"/>
        <v>-7.2017649668205938E-2</v>
      </c>
      <c r="EA10" s="2">
        <f t="shared" ca="1" si="28"/>
        <v>3.0012017907089093E-2</v>
      </c>
      <c r="EB10" s="2">
        <f t="shared" ca="1" si="28"/>
        <v>-1.762360429349703E-2</v>
      </c>
      <c r="EC10" s="2">
        <f t="shared" ca="1" si="28"/>
        <v>0.10523984169610021</v>
      </c>
      <c r="ED10" s="2">
        <f t="shared" ca="1" si="28"/>
        <v>6.0527805311399618E-2</v>
      </c>
      <c r="EE10" s="2">
        <f t="shared" ca="1" si="28"/>
        <v>3.27572207362824E-2</v>
      </c>
      <c r="EF10" s="2">
        <f t="shared" ca="1" si="28"/>
        <v>5.5611673634491016E-2</v>
      </c>
      <c r="EG10" s="2">
        <f t="shared" ca="1" si="28"/>
        <v>0.10122517742692982</v>
      </c>
      <c r="EH10" s="2">
        <f t="shared" ca="1" si="28"/>
        <v>6.2513456435880493E-2</v>
      </c>
      <c r="EI10" s="2">
        <f t="shared" ca="1" si="28"/>
        <v>1.8307247290756862E-2</v>
      </c>
      <c r="EJ10" s="2">
        <f t="shared" ca="1" si="28"/>
        <v>4.5931100333916119E-2</v>
      </c>
      <c r="EK10" s="2">
        <f t="shared" ca="1" si="28"/>
        <v>5.8136724757566607E-2</v>
      </c>
      <c r="EL10" s="2">
        <f t="shared" ca="1" si="28"/>
        <v>3.4669254608955619E-2</v>
      </c>
      <c r="EM10" s="2">
        <f t="shared" ca="1" si="28"/>
        <v>-9.6044892690262361E-3</v>
      </c>
      <c r="EN10" s="2">
        <f t="shared" ca="1" si="43"/>
        <v>0.18009709842253238</v>
      </c>
      <c r="EO10" s="2">
        <f t="shared" ca="1" si="43"/>
        <v>0.21122205294117141</v>
      </c>
      <c r="EP10" s="2">
        <f t="shared" ca="1" si="43"/>
        <v>-7.6383926549722994E-2</v>
      </c>
      <c r="EQ10" s="2">
        <f t="shared" ca="1" si="43"/>
        <v>-3.9417682196840872E-2</v>
      </c>
      <c r="ER10" s="2">
        <f t="shared" ca="1" si="43"/>
        <v>-1.7075545373929659E-2</v>
      </c>
      <c r="ES10" s="2">
        <f t="shared" ca="1" si="43"/>
        <v>-3.0229366567636504E-2</v>
      </c>
      <c r="ET10" s="2">
        <f t="shared" ca="1" si="43"/>
        <v>0.11431641581093109</v>
      </c>
      <c r="EU10" s="2">
        <f t="shared" ca="1" si="43"/>
        <v>-7.1003781876588346E-2</v>
      </c>
      <c r="EV10" s="2">
        <f t="shared" ca="1" si="43"/>
        <v>-6.1542990500445607E-2</v>
      </c>
      <c r="EW10" s="2">
        <f t="shared" ca="1" si="43"/>
        <v>-3.0491678921654223E-2</v>
      </c>
      <c r="EX10" s="2">
        <f t="shared" ca="1" si="43"/>
        <v>0.12972187123682158</v>
      </c>
      <c r="EY10" s="2">
        <f t="shared" ca="1" si="43"/>
        <v>0.12353588579141192</v>
      </c>
      <c r="EZ10" s="2">
        <f t="shared" ca="1" si="43"/>
        <v>-3.5639195540817042E-2</v>
      </c>
      <c r="FA10" s="2">
        <f t="shared" ca="1" si="43"/>
        <v>2.1475014308580179E-2</v>
      </c>
      <c r="FB10" s="2">
        <f t="shared" ca="1" si="43"/>
        <v>0.12172215599046225</v>
      </c>
      <c r="FC10" s="2">
        <f t="shared" ca="1" si="43"/>
        <v>-0.11388563296594514</v>
      </c>
      <c r="FD10" s="2">
        <f t="shared" ca="1" si="44"/>
        <v>5.3904382948424284E-2</v>
      </c>
      <c r="FE10" s="2">
        <f t="shared" ca="1" si="44"/>
        <v>0.19900586936914852</v>
      </c>
      <c r="FF10" s="2">
        <f t="shared" ca="1" si="44"/>
        <v>-2.9374774035414667E-2</v>
      </c>
      <c r="FG10" s="2">
        <f t="shared" ca="1" si="44"/>
        <v>-0.12431048539000181</v>
      </c>
      <c r="FH10" s="2">
        <f t="shared" ca="1" si="44"/>
        <v>-3.0406476057785608E-2</v>
      </c>
      <c r="FI10" s="2">
        <f t="shared" ca="1" si="44"/>
        <v>-7.6201698162934414E-2</v>
      </c>
      <c r="FJ10" s="2">
        <f t="shared" ca="1" si="44"/>
        <v>5.23229748313742E-2</v>
      </c>
      <c r="FK10" s="2">
        <f t="shared" ca="1" si="44"/>
        <v>0.10858216964134801</v>
      </c>
      <c r="FL10" s="2">
        <f t="shared" ca="1" si="44"/>
        <v>9.1581535867165768E-3</v>
      </c>
      <c r="FM10" s="2">
        <f t="shared" ca="1" si="44"/>
        <v>0.13879187840738702</v>
      </c>
      <c r="FN10" s="2">
        <f t="shared" ca="1" si="44"/>
        <v>4.4857736776444355E-3</v>
      </c>
      <c r="FO10" s="2">
        <f t="shared" ca="1" si="44"/>
        <v>5.1340177551596929E-2</v>
      </c>
      <c r="FP10" s="2">
        <f t="shared" ca="1" si="44"/>
        <v>0.17356659293974006</v>
      </c>
      <c r="FQ10" s="2">
        <f t="shared" ca="1" si="44"/>
        <v>8.3928316248412918E-2</v>
      </c>
      <c r="FR10" s="2">
        <f t="shared" ca="1" si="44"/>
        <v>-3.9382192564541937E-2</v>
      </c>
      <c r="FS10" s="2">
        <f t="shared" ca="1" si="44"/>
        <v>-8.7559211290482927E-2</v>
      </c>
      <c r="FT10" s="2">
        <f t="shared" ca="1" si="45"/>
        <v>-9.46162288498473E-2</v>
      </c>
      <c r="FU10" s="2">
        <f t="shared" ca="1" si="45"/>
        <v>-2.5694770837429218E-2</v>
      </c>
      <c r="FV10" s="2">
        <f t="shared" ca="1" si="45"/>
        <v>-4.8164658371378927E-2</v>
      </c>
      <c r="FW10" s="2">
        <f t="shared" ca="1" si="45"/>
        <v>-3.1491882505916516E-2</v>
      </c>
      <c r="FX10" s="2">
        <f t="shared" ca="1" si="45"/>
        <v>4.0464563257916725E-2</v>
      </c>
      <c r="FY10" s="2">
        <f t="shared" ca="1" si="45"/>
        <v>3.0106610164378097E-2</v>
      </c>
      <c r="FZ10" s="2">
        <f t="shared" ca="1" si="45"/>
        <v>-6.8137022903472316E-2</v>
      </c>
      <c r="GA10" s="2">
        <f t="shared" ca="1" si="45"/>
        <v>3.6924686731065658E-2</v>
      </c>
      <c r="GB10" s="2">
        <f t="shared" ca="1" si="45"/>
        <v>6.7881801863534014E-2</v>
      </c>
      <c r="GC10" s="2">
        <f t="shared" ca="1" si="45"/>
        <v>5.2982420074833989E-2</v>
      </c>
      <c r="GD10" s="2">
        <f t="shared" ca="1" si="45"/>
        <v>-0.15678895476899488</v>
      </c>
      <c r="GE10" s="2">
        <f t="shared" ca="1" si="45"/>
        <v>-1.9101816814469205E-2</v>
      </c>
      <c r="GF10" s="2">
        <f t="shared" ca="1" si="45"/>
        <v>-1.5524753594272422E-2</v>
      </c>
      <c r="GG10" s="2">
        <f t="shared" ca="1" si="45"/>
        <v>-1.4512627705815431E-2</v>
      </c>
      <c r="GH10" s="2">
        <f t="shared" ca="1" si="45"/>
        <v>9.266484668025465E-3</v>
      </c>
      <c r="GI10" s="2">
        <f t="shared" ca="1" si="45"/>
        <v>-6.0321773572882834E-2</v>
      </c>
      <c r="GJ10" s="2">
        <f t="shared" ca="1" si="29"/>
        <v>5.777841160585577E-2</v>
      </c>
      <c r="GK10" s="2">
        <f t="shared" ca="1" si="29"/>
        <v>-6.1100564636421453E-2</v>
      </c>
      <c r="GL10" s="2">
        <f t="shared" ca="1" si="29"/>
        <v>-0.11202076636366204</v>
      </c>
      <c r="GM10" s="2">
        <f t="shared" ca="1" si="29"/>
        <v>-2.8527525450001753E-2</v>
      </c>
      <c r="GN10" s="2">
        <f t="shared" ca="1" si="29"/>
        <v>3.6064771946151125E-2</v>
      </c>
      <c r="GO10" s="2">
        <f t="shared" ca="1" si="29"/>
        <v>1.2944824446811165E-2</v>
      </c>
      <c r="GP10" s="2">
        <f t="shared" ca="1" si="29"/>
        <v>0.16828623147840288</v>
      </c>
      <c r="GQ10" s="2">
        <f t="shared" ca="1" si="29"/>
        <v>5.1584958325134808E-3</v>
      </c>
      <c r="GR10" s="2">
        <f t="shared" ca="1" si="29"/>
        <v>-1.0494265186370182E-2</v>
      </c>
      <c r="GS10" s="2">
        <f t="shared" ca="1" si="29"/>
        <v>1.885899029921807E-2</v>
      </c>
      <c r="GT10" s="2">
        <f t="shared" ca="1" si="29"/>
        <v>5.5595579229250375E-2</v>
      </c>
      <c r="GU10" s="2">
        <f t="shared" ca="1" si="29"/>
        <v>7.5305441442816198E-3</v>
      </c>
      <c r="GV10" s="2">
        <f t="shared" ca="1" si="29"/>
        <v>-4.7103616349845112E-2</v>
      </c>
      <c r="GW10" s="2">
        <f t="shared" ca="1" si="29"/>
        <v>0.18625568464989811</v>
      </c>
      <c r="GX10" s="2">
        <f t="shared" ca="1" si="29"/>
        <v>3.3460784539067367E-2</v>
      </c>
      <c r="GY10" s="2">
        <f t="shared" ca="1" si="29"/>
        <v>-7.2594148710898282E-2</v>
      </c>
      <c r="GZ10" s="2">
        <f t="shared" ca="1" si="46"/>
        <v>2.6398764837138752E-2</v>
      </c>
      <c r="HA10" s="2">
        <f t="shared" ca="1" si="46"/>
        <v>6.58091249859004E-2</v>
      </c>
      <c r="HB10" s="2">
        <f t="shared" ca="1" si="46"/>
        <v>4.7809990319111574E-2</v>
      </c>
      <c r="HC10" s="2">
        <f t="shared" ca="1" si="46"/>
        <v>-0.10970954120740256</v>
      </c>
      <c r="HD10" s="2">
        <f t="shared" ca="1" si="46"/>
        <v>1.531096880068532E-2</v>
      </c>
      <c r="HE10" s="2">
        <f t="shared" ca="1" si="46"/>
        <v>4.5515498616113093E-2</v>
      </c>
      <c r="HF10" s="2">
        <f t="shared" ca="1" si="46"/>
        <v>9.7700160295555755E-2</v>
      </c>
      <c r="HG10" s="2">
        <f t="shared" ca="1" si="46"/>
        <v>-0.11883635261648012</v>
      </c>
      <c r="HH10" s="2">
        <f t="shared" ca="1" si="46"/>
        <v>1.551866677237182E-3</v>
      </c>
      <c r="HI10" s="2">
        <f t="shared" ca="1" si="46"/>
        <v>-1.7169834090676978E-2</v>
      </c>
      <c r="HJ10" s="2">
        <f t="shared" ca="1" si="46"/>
        <v>-5.5555189944592187E-4</v>
      </c>
      <c r="HK10" s="2">
        <f t="shared" ca="1" si="46"/>
        <v>6.7905859467676286E-2</v>
      </c>
      <c r="HL10" s="2">
        <f t="shared" ca="1" si="46"/>
        <v>-3.1222698927378365E-2</v>
      </c>
      <c r="HM10" s="2">
        <f t="shared" ca="1" si="46"/>
        <v>9.2071551104462315E-2</v>
      </c>
      <c r="HN10" s="2">
        <f t="shared" ca="1" si="46"/>
        <v>-7.4242054008166539E-2</v>
      </c>
      <c r="HO10" s="2">
        <f t="shared" ca="1" si="46"/>
        <v>-1.9062463309996412E-3</v>
      </c>
      <c r="HP10" s="2">
        <f t="shared" ca="1" si="47"/>
        <v>-4.3084152910217527E-2</v>
      </c>
      <c r="HQ10" s="2">
        <f t="shared" ca="1" si="47"/>
        <v>-0.15938829213651035</v>
      </c>
      <c r="HR10" s="2">
        <f t="shared" ca="1" si="47"/>
        <v>3.5068616105571618E-2</v>
      </c>
      <c r="HS10" s="2">
        <f t="shared" ca="1" si="47"/>
        <v>0.13897584318266584</v>
      </c>
      <c r="HT10" s="2">
        <f t="shared" ca="1" si="47"/>
        <v>0.19910232229231145</v>
      </c>
      <c r="HU10" s="2">
        <f t="shared" ca="1" si="47"/>
        <v>-3.1459800029448967E-2</v>
      </c>
      <c r="HV10" s="2">
        <f t="shared" ca="1" si="47"/>
        <v>6.0935798565426566E-2</v>
      </c>
      <c r="HW10" s="2">
        <f t="shared" ca="1" si="47"/>
        <v>6.0019639669967262E-2</v>
      </c>
      <c r="HX10" s="2">
        <f t="shared" ca="1" si="47"/>
        <v>6.1628712481618664E-2</v>
      </c>
      <c r="HY10" s="2">
        <f t="shared" ca="1" si="47"/>
        <v>5.8439019256553135E-2</v>
      </c>
      <c r="HZ10" s="2">
        <f t="shared" ca="1" si="47"/>
        <v>3.8375807186523336E-2</v>
      </c>
      <c r="IA10" s="2">
        <f t="shared" ca="1" si="47"/>
        <v>0.12383315263801725</v>
      </c>
      <c r="IB10" s="2">
        <f t="shared" ca="1" si="47"/>
        <v>9.8071791291015467E-2</v>
      </c>
      <c r="IC10" s="2">
        <f t="shared" ca="1" si="47"/>
        <v>-0.13951403255259015</v>
      </c>
      <c r="ID10" s="2">
        <f t="shared" ca="1" si="47"/>
        <v>5.110125175976557E-2</v>
      </c>
      <c r="IE10" s="2">
        <f t="shared" ca="1" si="47"/>
        <v>-2.3169235974582415E-2</v>
      </c>
      <c r="IF10" s="2">
        <f t="shared" ca="1" si="48"/>
        <v>9.7010198546379697E-2</v>
      </c>
      <c r="IG10" s="2">
        <f t="shared" ca="1" si="48"/>
        <v>0.13382886627278184</v>
      </c>
      <c r="IH10" s="2">
        <f t="shared" ca="1" si="48"/>
        <v>-3.5649347088750963E-2</v>
      </c>
      <c r="II10" s="2">
        <f t="shared" ca="1" si="48"/>
        <v>4.755857574638403E-2</v>
      </c>
      <c r="IJ10" s="2">
        <f t="shared" ca="1" si="48"/>
        <v>-0.17233369097193188</v>
      </c>
      <c r="IK10" s="2">
        <f t="shared" ca="1" si="48"/>
        <v>-6.9786491467175756E-3</v>
      </c>
      <c r="IL10" s="2">
        <f t="shared" ca="1" si="48"/>
        <v>-4.2187876078292844E-2</v>
      </c>
      <c r="IM10" s="2">
        <f t="shared" ca="1" si="48"/>
        <v>9.3056510906116829E-2</v>
      </c>
      <c r="IN10" s="2">
        <f t="shared" ca="1" si="48"/>
        <v>2.0073655014782206E-2</v>
      </c>
      <c r="IO10" s="2">
        <f t="shared" ca="1" si="48"/>
        <v>6.5364836030587847E-2</v>
      </c>
      <c r="IP10" s="2">
        <f t="shared" ca="1" si="48"/>
        <v>-7.721780106106739E-2</v>
      </c>
      <c r="IQ10" s="2">
        <f t="shared" ca="1" si="48"/>
        <v>6.2579804311449203E-2</v>
      </c>
      <c r="IR10" s="2">
        <f t="shared" ca="1" si="48"/>
        <v>-1.6796271988573541E-2</v>
      </c>
      <c r="IS10" s="2">
        <f t="shared" ca="1" si="48"/>
        <v>2.5141321174912003E-2</v>
      </c>
      <c r="IT10" s="2">
        <f t="shared" ca="1" si="48"/>
        <v>-3.0555234338553446E-2</v>
      </c>
      <c r="IU10" s="2">
        <f t="shared" ca="1" si="48"/>
        <v>3.5463791640563347E-2</v>
      </c>
      <c r="IV10" s="2">
        <f t="shared" ca="1" si="30"/>
        <v>-8.5599113336037605E-2</v>
      </c>
      <c r="IW10" s="2">
        <f t="shared" ca="1" si="30"/>
        <v>5.8457863011488996E-3</v>
      </c>
      <c r="IX10" s="2">
        <f t="shared" ca="1" si="30"/>
        <v>2.8817101285142963E-2</v>
      </c>
      <c r="IY10" s="2">
        <f t="shared" ca="1" si="30"/>
        <v>0.12234134018696424</v>
      </c>
      <c r="IZ10" s="2">
        <f t="shared" ca="1" si="30"/>
        <v>6.2522066884676139E-2</v>
      </c>
      <c r="JA10" s="2">
        <f t="shared" ca="1" si="30"/>
        <v>2.6728078279971132E-2</v>
      </c>
      <c r="JB10" s="2">
        <f t="shared" ca="1" si="30"/>
        <v>1.2403059016675606E-2</v>
      </c>
      <c r="JC10" s="2">
        <f t="shared" ca="1" si="30"/>
        <v>0.11874390759059023</v>
      </c>
      <c r="JD10" s="2">
        <f t="shared" ca="1" si="30"/>
        <v>0.16917821188178442</v>
      </c>
      <c r="JE10" s="2">
        <f t="shared" ca="1" si="30"/>
        <v>-2.9839678720684892E-2</v>
      </c>
      <c r="JF10" s="2">
        <f t="shared" ca="1" si="30"/>
        <v>1.6789852247827985E-2</v>
      </c>
      <c r="JG10" s="2">
        <f t="shared" ca="1" si="30"/>
        <v>-5.9411608647348679E-4</v>
      </c>
      <c r="JH10" s="2">
        <f t="shared" ca="1" si="30"/>
        <v>0.15997942357781067</v>
      </c>
      <c r="JI10" s="2">
        <f t="shared" ca="1" si="30"/>
        <v>-5.900516327507839E-2</v>
      </c>
      <c r="JJ10" s="2">
        <f t="shared" ca="1" si="30"/>
        <v>-9.2404204851470537E-2</v>
      </c>
      <c r="JK10" s="2">
        <f t="shared" ca="1" si="30"/>
        <v>-6.7975723377566744E-2</v>
      </c>
      <c r="JL10" s="2">
        <f t="shared" ca="1" si="49"/>
        <v>5.5578595401526848E-2</v>
      </c>
      <c r="JM10" s="2">
        <f t="shared" ca="1" si="49"/>
        <v>1.7079787797072692E-2</v>
      </c>
      <c r="JN10" s="2">
        <f t="shared" ca="1" si="49"/>
        <v>-0.1138177849424937</v>
      </c>
      <c r="JO10" s="2">
        <f t="shared" ca="1" si="49"/>
        <v>-2.1572863323796657E-2</v>
      </c>
      <c r="JP10" s="2">
        <f t="shared" ca="1" si="49"/>
        <v>0.11798431588238506</v>
      </c>
      <c r="JQ10" s="2">
        <f t="shared" ca="1" si="49"/>
        <v>0.14139074757092102</v>
      </c>
      <c r="JR10" s="2">
        <f t="shared" ca="1" si="49"/>
        <v>1.5491144195313835E-2</v>
      </c>
      <c r="JS10" s="2">
        <f t="shared" ca="1" si="49"/>
        <v>-2.1576837077237725E-3</v>
      </c>
      <c r="JT10" s="2">
        <f t="shared" ca="1" si="49"/>
        <v>-0.14693690321738492</v>
      </c>
      <c r="JU10" s="2">
        <f t="shared" ca="1" si="49"/>
        <v>-4.9460770091017153E-2</v>
      </c>
      <c r="JV10" s="2">
        <f t="shared" ca="1" si="49"/>
        <v>-7.3295851205436441E-3</v>
      </c>
      <c r="JW10" s="2">
        <f t="shared" ca="1" si="49"/>
        <v>0.12147852771655999</v>
      </c>
      <c r="JX10" s="2">
        <f t="shared" ca="1" si="49"/>
        <v>-4.5974620464290905E-2</v>
      </c>
      <c r="JY10" s="2">
        <f t="shared" ca="1" si="49"/>
        <v>7.003556793541775E-2</v>
      </c>
      <c r="JZ10" s="2">
        <f t="shared" ca="1" si="49"/>
        <v>2.5134818672223693E-2</v>
      </c>
      <c r="KA10" s="2">
        <f t="shared" ca="1" si="49"/>
        <v>1.1717998168504329E-2</v>
      </c>
      <c r="KB10" s="2">
        <f t="shared" ca="1" si="50"/>
        <v>0.11788136945539276</v>
      </c>
      <c r="KC10" s="2">
        <f t="shared" ca="1" si="50"/>
        <v>-2.1505961918834537E-2</v>
      </c>
      <c r="KD10" s="2">
        <f t="shared" ca="1" si="50"/>
        <v>7.0273702479275543E-2</v>
      </c>
      <c r="KE10" s="2">
        <f t="shared" ca="1" si="50"/>
        <v>2.9178479532354536E-3</v>
      </c>
      <c r="KF10" s="2">
        <f t="shared" ca="1" si="50"/>
        <v>5.5717655856344001E-2</v>
      </c>
      <c r="KG10" s="2">
        <f t="shared" ca="1" si="50"/>
        <v>-5.6557988690797895E-2</v>
      </c>
      <c r="KH10" s="2">
        <f t="shared" ca="1" si="50"/>
        <v>7.1544276201594897E-2</v>
      </c>
      <c r="KI10" s="2">
        <f t="shared" ca="1" si="50"/>
        <v>3.5184344929839392E-2</v>
      </c>
      <c r="KJ10" s="2">
        <f t="shared" ca="1" si="50"/>
        <v>-0.20087974854211349</v>
      </c>
      <c r="KK10" s="2">
        <f t="shared" ca="1" si="50"/>
        <v>5.4317849143345212E-2</v>
      </c>
      <c r="KL10" s="2">
        <f t="shared" ca="1" si="50"/>
        <v>-5.7311052596300122E-2</v>
      </c>
      <c r="KM10" s="2">
        <f t="shared" ca="1" si="50"/>
        <v>-0.12194236022562854</v>
      </c>
      <c r="KN10" s="2">
        <f t="shared" ca="1" si="50"/>
        <v>-4.024999045560522E-2</v>
      </c>
      <c r="KO10" s="2">
        <f t="shared" ca="1" si="50"/>
        <v>-0.11144336203263672</v>
      </c>
      <c r="KP10" s="2">
        <f t="shared" ca="1" si="50"/>
        <v>5.7969091281072277E-2</v>
      </c>
      <c r="KQ10" s="2">
        <f t="shared" ca="1" si="50"/>
        <v>-4.8398628134237814E-2</v>
      </c>
      <c r="KR10" s="2">
        <f t="shared" ca="1" si="51"/>
        <v>0.22325586626576938</v>
      </c>
      <c r="KS10" s="2">
        <f t="shared" ca="1" si="51"/>
        <v>-3.0470398898772334E-2</v>
      </c>
      <c r="KT10" s="2">
        <f t="shared" ca="1" si="51"/>
        <v>6.5912603813185616E-2</v>
      </c>
      <c r="KU10" s="2">
        <f t="shared" ca="1" si="51"/>
        <v>-0.17256125639900749</v>
      </c>
      <c r="KV10" s="2">
        <f t="shared" ca="1" si="51"/>
        <v>0.10423619648642544</v>
      </c>
      <c r="KW10" s="2">
        <f t="shared" ca="1" si="51"/>
        <v>-4.6852436068303888E-2</v>
      </c>
      <c r="KX10" s="2">
        <f t="shared" ca="1" si="51"/>
        <v>4.1471257719233864E-2</v>
      </c>
      <c r="KY10" s="2">
        <f t="shared" ca="1" si="51"/>
        <v>0.13418394247195578</v>
      </c>
      <c r="KZ10" s="2">
        <f t="shared" ca="1" si="51"/>
        <v>-2.1063112529694641E-2</v>
      </c>
      <c r="LA10" s="2">
        <f t="shared" ca="1" si="51"/>
        <v>5.9888274134275568E-2</v>
      </c>
      <c r="LB10" s="2">
        <f t="shared" ca="1" si="51"/>
        <v>-5.1555668159259771E-2</v>
      </c>
      <c r="LC10" s="2">
        <f t="shared" ca="1" si="51"/>
        <v>-9.1149476829752649E-2</v>
      </c>
      <c r="LD10" s="2">
        <f t="shared" ca="1" si="51"/>
        <v>-0.13033163284425039</v>
      </c>
      <c r="LE10" s="2">
        <f t="shared" ca="1" si="51"/>
        <v>-9.0166914024976223E-3</v>
      </c>
      <c r="LF10" s="2">
        <f t="shared" ca="1" si="51"/>
        <v>4.5040580160034635E-2</v>
      </c>
      <c r="LG10" s="2">
        <f t="shared" ca="1" si="51"/>
        <v>7.6663543257180528E-2</v>
      </c>
      <c r="LH10" s="2">
        <f t="shared" ca="1" si="31"/>
        <v>8.4755404138552606E-2</v>
      </c>
      <c r="LI10" s="2">
        <f t="shared" ca="1" si="31"/>
        <v>-2.4388354131885188E-2</v>
      </c>
      <c r="LJ10" s="2">
        <f t="shared" ca="1" si="31"/>
        <v>4.841674999713419E-2</v>
      </c>
      <c r="LK10" s="2">
        <f t="shared" ca="1" si="31"/>
        <v>-1.5809803744886098E-2</v>
      </c>
      <c r="LL10" s="2">
        <f t="shared" ca="1" si="31"/>
        <v>-3.0204014713603473E-2</v>
      </c>
      <c r="LM10" s="2">
        <f t="shared" ca="1" si="31"/>
        <v>-1.4072478937386713E-2</v>
      </c>
      <c r="LN10" s="2">
        <f t="shared" ca="1" si="31"/>
        <v>-6.6541031944870446E-2</v>
      </c>
      <c r="LO10" s="2">
        <f t="shared" ca="1" si="31"/>
        <v>-0.15126267125931384</v>
      </c>
      <c r="LP10" s="2">
        <f t="shared" ca="1" si="31"/>
        <v>5.1836452057333747E-2</v>
      </c>
      <c r="LQ10" s="2">
        <f t="shared" ca="1" si="31"/>
        <v>8.2247940442810599E-2</v>
      </c>
      <c r="LR10" s="2">
        <f t="shared" ca="1" si="31"/>
        <v>2.39836888584022E-2</v>
      </c>
      <c r="LS10" s="2">
        <f t="shared" ca="1" si="31"/>
        <v>-2.7127867729923445E-2</v>
      </c>
      <c r="LT10" s="2">
        <f t="shared" ca="1" si="31"/>
        <v>6.9648629982471968E-2</v>
      </c>
      <c r="LU10" s="2">
        <f t="shared" ca="1" si="31"/>
        <v>6.3812820907513446E-2</v>
      </c>
      <c r="LV10" s="2">
        <f t="shared" ca="1" si="31"/>
        <v>7.721655504905614E-2</v>
      </c>
      <c r="LW10" s="2">
        <f t="shared" ca="1" si="31"/>
        <v>-7.6839114703431896E-2</v>
      </c>
      <c r="LX10" s="2">
        <f t="shared" ca="1" si="52"/>
        <v>-0.1570586182139381</v>
      </c>
      <c r="LY10" s="2">
        <f t="shared" ca="1" si="52"/>
        <v>0.21830681619281397</v>
      </c>
      <c r="LZ10" s="2">
        <f t="shared" ca="1" si="52"/>
        <v>9.7069377388243436E-2</v>
      </c>
      <c r="MA10" s="2">
        <f t="shared" ca="1" si="52"/>
        <v>3.9568339421184262E-2</v>
      </c>
      <c r="MB10" s="2">
        <f t="shared" ca="1" si="52"/>
        <v>0.15424694430404856</v>
      </c>
      <c r="MC10" s="2">
        <f t="shared" ca="1" si="52"/>
        <v>-0.18303984608506768</v>
      </c>
      <c r="MD10" s="2">
        <f t="shared" ca="1" si="52"/>
        <v>1.1787589094872512E-2</v>
      </c>
      <c r="ME10" s="2">
        <f t="shared" ca="1" si="52"/>
        <v>7.9919872998000675E-3</v>
      </c>
      <c r="MF10" s="2">
        <f t="shared" ca="1" si="52"/>
        <v>-5.185695188823454E-2</v>
      </c>
      <c r="MG10" s="2">
        <f t="shared" ca="1" si="52"/>
        <v>9.5927217189538436E-2</v>
      </c>
      <c r="MH10" s="2">
        <f t="shared" ca="1" si="52"/>
        <v>-1.1253679234527771E-2</v>
      </c>
      <c r="MI10" s="2">
        <f t="shared" ca="1" si="52"/>
        <v>0.10776224224462844</v>
      </c>
      <c r="MJ10" s="2">
        <f t="shared" ca="1" si="52"/>
        <v>9.3357116830023401E-2</v>
      </c>
      <c r="MK10" s="2">
        <f t="shared" ca="1" si="52"/>
        <v>2.19672802887717E-3</v>
      </c>
      <c r="ML10" s="2">
        <f t="shared" ca="1" si="52"/>
        <v>3.412987344513755E-2</v>
      </c>
      <c r="MM10" s="2">
        <f t="shared" ca="1" si="52"/>
        <v>-1.0993513187626026E-2</v>
      </c>
      <c r="MN10" s="2">
        <f t="shared" ca="1" si="53"/>
        <v>0.10319291485036763</v>
      </c>
      <c r="MO10" s="2">
        <f t="shared" ca="1" si="53"/>
        <v>0.1449994016526428</v>
      </c>
      <c r="MP10" s="2">
        <f t="shared" ca="1" si="53"/>
        <v>8.1369449287513773E-2</v>
      </c>
      <c r="MQ10" s="2">
        <f t="shared" ca="1" si="53"/>
        <v>0.19753596370185988</v>
      </c>
      <c r="MR10" s="2">
        <f t="shared" ca="1" si="53"/>
        <v>8.8261185087279315E-2</v>
      </c>
      <c r="MS10" s="2">
        <f t="shared" ca="1" si="53"/>
        <v>0.14137391150173184</v>
      </c>
      <c r="MT10" s="2">
        <f t="shared" ca="1" si="53"/>
        <v>-9.5969537340177442E-3</v>
      </c>
      <c r="MU10" s="2">
        <f t="shared" ca="1" si="53"/>
        <v>0.10413174552738713</v>
      </c>
      <c r="MV10" s="2">
        <f t="shared" ca="1" si="53"/>
        <v>-0.16507859507785563</v>
      </c>
      <c r="MW10" s="2">
        <f t="shared" ca="1" si="53"/>
        <v>0.10271808288023698</v>
      </c>
      <c r="MX10" s="2">
        <f t="shared" ca="1" si="53"/>
        <v>0.1060592920703379</v>
      </c>
      <c r="MY10" s="2">
        <f t="shared" ca="1" si="53"/>
        <v>-4.570040874575336E-2</v>
      </c>
      <c r="MZ10" s="2">
        <f t="shared" ca="1" si="53"/>
        <v>1.2914119574454534E-2</v>
      </c>
      <c r="NA10" s="2">
        <f t="shared" ca="1" si="53"/>
        <v>0.21638461313164209</v>
      </c>
      <c r="NB10" s="2">
        <f t="shared" ca="1" si="53"/>
        <v>5.6709548264241391E-2</v>
      </c>
      <c r="NC10" s="2">
        <f t="shared" ca="1" si="53"/>
        <v>0.15034970673708123</v>
      </c>
      <c r="ND10" s="2">
        <f t="shared" ca="1" si="54"/>
        <v>9.9248802775630265E-2</v>
      </c>
      <c r="NE10" s="2">
        <f t="shared" ca="1" si="54"/>
        <v>5.2285116074428664E-2</v>
      </c>
      <c r="NF10" s="2">
        <f t="shared" ca="1" si="54"/>
        <v>-0.12837158562263115</v>
      </c>
      <c r="NG10" s="2">
        <f t="shared" ca="1" si="54"/>
        <v>9.5430158658193695E-4</v>
      </c>
      <c r="NH10" s="2">
        <f t="shared" ca="1" si="54"/>
        <v>4.4271623894641024E-2</v>
      </c>
      <c r="NI10" s="2">
        <f t="shared" ca="1" si="54"/>
        <v>-6.2600621865839243E-2</v>
      </c>
      <c r="NJ10" s="2">
        <f t="shared" ca="1" si="54"/>
        <v>0.16362199147801082</v>
      </c>
      <c r="NK10" s="2">
        <f t="shared" ca="1" si="54"/>
        <v>1.3905881111880611E-2</v>
      </c>
      <c r="NL10" s="2">
        <f t="shared" ca="1" si="54"/>
        <v>0.11797403178085032</v>
      </c>
      <c r="NM10" s="2">
        <f t="shared" ca="1" si="54"/>
        <v>1.3668759213568759E-2</v>
      </c>
      <c r="NN10" s="2">
        <f t="shared" ca="1" si="54"/>
        <v>6.2355504113566357E-2</v>
      </c>
      <c r="NO10" s="2">
        <f t="shared" ca="1" si="54"/>
        <v>-3.7764591900970715E-2</v>
      </c>
      <c r="NP10" s="2">
        <f t="shared" ca="1" si="54"/>
        <v>6.8383520638402154E-2</v>
      </c>
      <c r="NQ10" s="2">
        <f t="shared" ca="1" si="54"/>
        <v>-2.7991355568065261E-2</v>
      </c>
      <c r="NR10" s="2">
        <f t="shared" ca="1" si="54"/>
        <v>-5.9694572625683479E-2</v>
      </c>
      <c r="NS10" s="2">
        <f t="shared" ca="1" si="54"/>
        <v>-1.2352228861187631E-2</v>
      </c>
      <c r="NT10" s="2">
        <f t="shared" ca="1" si="32"/>
        <v>-0.11569534704426576</v>
      </c>
      <c r="NU10" s="2">
        <f t="shared" ca="1" si="32"/>
        <v>-3.5381574232017876E-2</v>
      </c>
      <c r="NV10" s="2">
        <f t="shared" ca="1" si="32"/>
        <v>-7.0296056112660807E-2</v>
      </c>
      <c r="NW10" s="2">
        <f t="shared" ca="1" si="32"/>
        <v>5.0913537150008917E-2</v>
      </c>
      <c r="NX10" s="2">
        <f t="shared" ca="1" si="32"/>
        <v>-1.9501550676776051E-3</v>
      </c>
      <c r="NY10" s="2">
        <f t="shared" ca="1" si="32"/>
        <v>-8.1194977079484296E-2</v>
      </c>
      <c r="NZ10" s="2">
        <f t="shared" ca="1" si="32"/>
        <v>0.21367006486832277</v>
      </c>
      <c r="OA10" s="2">
        <f t="shared" ca="1" si="32"/>
        <v>-3.9409024624512921E-3</v>
      </c>
      <c r="OB10" s="2">
        <f t="shared" ca="1" si="32"/>
        <v>7.1267958260742989E-2</v>
      </c>
      <c r="OC10" s="2">
        <f t="shared" ca="1" si="32"/>
        <v>1.8573222967751241E-2</v>
      </c>
      <c r="OD10" s="2">
        <f t="shared" ca="1" si="32"/>
        <v>9.2988786630414266E-2</v>
      </c>
      <c r="OE10" s="2">
        <f t="shared" ca="1" si="32"/>
        <v>-1.4604331520050296E-2</v>
      </c>
      <c r="OF10" s="2">
        <f t="shared" ca="1" si="32"/>
        <v>0.15938501371863062</v>
      </c>
      <c r="OG10" s="2">
        <f t="shared" ca="1" si="32"/>
        <v>2.4258668774575255E-2</v>
      </c>
      <c r="OH10" s="2">
        <f t="shared" ca="1" si="32"/>
        <v>6.2557001437616708E-2</v>
      </c>
      <c r="OI10" s="2">
        <f t="shared" ca="1" si="32"/>
        <v>3.9967634607708892E-2</v>
      </c>
      <c r="OJ10" s="2">
        <f t="shared" ca="1" si="55"/>
        <v>1.1694724540353515E-2</v>
      </c>
      <c r="OK10" s="2">
        <f t="shared" ca="1" si="55"/>
        <v>-5.8352005247639838E-2</v>
      </c>
      <c r="OL10" s="2">
        <f t="shared" ca="1" si="55"/>
        <v>-1.8492250796460521E-2</v>
      </c>
      <c r="OM10" s="2">
        <f t="shared" ca="1" si="55"/>
        <v>3.732290173582746E-2</v>
      </c>
      <c r="ON10" s="2">
        <f t="shared" ca="1" si="55"/>
        <v>8.4552339112643031E-3</v>
      </c>
      <c r="OO10" s="2">
        <f t="shared" ca="1" si="55"/>
        <v>6.9065990955846174E-2</v>
      </c>
      <c r="OP10" s="2">
        <f t="shared" ca="1" si="55"/>
        <v>2.4821787570688536E-2</v>
      </c>
      <c r="OQ10" s="2">
        <f t="shared" ca="1" si="55"/>
        <v>-2.6808196932770246E-2</v>
      </c>
      <c r="OR10" s="2">
        <f t="shared" ca="1" si="55"/>
        <v>0.13618317252301987</v>
      </c>
      <c r="OS10" s="2">
        <f t="shared" ca="1" si="55"/>
        <v>-9.5085708856222501E-2</v>
      </c>
      <c r="OT10" s="2">
        <f t="shared" ca="1" si="55"/>
        <v>5.8640298234567765E-3</v>
      </c>
      <c r="OU10" s="2">
        <f t="shared" ca="1" si="55"/>
        <v>-7.7735221258008719E-2</v>
      </c>
      <c r="OV10" s="2">
        <f t="shared" ca="1" si="55"/>
        <v>-4.0848358114720137E-2</v>
      </c>
      <c r="OW10" s="2">
        <f t="shared" ca="1" si="55"/>
        <v>6.6636912997686509E-2</v>
      </c>
      <c r="OX10" s="2">
        <f t="shared" ca="1" si="55"/>
        <v>0.1185106588775945</v>
      </c>
      <c r="OY10" s="2">
        <f t="shared" ca="1" si="55"/>
        <v>6.5161599955665429E-3</v>
      </c>
      <c r="OZ10" s="2">
        <f t="shared" ca="1" si="56"/>
        <v>0.17441363342063163</v>
      </c>
      <c r="PA10" s="2">
        <f t="shared" ca="1" si="56"/>
        <v>3.9083391041633705E-2</v>
      </c>
      <c r="PB10" s="2">
        <f t="shared" ca="1" si="56"/>
        <v>-0.12010152270418886</v>
      </c>
      <c r="PC10" s="2">
        <f t="shared" ca="1" si="56"/>
        <v>1.3131482655917882E-3</v>
      </c>
      <c r="PD10" s="2">
        <f t="shared" ca="1" si="56"/>
        <v>6.0361522252785876E-2</v>
      </c>
      <c r="PE10" s="2">
        <f t="shared" ca="1" si="56"/>
        <v>-4.2112813911172872E-2</v>
      </c>
      <c r="PF10" s="2">
        <f t="shared" ca="1" si="56"/>
        <v>-0.10697693278758749</v>
      </c>
      <c r="PG10" s="2">
        <f t="shared" ca="1" si="56"/>
        <v>-7.6649748603185436E-2</v>
      </c>
      <c r="PH10" s="2">
        <f t="shared" ca="1" si="56"/>
        <v>4.2788232366237383E-2</v>
      </c>
      <c r="PI10" s="2">
        <f t="shared" ca="1" si="56"/>
        <v>7.2354291731878614E-2</v>
      </c>
      <c r="PJ10" s="2">
        <f t="shared" ca="1" si="56"/>
        <v>-0.14874189120167908</v>
      </c>
      <c r="PK10" s="2">
        <f t="shared" ca="1" si="56"/>
        <v>0.1405944223385506</v>
      </c>
      <c r="PL10" s="2">
        <f t="shared" ca="1" si="56"/>
        <v>-6.6998523585625358E-2</v>
      </c>
      <c r="PM10" s="2">
        <f t="shared" ca="1" si="56"/>
        <v>7.0356188621742435E-2</v>
      </c>
      <c r="PN10" s="2">
        <f t="shared" ca="1" si="56"/>
        <v>-1.052938230346143E-2</v>
      </c>
      <c r="PO10" s="2">
        <f t="shared" ca="1" si="56"/>
        <v>-1.9484004364969162E-2</v>
      </c>
      <c r="PP10" s="2">
        <f t="shared" ca="1" si="57"/>
        <v>8.5075366619279641E-2</v>
      </c>
      <c r="PQ10" s="2">
        <f t="shared" ca="1" si="57"/>
        <v>9.2480684651657763E-2</v>
      </c>
      <c r="PR10" s="2">
        <f t="shared" ca="1" si="57"/>
        <v>-0.11488643492655431</v>
      </c>
      <c r="PS10" s="2">
        <f t="shared" ca="1" si="57"/>
        <v>0.18000642610318987</v>
      </c>
      <c r="PT10" s="2">
        <f t="shared" ca="1" si="57"/>
        <v>-2.3927900192940516E-2</v>
      </c>
      <c r="PU10" s="2">
        <f t="shared" ca="1" si="57"/>
        <v>0.13836455929490962</v>
      </c>
      <c r="PV10" s="2">
        <f t="shared" ca="1" si="57"/>
        <v>0.18470930006733999</v>
      </c>
      <c r="PW10" s="2">
        <f t="shared" ca="1" si="57"/>
        <v>-7.790671663352082E-2</v>
      </c>
      <c r="PX10" s="2">
        <f t="shared" ca="1" si="57"/>
        <v>-8.0190393758975159E-2</v>
      </c>
      <c r="PY10" s="2">
        <f t="shared" ca="1" si="57"/>
        <v>0.11842235128689531</v>
      </c>
      <c r="PZ10" s="2">
        <f t="shared" ca="1" si="57"/>
        <v>-3.3361110509948694E-2</v>
      </c>
      <c r="QA10" s="2">
        <f t="shared" ca="1" si="57"/>
        <v>0.25352040403210008</v>
      </c>
      <c r="QB10" s="2">
        <f t="shared" ca="1" si="57"/>
        <v>5.3395505946024879E-2</v>
      </c>
      <c r="QC10" s="2">
        <f t="shared" ca="1" si="57"/>
        <v>6.9576668578548287E-2</v>
      </c>
      <c r="QD10" s="2">
        <f t="shared" ca="1" si="57"/>
        <v>0.20700823979650718</v>
      </c>
      <c r="QE10" s="2">
        <f t="shared" ca="1" si="57"/>
        <v>0.17105036565300857</v>
      </c>
      <c r="QF10" s="2">
        <f t="shared" ca="1" si="33"/>
        <v>-4.4611193395119042E-2</v>
      </c>
      <c r="QG10" s="2">
        <f t="shared" ca="1" si="33"/>
        <v>-2.5176607443823201E-2</v>
      </c>
      <c r="QH10" s="2">
        <f t="shared" ca="1" si="33"/>
        <v>9.9138726586995712E-3</v>
      </c>
      <c r="QI10" s="2">
        <f t="shared" ca="1" si="33"/>
        <v>-7.5831309790753809E-2</v>
      </c>
      <c r="QJ10" s="2">
        <f t="shared" ca="1" si="33"/>
        <v>3.6611896959426959E-2</v>
      </c>
      <c r="QK10" s="2">
        <f t="shared" ca="1" si="33"/>
        <v>-0.14303185677716507</v>
      </c>
      <c r="QL10" s="2">
        <f t="shared" ca="1" si="33"/>
        <v>3.6397272017696831E-2</v>
      </c>
      <c r="QM10" s="2">
        <f t="shared" ca="1" si="33"/>
        <v>9.1004727763361631E-2</v>
      </c>
      <c r="QN10" s="2">
        <f t="shared" ca="1" si="33"/>
        <v>7.9968515123487356E-3</v>
      </c>
      <c r="QO10" s="2">
        <f t="shared" ca="1" si="33"/>
        <v>2.9884690760756543E-2</v>
      </c>
      <c r="QP10" s="2">
        <f t="shared" ca="1" si="33"/>
        <v>-3.5505702856881385E-2</v>
      </c>
      <c r="QQ10" s="2">
        <f t="shared" ca="1" si="33"/>
        <v>-9.8189533006515228E-4</v>
      </c>
      <c r="QR10" s="2">
        <f t="shared" ca="1" si="33"/>
        <v>0.19535379632671943</v>
      </c>
      <c r="QS10" s="2">
        <f t="shared" ca="1" si="33"/>
        <v>1.1368186597639681E-2</v>
      </c>
      <c r="QT10" s="2">
        <f t="shared" ca="1" si="33"/>
        <v>-7.4020735348868938E-2</v>
      </c>
      <c r="QU10" s="2">
        <f t="shared" ca="1" si="33"/>
        <v>-3.2260321410094495E-2</v>
      </c>
      <c r="QV10" s="2">
        <f t="shared" ca="1" si="58"/>
        <v>0.21091169063712456</v>
      </c>
      <c r="QW10" s="2">
        <f t="shared" ca="1" si="58"/>
        <v>-0.15855320718632585</v>
      </c>
      <c r="QX10" s="2">
        <f t="shared" ca="1" si="58"/>
        <v>-2.8717767051064508E-2</v>
      </c>
      <c r="QY10" s="2">
        <f t="shared" ca="1" si="58"/>
        <v>0.11998913924195695</v>
      </c>
      <c r="QZ10" s="2">
        <f t="shared" ca="1" si="58"/>
        <v>3.5237130033316758E-2</v>
      </c>
      <c r="RA10" s="2">
        <f t="shared" ca="1" si="58"/>
        <v>6.1875448753460419E-2</v>
      </c>
      <c r="RB10" s="2">
        <f t="shared" ca="1" si="58"/>
        <v>1.3317565777563906E-2</v>
      </c>
      <c r="RC10" s="2">
        <f t="shared" ca="1" si="58"/>
        <v>0.12771136145496034</v>
      </c>
      <c r="RD10" s="2">
        <f t="shared" ca="1" si="58"/>
        <v>-4.1638686249119039E-2</v>
      </c>
      <c r="RE10" s="2">
        <f t="shared" ca="1" si="58"/>
        <v>0.1179090585841715</v>
      </c>
      <c r="RF10" s="2">
        <f t="shared" ca="1" si="58"/>
        <v>0.11646674448158868</v>
      </c>
      <c r="RG10" s="2">
        <f t="shared" ca="1" si="58"/>
        <v>-9.8470511138169348E-2</v>
      </c>
      <c r="RH10" s="2">
        <f t="shared" ca="1" si="58"/>
        <v>-4.4648700368929428E-3</v>
      </c>
      <c r="RI10" s="2">
        <f t="shared" ca="1" si="58"/>
        <v>-7.5174071493345623E-2</v>
      </c>
      <c r="RJ10" s="2">
        <f t="shared" ca="1" si="58"/>
        <v>-4.069007341823512E-2</v>
      </c>
      <c r="RK10" s="2">
        <f t="shared" ca="1" si="58"/>
        <v>-3.0797996144550539E-3</v>
      </c>
      <c r="RL10" s="2">
        <f t="shared" ca="1" si="59"/>
        <v>4.7395368929749285E-2</v>
      </c>
      <c r="RM10" s="2">
        <f t="shared" ca="1" si="59"/>
        <v>0.14180414339380257</v>
      </c>
      <c r="RN10" s="2">
        <f t="shared" ca="1" si="59"/>
        <v>2.1391387389886097E-2</v>
      </c>
      <c r="RO10" s="2">
        <f t="shared" ca="1" si="59"/>
        <v>0.1831429163044328</v>
      </c>
      <c r="RP10" s="2">
        <f t="shared" ca="1" si="59"/>
        <v>5.4689286089263295E-2</v>
      </c>
      <c r="RQ10" s="2">
        <f t="shared" ca="1" si="59"/>
        <v>4.7672792367071129E-2</v>
      </c>
      <c r="RR10" s="2">
        <f t="shared" ca="1" si="59"/>
        <v>0.13174450671221152</v>
      </c>
      <c r="RS10" s="2">
        <f t="shared" ca="1" si="59"/>
        <v>2.0744265850352241E-2</v>
      </c>
      <c r="RT10" s="2">
        <f t="shared" ca="1" si="59"/>
        <v>4.7512584657640501E-2</v>
      </c>
      <c r="RU10" s="2">
        <f t="shared" ca="1" si="59"/>
        <v>-8.6121319327654558E-2</v>
      </c>
      <c r="RV10" s="2">
        <f t="shared" ca="1" si="59"/>
        <v>-0.13837442644500958</v>
      </c>
      <c r="RW10" s="2">
        <f t="shared" ca="1" si="59"/>
        <v>3.6243095721380791E-2</v>
      </c>
      <c r="RX10" s="2">
        <f t="shared" ca="1" si="59"/>
        <v>-7.7037385591468568E-2</v>
      </c>
      <c r="RY10" s="2">
        <f t="shared" ca="1" si="59"/>
        <v>3.3296969209229962E-2</v>
      </c>
      <c r="RZ10" s="2">
        <f t="shared" ca="1" si="59"/>
        <v>-5.1923575306760755E-2</v>
      </c>
      <c r="SA10" s="2">
        <f t="shared" ca="1" si="59"/>
        <v>6.4188030950878897E-2</v>
      </c>
      <c r="SB10" s="2">
        <f t="shared" ca="1" si="60"/>
        <v>-4.3662174620045749E-2</v>
      </c>
      <c r="SC10" s="2">
        <f t="shared" ca="1" si="60"/>
        <v>-2.7021874029325332E-2</v>
      </c>
      <c r="SD10" s="2">
        <f t="shared" ca="1" si="60"/>
        <v>5.2543332298491813E-2</v>
      </c>
      <c r="SE10" s="2">
        <f t="shared" ca="1" si="60"/>
        <v>3.8238639295887264E-2</v>
      </c>
      <c r="SF10" s="2">
        <f t="shared" ca="1" si="60"/>
        <v>2.0764169282328077E-2</v>
      </c>
      <c r="SG10" s="2">
        <f t="shared" ca="1" si="60"/>
        <v>-5.2351274118416211E-2</v>
      </c>
      <c r="SH10" s="2">
        <f t="shared" ca="1" si="60"/>
        <v>-4.7759505441327399E-2</v>
      </c>
      <c r="SI10" s="2">
        <f t="shared" ca="1" si="60"/>
        <v>-4.6670035406083929E-2</v>
      </c>
      <c r="SJ10" s="2">
        <f t="shared" ca="1" si="60"/>
        <v>1.859773043837528E-2</v>
      </c>
      <c r="SK10" s="2">
        <f t="shared" ca="1" si="60"/>
        <v>-0.1234424623625282</v>
      </c>
      <c r="SL10" s="2">
        <f t="shared" ca="1" si="60"/>
        <v>-5.1888658321469355E-3</v>
      </c>
      <c r="SM10" s="2">
        <f t="shared" ca="1" si="60"/>
        <v>6.8066859750936279E-2</v>
      </c>
      <c r="SN10" s="2">
        <f t="shared" ca="1" si="60"/>
        <v>0.10227565818687614</v>
      </c>
      <c r="SO10" s="2">
        <f t="shared" ca="1" si="60"/>
        <v>-8.4554181438222242E-2</v>
      </c>
      <c r="SP10" s="2">
        <f t="shared" ca="1" si="60"/>
        <v>-2.4910175618575049E-2</v>
      </c>
      <c r="SQ10" s="2">
        <f t="shared" ca="1" si="60"/>
        <v>-2.2496400422315887E-2</v>
      </c>
      <c r="SR10" s="2">
        <f t="shared" ca="1" si="34"/>
        <v>5.6912324143956791E-2</v>
      </c>
      <c r="SS10" s="2">
        <f t="shared" ca="1" si="34"/>
        <v>1.7742421912028912E-2</v>
      </c>
      <c r="ST10" s="2">
        <f t="shared" ca="1" si="34"/>
        <v>7.1541896332190224E-3</v>
      </c>
      <c r="SU10" s="2">
        <f t="shared" ca="1" si="34"/>
        <v>3.8353209119930849E-3</v>
      </c>
      <c r="SV10" s="2">
        <f t="shared" ca="1" si="34"/>
        <v>0.17755052646100794</v>
      </c>
      <c r="SW10" s="2">
        <f t="shared" ca="1" si="34"/>
        <v>0.12223256354479803</v>
      </c>
      <c r="SX10" s="2">
        <f t="shared" ca="1" si="34"/>
        <v>8.628746813755063E-3</v>
      </c>
      <c r="SY10" s="2">
        <f t="shared" ca="1" si="34"/>
        <v>7.0843813971607814E-2</v>
      </c>
      <c r="SZ10" s="2">
        <f t="shared" ca="1" si="34"/>
        <v>0.13288932043138255</v>
      </c>
      <c r="TA10" s="2">
        <f t="shared" ca="1" si="34"/>
        <v>-0.12452247837883382</v>
      </c>
      <c r="TB10" s="2">
        <f t="shared" ca="1" si="34"/>
        <v>-7.0301698476814695E-2</v>
      </c>
      <c r="TC10" s="2">
        <f t="shared" ca="1" si="34"/>
        <v>-0.13437013835547196</v>
      </c>
      <c r="TD10" s="2">
        <f t="shared" ca="1" si="34"/>
        <v>6.6309723242328908E-2</v>
      </c>
      <c r="TE10" s="2">
        <f t="shared" ca="1" si="34"/>
        <v>-2.6226568535664966E-2</v>
      </c>
      <c r="TF10" s="2">
        <f t="shared" ca="1" si="34"/>
        <v>-3.3668026292571415E-2</v>
      </c>
      <c r="TG10" s="2">
        <f t="shared" ca="1" si="34"/>
        <v>-7.619848142947315E-2</v>
      </c>
      <c r="TH10" s="2">
        <f t="shared" ca="1" si="61"/>
        <v>0.16260644196314866</v>
      </c>
      <c r="TI10" s="2">
        <f t="shared" ca="1" si="61"/>
        <v>0.21956148786982743</v>
      </c>
      <c r="TJ10" s="2">
        <f t="shared" ca="1" si="61"/>
        <v>0.13277109759748817</v>
      </c>
      <c r="TK10" s="2">
        <f t="shared" ca="1" si="61"/>
        <v>-6.610148581684093E-3</v>
      </c>
      <c r="TL10" s="2">
        <f t="shared" ca="1" si="61"/>
        <v>-5.5593876960718207E-3</v>
      </c>
      <c r="TM10" s="2">
        <f t="shared" ca="1" si="61"/>
        <v>0.12480953686461349</v>
      </c>
      <c r="TN10" s="2">
        <f t="shared" ca="1" si="61"/>
        <v>0.12303534379339749</v>
      </c>
      <c r="TO10" s="2">
        <f t="shared" ca="1" si="61"/>
        <v>0.15234014226740972</v>
      </c>
      <c r="TP10" s="2">
        <f t="shared" ca="1" si="61"/>
        <v>-1.2999200964018489E-2</v>
      </c>
      <c r="TQ10" s="2">
        <f t="shared" ca="1" si="61"/>
        <v>0.18673930074168779</v>
      </c>
      <c r="TR10" s="2">
        <f t="shared" ca="1" si="61"/>
        <v>-2.0511407760307084E-3</v>
      </c>
      <c r="TS10" s="2">
        <f t="shared" ca="1" si="61"/>
        <v>-9.198912276378883E-2</v>
      </c>
      <c r="TT10" s="2">
        <f t="shared" ca="1" si="61"/>
        <v>6.5498015958091099E-2</v>
      </c>
      <c r="TU10" s="2">
        <f t="shared" ca="1" si="61"/>
        <v>2.7897719642140283E-2</v>
      </c>
      <c r="TV10" s="2">
        <f t="shared" ca="1" si="61"/>
        <v>5.5513902921542665E-2</v>
      </c>
      <c r="TW10" s="2">
        <f t="shared" ca="1" si="61"/>
        <v>-8.2144716368608151E-3</v>
      </c>
      <c r="TX10" s="2">
        <f t="shared" ca="1" si="62"/>
        <v>1.4574399194612689E-2</v>
      </c>
      <c r="TY10" s="2">
        <f t="shared" ca="1" si="62"/>
        <v>8.2570971373695665E-2</v>
      </c>
      <c r="TZ10" s="2">
        <f t="shared" ca="1" si="62"/>
        <v>0.24511772696241699</v>
      </c>
      <c r="UA10" s="2">
        <f t="shared" ca="1" si="62"/>
        <v>4.3534216916417762E-2</v>
      </c>
      <c r="UB10" s="2">
        <f t="shared" ca="1" si="62"/>
        <v>6.086651922655216E-2</v>
      </c>
      <c r="UC10" s="2">
        <f t="shared" ca="1" si="62"/>
        <v>0.22673551939665421</v>
      </c>
      <c r="UD10" s="2">
        <f t="shared" ca="1" si="62"/>
        <v>-1.2389582483918953E-2</v>
      </c>
      <c r="UE10" s="2">
        <f t="shared" ca="1" si="62"/>
        <v>0.11386198594405895</v>
      </c>
      <c r="UF10" s="2">
        <f t="shared" ca="1" si="62"/>
        <v>2.9235930919068467E-2</v>
      </c>
      <c r="UG10" s="2">
        <f t="shared" ca="1" si="62"/>
        <v>-0.14866304069113803</v>
      </c>
      <c r="UH10" s="2">
        <f t="shared" ca="1" si="62"/>
        <v>-9.1138410272281548E-3</v>
      </c>
      <c r="UI10" s="2">
        <f t="shared" ca="1" si="62"/>
        <v>8.1424924739294229E-3</v>
      </c>
      <c r="UJ10" s="2">
        <f t="shared" ca="1" si="62"/>
        <v>-7.8167144271278952E-2</v>
      </c>
      <c r="UK10" s="2">
        <f t="shared" ca="1" si="62"/>
        <v>-4.4014155652600459E-2</v>
      </c>
      <c r="UL10" s="2">
        <f t="shared" ca="1" si="62"/>
        <v>-0.11858853450660428</v>
      </c>
      <c r="UM10" s="2">
        <f t="shared" ca="1" si="62"/>
        <v>-0.11890434053631344</v>
      </c>
      <c r="UN10" s="2">
        <f t="shared" ca="1" si="63"/>
        <v>5.4682063765993674E-2</v>
      </c>
      <c r="UO10" s="2">
        <f t="shared" ca="1" si="63"/>
        <v>0.12149469804207641</v>
      </c>
      <c r="UP10" s="2">
        <f t="shared" ca="1" si="63"/>
        <v>0.10853299029993625</v>
      </c>
      <c r="UQ10" s="2">
        <f t="shared" ca="1" si="63"/>
        <v>5.5270933840288836E-3</v>
      </c>
      <c r="UR10" s="2">
        <f t="shared" ca="1" si="63"/>
        <v>7.6543125381891702E-2</v>
      </c>
      <c r="US10" s="2">
        <f t="shared" ca="1" si="63"/>
        <v>-1.4432011320593758E-2</v>
      </c>
      <c r="UT10" s="2">
        <f t="shared" ca="1" si="63"/>
        <v>1.6881108845678155E-2</v>
      </c>
      <c r="UU10" s="2">
        <f t="shared" ca="1" si="63"/>
        <v>-5.2289722473254821E-2</v>
      </c>
      <c r="UV10" s="2">
        <f t="shared" ca="1" si="63"/>
        <v>-8.8926474445344059E-2</v>
      </c>
      <c r="UW10" s="2">
        <f t="shared" ca="1" si="63"/>
        <v>8.5459733266655222E-2</v>
      </c>
      <c r="UX10" s="2">
        <f t="shared" ca="1" si="63"/>
        <v>0.10777186618184863</v>
      </c>
      <c r="UY10" s="2">
        <f t="shared" ca="1" si="63"/>
        <v>7.8064592878640902E-3</v>
      </c>
      <c r="UZ10" s="2">
        <f t="shared" ca="1" si="63"/>
        <v>2.1149440523098167E-2</v>
      </c>
      <c r="VA10" s="2">
        <f t="shared" ca="1" si="63"/>
        <v>-1.5302500185802769E-2</v>
      </c>
      <c r="VB10" s="2">
        <f t="shared" ca="1" si="63"/>
        <v>7.687901905033984E-3</v>
      </c>
      <c r="VC10" s="2">
        <f t="shared" ca="1" si="63"/>
        <v>9.8581332784741765E-2</v>
      </c>
      <c r="VD10" s="2">
        <f t="shared" ca="1" si="35"/>
        <v>4.5408911073699321E-2</v>
      </c>
      <c r="VE10" s="2">
        <f t="shared" ca="1" si="35"/>
        <v>0.12273096584883651</v>
      </c>
      <c r="VF10" s="2">
        <f t="shared" ca="1" si="35"/>
        <v>0.15632728000403609</v>
      </c>
      <c r="VG10" s="2">
        <f t="shared" ca="1" si="35"/>
        <v>0.12246286959078202</v>
      </c>
      <c r="VH10" s="2">
        <f t="shared" ca="1" si="35"/>
        <v>0.10562121496603551</v>
      </c>
      <c r="VI10" s="2">
        <f t="shared" ca="1" si="35"/>
        <v>-5.8635053210781204E-4</v>
      </c>
      <c r="VJ10" s="2">
        <f t="shared" ca="1" si="35"/>
        <v>0.11948219241789967</v>
      </c>
      <c r="VK10" s="2">
        <f t="shared" ca="1" si="35"/>
        <v>0.10297944666981876</v>
      </c>
      <c r="VL10" s="2">
        <f t="shared" ca="1" si="35"/>
        <v>3.089976754269946E-2</v>
      </c>
      <c r="VM10" s="2">
        <f t="shared" ca="1" si="35"/>
        <v>0.17072247164996976</v>
      </c>
      <c r="VN10" s="2">
        <f t="shared" ca="1" si="35"/>
        <v>-2.5652494741700078E-2</v>
      </c>
      <c r="VO10" s="2">
        <f t="shared" ca="1" si="35"/>
        <v>2.8926417188325695E-2</v>
      </c>
      <c r="VP10" s="2">
        <f t="shared" ca="1" si="35"/>
        <v>7.1869818436565883E-2</v>
      </c>
      <c r="VQ10" s="2">
        <f t="shared" ca="1" si="35"/>
        <v>-9.484248002093193E-2</v>
      </c>
      <c r="VR10" s="2">
        <f t="shared" ca="1" si="35"/>
        <v>-8.802940160169001E-2</v>
      </c>
      <c r="VS10" s="2">
        <f t="shared" ca="1" si="35"/>
        <v>-8.6446966480095533E-2</v>
      </c>
      <c r="VT10" s="2">
        <f t="shared" ca="1" si="64"/>
        <v>1.4870745219128524E-2</v>
      </c>
      <c r="VU10" s="2">
        <f t="shared" ca="1" si="64"/>
        <v>-5.4698069795386425E-2</v>
      </c>
      <c r="VV10" s="2">
        <f t="shared" ca="1" si="64"/>
        <v>0.1215518094459087</v>
      </c>
      <c r="VW10" s="2">
        <f t="shared" ca="1" si="64"/>
        <v>6.0577272726428343E-3</v>
      </c>
      <c r="VX10" s="2">
        <f t="shared" ca="1" si="64"/>
        <v>7.8487404992732088E-2</v>
      </c>
      <c r="VY10" s="2">
        <f t="shared" ca="1" si="64"/>
        <v>1.8750571514875601E-2</v>
      </c>
      <c r="VZ10" s="2">
        <f t="shared" ca="1" si="64"/>
        <v>4.0657494401087145E-2</v>
      </c>
      <c r="WA10" s="2">
        <f t="shared" ca="1" si="64"/>
        <v>2.8310926638321431E-2</v>
      </c>
      <c r="WB10" s="2">
        <f t="shared" ca="1" si="64"/>
        <v>-0.1564748135267765</v>
      </c>
      <c r="WC10" s="2">
        <f t="shared" ca="1" si="64"/>
        <v>-6.1393247196573839E-3</v>
      </c>
      <c r="WD10" s="2">
        <f t="shared" ca="1" si="64"/>
        <v>-2.2261051600157639E-2</v>
      </c>
      <c r="WE10" s="2">
        <f t="shared" ca="1" si="64"/>
        <v>7.5859392957114427E-2</v>
      </c>
      <c r="WF10" s="2">
        <f t="shared" ca="1" si="64"/>
        <v>2.3233092730781196E-2</v>
      </c>
      <c r="WG10" s="2">
        <f t="shared" ca="1" si="64"/>
        <v>-1.4108349496386129E-2</v>
      </c>
      <c r="WH10" s="2">
        <f t="shared" ca="1" si="64"/>
        <v>8.5088224249992836E-2</v>
      </c>
      <c r="WI10" s="2">
        <f t="shared" ca="1" si="64"/>
        <v>6.2158029928046976E-2</v>
      </c>
      <c r="WJ10" s="2">
        <f t="shared" ca="1" si="65"/>
        <v>9.9408600444008295E-3</v>
      </c>
      <c r="WK10" s="2">
        <f t="shared" ca="1" si="65"/>
        <v>3.1606590266383627E-2</v>
      </c>
      <c r="WL10" s="2">
        <f t="shared" ca="1" si="65"/>
        <v>-6.9623834312780464E-2</v>
      </c>
      <c r="WM10" s="2">
        <f t="shared" ca="1" si="65"/>
        <v>7.1975433091592836E-2</v>
      </c>
      <c r="WN10" s="2">
        <f t="shared" ca="1" si="65"/>
        <v>-7.0809650885657965E-2</v>
      </c>
      <c r="WO10" s="2">
        <f t="shared" ca="1" si="65"/>
        <v>-0.11509768340798537</v>
      </c>
      <c r="WP10" s="2">
        <f t="shared" ca="1" si="65"/>
        <v>0.15387326087286241</v>
      </c>
      <c r="WQ10" s="2">
        <f t="shared" ca="1" si="65"/>
        <v>4.9396327181298758E-2</v>
      </c>
      <c r="WR10" s="2">
        <f t="shared" ca="1" si="65"/>
        <v>-2.2107524670173118E-2</v>
      </c>
      <c r="WS10" s="2">
        <f t="shared" ca="1" si="65"/>
        <v>-6.7412558751180782E-2</v>
      </c>
      <c r="WT10" s="2">
        <f t="shared" ca="1" si="65"/>
        <v>-4.4640117532985427E-2</v>
      </c>
      <c r="WU10" s="2">
        <f t="shared" ca="1" si="65"/>
        <v>7.5883963412426175E-2</v>
      </c>
      <c r="WV10" s="2">
        <f t="shared" ca="1" si="65"/>
        <v>-5.4114525372518416E-2</v>
      </c>
      <c r="WW10" s="2">
        <f t="shared" ca="1" si="65"/>
        <v>6.0973560057866985E-2</v>
      </c>
      <c r="WX10" s="2">
        <f t="shared" ca="1" si="65"/>
        <v>1.0720514472638361E-2</v>
      </c>
      <c r="WY10" s="2">
        <f t="shared" ca="1" si="65"/>
        <v>0.12063546687837313</v>
      </c>
      <c r="WZ10" s="2">
        <f t="shared" ca="1" si="66"/>
        <v>-2.468233179546676E-2</v>
      </c>
      <c r="XA10" s="2">
        <f t="shared" ca="1" si="66"/>
        <v>6.0554425613255289E-3</v>
      </c>
      <c r="XB10" s="2">
        <f t="shared" ca="1" si="66"/>
        <v>-0.14759228570409966</v>
      </c>
      <c r="XC10" s="2">
        <f t="shared" ca="1" si="66"/>
        <v>0.12964139593069471</v>
      </c>
      <c r="XD10" s="2">
        <f t="shared" ca="1" si="66"/>
        <v>8.5543489865993694E-2</v>
      </c>
      <c r="XE10" s="2">
        <f t="shared" ca="1" si="66"/>
        <v>5.8149182919976172E-2</v>
      </c>
      <c r="XF10" s="2">
        <f t="shared" ca="1" si="66"/>
        <v>-0.10976896398694175</v>
      </c>
      <c r="XG10" s="2">
        <f t="shared" ca="1" si="66"/>
        <v>0.10542886788285244</v>
      </c>
      <c r="XH10" s="2">
        <f t="shared" ca="1" si="66"/>
        <v>0.14334057996658678</v>
      </c>
      <c r="XI10" s="2">
        <f t="shared" ca="1" si="66"/>
        <v>1.8554531880232355E-2</v>
      </c>
      <c r="XJ10" s="2">
        <f t="shared" ca="1" si="66"/>
        <v>0.15048001510624548</v>
      </c>
      <c r="XK10" s="2">
        <f t="shared" ca="1" si="66"/>
        <v>-6.6342588194385058E-2</v>
      </c>
      <c r="XL10" s="2">
        <f t="shared" ca="1" si="66"/>
        <v>0.17590485576709233</v>
      </c>
      <c r="XM10" s="2">
        <f t="shared" ca="1" si="66"/>
        <v>-2.1838916875765304E-2</v>
      </c>
      <c r="XN10" s="2">
        <f t="shared" ca="1" si="66"/>
        <v>7.1272131151057211E-2</v>
      </c>
      <c r="XO10" s="2">
        <f t="shared" ca="1" si="66"/>
        <v>0.12623952869451391</v>
      </c>
      <c r="XP10" s="2">
        <f t="shared" ca="1" si="36"/>
        <v>-6.4475654707527627E-2</v>
      </c>
      <c r="XQ10" s="2">
        <f t="shared" ca="1" si="36"/>
        <v>0.2014339414613619</v>
      </c>
      <c r="XR10" s="2">
        <f t="shared" ca="1" si="26"/>
        <v>7.3901587853902759E-2</v>
      </c>
      <c r="XS10" s="2">
        <f t="shared" ca="1" si="26"/>
        <v>-2.1600766894704849E-2</v>
      </c>
      <c r="XT10" s="2">
        <f t="shared" ca="1" si="26"/>
        <v>7.4429614361943383E-2</v>
      </c>
      <c r="XU10" s="2">
        <f t="shared" ca="1" si="26"/>
        <v>5.7480289627561076E-2</v>
      </c>
      <c r="XV10" s="2">
        <f t="shared" ca="1" si="26"/>
        <v>3.5644126106768002E-2</v>
      </c>
      <c r="XW10" s="2">
        <f t="shared" ca="1" si="26"/>
        <v>0.1877911901421514</v>
      </c>
      <c r="XX10" s="2">
        <f t="shared" ca="1" si="26"/>
        <v>0.14122185826811715</v>
      </c>
      <c r="XY10" s="2">
        <f t="shared" ca="1" si="26"/>
        <v>0.12981172088894896</v>
      </c>
      <c r="XZ10" s="2">
        <f t="shared" ca="1" si="26"/>
        <v>6.1534981339668504E-2</v>
      </c>
      <c r="YA10" s="2">
        <f t="shared" ca="1" si="26"/>
        <v>0.10608242118264946</v>
      </c>
      <c r="YB10" s="2">
        <f t="shared" ca="1" si="26"/>
        <v>-2.442246066520708E-2</v>
      </c>
      <c r="YC10" s="2">
        <f t="shared" ca="1" si="26"/>
        <v>-2.7495221502271832E-2</v>
      </c>
      <c r="YD10" s="2">
        <f t="shared" ca="1" si="26"/>
        <v>-6.4514196069851301E-2</v>
      </c>
      <c r="YE10" s="2">
        <f t="shared" ca="1" si="26"/>
        <v>5.4960370940308104E-2</v>
      </c>
      <c r="YF10" s="2">
        <f t="shared" ca="1" si="26"/>
        <v>-2.8195559170519763E-2</v>
      </c>
      <c r="YG10" s="2">
        <f t="shared" ca="1" si="26"/>
        <v>0.13751574637269545</v>
      </c>
      <c r="YH10" s="2">
        <f t="shared" ca="1" si="22"/>
        <v>6.9606743114496855E-2</v>
      </c>
      <c r="YI10" s="2">
        <f t="shared" ca="1" si="22"/>
        <v>2.2872364378035134E-2</v>
      </c>
      <c r="YJ10" s="2">
        <f t="shared" ca="1" si="22"/>
        <v>-5.4931038376044294E-2</v>
      </c>
      <c r="YK10" s="2">
        <f t="shared" ca="1" si="22"/>
        <v>-2.9457757120728116E-3</v>
      </c>
      <c r="YL10" s="2">
        <f t="shared" ca="1" si="22"/>
        <v>0.11031968928899297</v>
      </c>
      <c r="YM10" s="2">
        <f t="shared" ca="1" si="22"/>
        <v>5.3092260914069614E-2</v>
      </c>
      <c r="YN10" s="2">
        <f t="shared" ca="1" si="22"/>
        <v>4.4685243892610776E-2</v>
      </c>
      <c r="YO10" s="2">
        <f t="shared" ca="1" si="22"/>
        <v>-9.6945108827554451E-3</v>
      </c>
      <c r="YP10" s="2">
        <f t="shared" ca="1" si="22"/>
        <v>-0.13208542769620996</v>
      </c>
      <c r="YQ10" s="2">
        <f t="shared" ca="1" si="22"/>
        <v>-0.10520231853786896</v>
      </c>
      <c r="YR10" s="2">
        <f t="shared" ca="1" si="22"/>
        <v>1.769681670547768E-2</v>
      </c>
      <c r="YS10" s="2">
        <f t="shared" ca="1" si="23"/>
        <v>-2.924245965831641E-2</v>
      </c>
      <c r="YT10" s="2">
        <f t="shared" ca="1" si="23"/>
        <v>0.11299713649035788</v>
      </c>
      <c r="YU10" s="2">
        <f t="shared" ca="1" si="23"/>
        <v>4.0520890864787877E-3</v>
      </c>
      <c r="YV10" s="2">
        <f t="shared" ca="1" si="23"/>
        <v>-4.6455795107054512E-2</v>
      </c>
      <c r="YW10" s="2">
        <f t="shared" ca="1" si="23"/>
        <v>0.1556724816534435</v>
      </c>
      <c r="YX10" s="2">
        <f t="shared" ca="1" si="23"/>
        <v>4.9063817795556887E-3</v>
      </c>
      <c r="YY10" s="2">
        <f t="shared" ca="1" si="23"/>
        <v>6.3259195178667418E-2</v>
      </c>
      <c r="YZ10" s="2">
        <f t="shared" ca="1" si="23"/>
        <v>-1.5995817226269329E-2</v>
      </c>
      <c r="ZA10" s="2">
        <f t="shared" ca="1" si="23"/>
        <v>1.6561424801156827E-2</v>
      </c>
      <c r="ZB10" s="2">
        <f t="shared" ca="1" si="23"/>
        <v>3.0528925192075139E-2</v>
      </c>
      <c r="ZC10" s="2">
        <f t="shared" ca="1" si="23"/>
        <v>0.11004609662855504</v>
      </c>
      <c r="ZD10" s="2">
        <f t="shared" ca="1" si="23"/>
        <v>2.2349078894325046E-3</v>
      </c>
      <c r="ZE10" s="2">
        <f t="shared" ca="1" si="23"/>
        <v>7.5035478531006658E-2</v>
      </c>
      <c r="ZF10" s="2">
        <f t="shared" ca="1" si="23"/>
        <v>0.12055856809658828</v>
      </c>
      <c r="ZG10" s="2">
        <f t="shared" ca="1" si="23"/>
        <v>-2.2281150723882873E-2</v>
      </c>
      <c r="ZH10" s="2">
        <f t="shared" ca="1" si="23"/>
        <v>5.0823210197441446E-2</v>
      </c>
      <c r="ZI10" s="2">
        <f t="shared" ca="1" si="24"/>
        <v>3.356793813902556E-2</v>
      </c>
      <c r="ZJ10" s="2">
        <f t="shared" ca="1" si="24"/>
        <v>-8.3349445924483873E-2</v>
      </c>
      <c r="ZK10" s="2">
        <f t="shared" ca="1" si="24"/>
        <v>-3.5287302936661616E-2</v>
      </c>
      <c r="ZL10" s="2">
        <f t="shared" ca="1" si="24"/>
        <v>-5.8234856269893803E-2</v>
      </c>
      <c r="ZM10" s="2">
        <f t="shared" ca="1" si="24"/>
        <v>2.884826405814437E-2</v>
      </c>
      <c r="ZN10" s="2">
        <f t="shared" ca="1" si="24"/>
        <v>-1.8324608785687525E-2</v>
      </c>
      <c r="ZO10" s="2">
        <f t="shared" ca="1" si="24"/>
        <v>2.0307652626289589E-2</v>
      </c>
      <c r="ZP10" s="2">
        <f t="shared" ca="1" si="24"/>
        <v>7.345114257690763E-2</v>
      </c>
      <c r="ZQ10" s="2">
        <f t="shared" ca="1" si="24"/>
        <v>1.9221568423990525E-2</v>
      </c>
      <c r="ZR10" s="2">
        <f t="shared" ca="1" si="24"/>
        <v>0.19143841433901179</v>
      </c>
      <c r="ZS10" s="2">
        <f t="shared" ca="1" si="24"/>
        <v>-9.7533337532411293E-2</v>
      </c>
      <c r="ZT10" s="2">
        <f t="shared" ca="1" si="24"/>
        <v>-5.6464033915553838E-2</v>
      </c>
      <c r="ZU10" s="2">
        <f t="shared" ca="1" si="24"/>
        <v>0.17747140702108571</v>
      </c>
      <c r="ZV10" s="2">
        <f t="shared" ca="1" si="24"/>
        <v>-5.2682214350640952E-2</v>
      </c>
      <c r="ZW10" s="2">
        <f t="shared" ca="1" si="24"/>
        <v>-2.4817427264667954E-2</v>
      </c>
      <c r="ZX10" s="2">
        <f t="shared" ca="1" si="24"/>
        <v>7.7892549983047898E-2</v>
      </c>
      <c r="ZY10" s="2">
        <f t="shared" ca="1" si="25"/>
        <v>9.8089515409415157E-2</v>
      </c>
      <c r="ZZ10" s="2">
        <f t="shared" ca="1" si="25"/>
        <v>-0.11131223467626056</v>
      </c>
    </row>
    <row r="11" spans="1:702" x14ac:dyDescent="0.25">
      <c r="A11" s="2">
        <f t="shared" ca="1" si="11"/>
        <v>8.026402492095365E-2</v>
      </c>
      <c r="B11" s="2">
        <f t="shared" ca="1" si="11"/>
        <v>-2.2442470055079846E-2</v>
      </c>
      <c r="C11" s="2">
        <f t="shared" ca="1" si="11"/>
        <v>0.16454180860382323</v>
      </c>
      <c r="D11" s="2">
        <f t="shared" ca="1" si="11"/>
        <v>4.2878325633274712E-2</v>
      </c>
      <c r="E11" s="2">
        <f t="shared" ca="1" si="11"/>
        <v>-8.6518919081117529E-2</v>
      </c>
      <c r="F11" s="2">
        <f t="shared" ca="1" si="11"/>
        <v>0.12778885540994617</v>
      </c>
      <c r="G11" s="2">
        <f t="shared" ca="1" si="11"/>
        <v>-6.3733094782505079E-2</v>
      </c>
      <c r="H11" s="2">
        <f t="shared" ca="1" si="11"/>
        <v>5.1308773300331074E-3</v>
      </c>
      <c r="I11" s="2">
        <f t="shared" ca="1" si="11"/>
        <v>-0.13839123130760839</v>
      </c>
      <c r="J11" s="2">
        <f t="shared" ca="1" si="11"/>
        <v>4.624382837337683E-2</v>
      </c>
      <c r="K11" s="2">
        <f t="shared" ca="1" si="11"/>
        <v>2.9029082512575972E-3</v>
      </c>
      <c r="L11" s="2">
        <f t="shared" ca="1" si="11"/>
        <v>-4.6435877972116485E-2</v>
      </c>
      <c r="M11" s="2">
        <f t="shared" ca="1" si="11"/>
        <v>0.1228766374253959</v>
      </c>
      <c r="N11" s="2">
        <f t="shared" ca="1" si="11"/>
        <v>-8.8150776039089523E-2</v>
      </c>
      <c r="O11" s="2">
        <f t="shared" ca="1" si="11"/>
        <v>5.0919207948193594E-2</v>
      </c>
      <c r="P11" s="2">
        <f t="shared" ca="1" si="11"/>
        <v>-2.5256513035543174E-3</v>
      </c>
      <c r="Q11" s="2">
        <f t="shared" ca="1" si="37"/>
        <v>-2.5121456700633534E-2</v>
      </c>
      <c r="R11" s="2">
        <f t="shared" ca="1" si="37"/>
        <v>-0.11760350386030846</v>
      </c>
      <c r="S11" s="2">
        <f t="shared" ca="1" si="37"/>
        <v>-7.9504231880057646E-2</v>
      </c>
      <c r="T11" s="2">
        <f t="shared" ca="1" si="37"/>
        <v>0.10072742751468278</v>
      </c>
      <c r="U11" s="2">
        <f t="shared" ca="1" si="37"/>
        <v>-5.7789364597334983E-2</v>
      </c>
      <c r="V11" s="2">
        <f t="shared" ca="1" si="37"/>
        <v>-0.16302513285477899</v>
      </c>
      <c r="W11" s="2">
        <f t="shared" ca="1" si="37"/>
        <v>-4.5700830975433315E-2</v>
      </c>
      <c r="X11" s="2">
        <f t="shared" ca="1" si="37"/>
        <v>5.5223879484879959E-2</v>
      </c>
      <c r="Y11" s="2">
        <f t="shared" ca="1" si="37"/>
        <v>3.026837988583081E-2</v>
      </c>
      <c r="Z11" s="2">
        <f t="shared" ca="1" si="37"/>
        <v>5.3271361575850468E-2</v>
      </c>
      <c r="AA11" s="2">
        <f t="shared" ca="1" si="37"/>
        <v>-9.6503064128249647E-2</v>
      </c>
      <c r="AB11" s="2">
        <f t="shared" ca="1" si="37"/>
        <v>0.10795937268935379</v>
      </c>
      <c r="AC11" s="2">
        <f t="shared" ca="1" si="37"/>
        <v>8.6135101921749391E-2</v>
      </c>
      <c r="AD11" s="2">
        <f t="shared" ca="1" si="37"/>
        <v>-0.1249565141718125</v>
      </c>
      <c r="AE11" s="2">
        <f t="shared" ca="1" si="37"/>
        <v>-2.6592004753802408E-2</v>
      </c>
      <c r="AF11" s="2">
        <f t="shared" ca="1" si="37"/>
        <v>5.6564335565400012E-2</v>
      </c>
      <c r="AG11" s="2">
        <f t="shared" ca="1" si="38"/>
        <v>-7.3682214436618571E-2</v>
      </c>
      <c r="AH11" s="2">
        <f t="shared" ca="1" si="38"/>
        <v>8.8650856722193361E-2</v>
      </c>
      <c r="AI11" s="2">
        <f t="shared" ca="1" si="38"/>
        <v>-7.7966598668770759E-2</v>
      </c>
      <c r="AJ11" s="2">
        <f t="shared" ca="1" si="38"/>
        <v>2.9951760598977709E-2</v>
      </c>
      <c r="AK11" s="2">
        <f t="shared" ca="1" si="38"/>
        <v>1.5721748840442834E-2</v>
      </c>
      <c r="AL11" s="2">
        <f t="shared" ca="1" si="38"/>
        <v>0.1391728447893768</v>
      </c>
      <c r="AM11" s="2">
        <f t="shared" ca="1" si="38"/>
        <v>6.2056513364259519E-2</v>
      </c>
      <c r="AN11" s="2">
        <f t="shared" ca="1" si="38"/>
        <v>2.2836399905324885E-2</v>
      </c>
      <c r="AO11" s="2">
        <f t="shared" ca="1" si="38"/>
        <v>-9.7533345057340855E-3</v>
      </c>
      <c r="AP11" s="2">
        <f t="shared" ca="1" si="38"/>
        <v>-9.9511509114151749E-3</v>
      </c>
      <c r="AQ11" s="2">
        <f t="shared" ca="1" si="38"/>
        <v>-2.4153160651091309E-2</v>
      </c>
      <c r="AR11" s="2">
        <f t="shared" ca="1" si="38"/>
        <v>-6.6581641756308096E-2</v>
      </c>
      <c r="AS11" s="2">
        <f t="shared" ca="1" si="38"/>
        <v>9.9865381433150741E-2</v>
      </c>
      <c r="AT11" s="2">
        <f t="shared" ca="1" si="38"/>
        <v>0.10336595021809115</v>
      </c>
      <c r="AU11" s="2">
        <f t="shared" ca="1" si="38"/>
        <v>4.2654814742420194E-2</v>
      </c>
      <c r="AV11" s="2">
        <f t="shared" ca="1" si="38"/>
        <v>-0.11042425149180823</v>
      </c>
      <c r="AW11" s="2">
        <f t="shared" ca="1" si="39"/>
        <v>0.13138409933524467</v>
      </c>
      <c r="AX11" s="2">
        <f t="shared" ca="1" si="39"/>
        <v>6.922771560264232E-2</v>
      </c>
      <c r="AY11" s="2">
        <f t="shared" ca="1" si="39"/>
        <v>-9.4821357498331399E-2</v>
      </c>
      <c r="AZ11" s="2">
        <f t="shared" ca="1" si="39"/>
        <v>6.1972479316978954E-2</v>
      </c>
      <c r="BA11" s="2">
        <f t="shared" ca="1" si="39"/>
        <v>8.1075316776590675E-2</v>
      </c>
      <c r="BB11" s="2">
        <f t="shared" ca="1" si="39"/>
        <v>-6.9428805423987008E-2</v>
      </c>
      <c r="BC11" s="2">
        <f t="shared" ca="1" si="39"/>
        <v>2.6384398163914434E-2</v>
      </c>
      <c r="BD11" s="2">
        <f t="shared" ca="1" si="39"/>
        <v>0.13382813568928356</v>
      </c>
      <c r="BE11" s="2">
        <f t="shared" ca="1" si="39"/>
        <v>7.5647157770780835E-2</v>
      </c>
      <c r="BF11" s="2">
        <f t="shared" ca="1" si="39"/>
        <v>3.3128652752331886E-2</v>
      </c>
      <c r="BG11" s="2">
        <f t="shared" ca="1" si="39"/>
        <v>-4.200609776338067E-2</v>
      </c>
      <c r="BH11" s="2">
        <f t="shared" ca="1" si="39"/>
        <v>-6.6194199532146558E-2</v>
      </c>
      <c r="BI11" s="2">
        <f t="shared" ca="1" si="39"/>
        <v>-4.7536983436165456E-3</v>
      </c>
      <c r="BJ11" s="2">
        <f t="shared" ca="1" si="39"/>
        <v>5.6819124650656569E-3</v>
      </c>
      <c r="BK11" s="2">
        <f t="shared" ca="1" si="39"/>
        <v>0.17005877155559404</v>
      </c>
      <c r="BL11" s="2">
        <f t="shared" ca="1" si="39"/>
        <v>6.5262484665840392E-2</v>
      </c>
      <c r="BM11" s="2">
        <f t="shared" ca="1" si="27"/>
        <v>-8.7550735682029972E-3</v>
      </c>
      <c r="BN11" s="2">
        <f t="shared" ca="1" si="27"/>
        <v>-8.2612020309370135E-2</v>
      </c>
      <c r="BO11" s="2">
        <f t="shared" ca="1" si="27"/>
        <v>1.9362994146934934E-2</v>
      </c>
      <c r="BP11" s="2">
        <f t="shared" ca="1" si="27"/>
        <v>2.6116235261811799E-2</v>
      </c>
      <c r="BQ11" s="2">
        <f t="shared" ca="1" si="27"/>
        <v>3.544237668201361E-3</v>
      </c>
      <c r="BR11" s="2">
        <f t="shared" ca="1" si="27"/>
        <v>6.8460445897405742E-2</v>
      </c>
      <c r="BS11" s="2">
        <f t="shared" ca="1" si="27"/>
        <v>-3.0795020183671997E-2</v>
      </c>
      <c r="BT11" s="2">
        <f t="shared" ca="1" si="27"/>
        <v>3.1882592148435515E-2</v>
      </c>
      <c r="BU11" s="2">
        <f t="shared" ca="1" si="27"/>
        <v>-7.1743682590472493E-3</v>
      </c>
      <c r="BV11" s="2">
        <f t="shared" ca="1" si="27"/>
        <v>9.9683316781596476E-2</v>
      </c>
      <c r="BW11" s="2">
        <f t="shared" ca="1" si="27"/>
        <v>-7.9273761429485459E-2</v>
      </c>
      <c r="BX11" s="2">
        <f t="shared" ca="1" si="27"/>
        <v>0.1137243887630285</v>
      </c>
      <c r="BY11" s="2">
        <f t="shared" ca="1" si="27"/>
        <v>-9.4489060943976522E-2</v>
      </c>
      <c r="BZ11" s="2">
        <f t="shared" ca="1" si="27"/>
        <v>-7.1589036974247067E-2</v>
      </c>
      <c r="CA11" s="2">
        <f t="shared" ca="1" si="27"/>
        <v>1.8965138903705946E-2</v>
      </c>
      <c r="CB11" s="2">
        <f t="shared" ca="1" si="40"/>
        <v>0.16542609579381151</v>
      </c>
      <c r="CC11" s="2">
        <f t="shared" ca="1" si="40"/>
        <v>-8.1524022834043405E-2</v>
      </c>
      <c r="CD11" s="2">
        <f t="shared" ca="1" si="40"/>
        <v>-0.14947099096769803</v>
      </c>
      <c r="CE11" s="2">
        <f t="shared" ca="1" si="40"/>
        <v>-1.6374415266370904E-2</v>
      </c>
      <c r="CF11" s="2">
        <f t="shared" ca="1" si="40"/>
        <v>6.8132773883851125E-2</v>
      </c>
      <c r="CG11" s="2">
        <f t="shared" ca="1" si="40"/>
        <v>0.27631840955336079</v>
      </c>
      <c r="CH11" s="2">
        <f t="shared" ca="1" si="40"/>
        <v>-5.6472784376516497E-3</v>
      </c>
      <c r="CI11" s="2">
        <f t="shared" ca="1" si="40"/>
        <v>6.9568312928076831E-2</v>
      </c>
      <c r="CJ11" s="2">
        <f t="shared" ca="1" si="40"/>
        <v>-4.8969350090821304E-2</v>
      </c>
      <c r="CK11" s="2">
        <f t="shared" ca="1" si="40"/>
        <v>5.5896838394917242E-2</v>
      </c>
      <c r="CL11" s="2">
        <f t="shared" ca="1" si="40"/>
        <v>-9.8115525060405405E-3</v>
      </c>
      <c r="CM11" s="2">
        <f t="shared" ca="1" si="40"/>
        <v>0.12433238315610548</v>
      </c>
      <c r="CN11" s="2">
        <f t="shared" ca="1" si="40"/>
        <v>9.4339920829233731E-2</v>
      </c>
      <c r="CO11" s="2">
        <f t="shared" ca="1" si="40"/>
        <v>5.7269852271196506E-2</v>
      </c>
      <c r="CP11" s="2">
        <f t="shared" ca="1" si="40"/>
        <v>1.854680350293161E-2</v>
      </c>
      <c r="CQ11" s="2">
        <f t="shared" ca="1" si="40"/>
        <v>-4.0977267245456972E-2</v>
      </c>
      <c r="CR11" s="2">
        <f t="shared" ca="1" si="41"/>
        <v>-5.1921561688009765E-2</v>
      </c>
      <c r="CS11" s="2">
        <f t="shared" ca="1" si="41"/>
        <v>-2.2002921357091341E-2</v>
      </c>
      <c r="CT11" s="2">
        <f t="shared" ca="1" si="41"/>
        <v>6.6315047467092186E-2</v>
      </c>
      <c r="CU11" s="2">
        <f t="shared" ca="1" si="41"/>
        <v>2.9853911332221199E-2</v>
      </c>
      <c r="CV11" s="2">
        <f t="shared" ca="1" si="41"/>
        <v>2.6654043806935895E-2</v>
      </c>
      <c r="CW11" s="2">
        <f t="shared" ca="1" si="41"/>
        <v>-2.8208809092422158E-2</v>
      </c>
      <c r="CX11" s="2">
        <f t="shared" ca="1" si="41"/>
        <v>3.6864875059684041E-2</v>
      </c>
      <c r="CY11" s="2">
        <f t="shared" ca="1" si="41"/>
        <v>-7.2695437500391979E-2</v>
      </c>
      <c r="CZ11" s="2">
        <f t="shared" ca="1" si="41"/>
        <v>-8.3724190983432811E-2</v>
      </c>
      <c r="DA11" s="2">
        <f t="shared" ca="1" si="41"/>
        <v>-0.10937553809623513</v>
      </c>
      <c r="DB11" s="2">
        <f t="shared" ca="1" si="41"/>
        <v>2.5319617617965563E-2</v>
      </c>
      <c r="DC11" s="2">
        <f t="shared" ca="1" si="41"/>
        <v>-7.2571987395489923E-2</v>
      </c>
      <c r="DD11" s="2">
        <f t="shared" ca="1" si="41"/>
        <v>3.618077446874278E-2</v>
      </c>
      <c r="DE11" s="2">
        <f t="shared" ca="1" si="41"/>
        <v>-7.1569318183919844E-2</v>
      </c>
      <c r="DF11" s="2">
        <f t="shared" ca="1" si="41"/>
        <v>0.29214112093018729</v>
      </c>
      <c r="DG11" s="2">
        <f t="shared" ca="1" si="41"/>
        <v>2.1177074977201938E-2</v>
      </c>
      <c r="DH11" s="2">
        <f t="shared" ca="1" si="42"/>
        <v>-0.14153686026241818</v>
      </c>
      <c r="DI11" s="2">
        <f t="shared" ca="1" si="42"/>
        <v>0.10339798454356926</v>
      </c>
      <c r="DJ11" s="2">
        <f t="shared" ca="1" si="42"/>
        <v>5.5926925628697291E-2</v>
      </c>
      <c r="DK11" s="2">
        <f t="shared" ca="1" si="42"/>
        <v>1.9721259553385412E-2</v>
      </c>
      <c r="DL11" s="2">
        <f t="shared" ca="1" si="42"/>
        <v>-9.6458453531490344E-3</v>
      </c>
      <c r="DM11" s="2">
        <f t="shared" ca="1" si="42"/>
        <v>9.6609866046931239E-2</v>
      </c>
      <c r="DN11" s="2">
        <f t="shared" ca="1" si="42"/>
        <v>8.3519861040251733E-2</v>
      </c>
      <c r="DO11" s="2">
        <f t="shared" ca="1" si="42"/>
        <v>2.6788869894831688E-2</v>
      </c>
      <c r="DP11" s="2">
        <f t="shared" ca="1" si="42"/>
        <v>-5.7845230726612545E-2</v>
      </c>
      <c r="DQ11" s="2">
        <f t="shared" ca="1" si="42"/>
        <v>0.10768793932325578</v>
      </c>
      <c r="DR11" s="2">
        <f t="shared" ca="1" si="42"/>
        <v>-0.10653139720281113</v>
      </c>
      <c r="DS11" s="2">
        <f t="shared" ca="1" si="42"/>
        <v>-5.0261942809166113E-2</v>
      </c>
      <c r="DT11" s="2">
        <f t="shared" ca="1" si="42"/>
        <v>0.11807148528831768</v>
      </c>
      <c r="DU11" s="2">
        <f t="shared" ca="1" si="42"/>
        <v>-6.5278690319178156E-2</v>
      </c>
      <c r="DV11" s="2">
        <f t="shared" ca="1" si="42"/>
        <v>-6.5521517947360192E-2</v>
      </c>
      <c r="DW11" s="2">
        <f t="shared" ca="1" si="42"/>
        <v>0.13367379999292936</v>
      </c>
      <c r="DX11" s="2">
        <f t="shared" ca="1" si="28"/>
        <v>3.1394563302154094E-3</v>
      </c>
      <c r="DY11" s="2">
        <f t="shared" ca="1" si="28"/>
        <v>5.8940180994162435E-3</v>
      </c>
      <c r="DZ11" s="2">
        <f t="shared" ca="1" si="28"/>
        <v>-2.1875298708267054E-2</v>
      </c>
      <c r="EA11" s="2">
        <f t="shared" ca="1" si="28"/>
        <v>0.14014776683558375</v>
      </c>
      <c r="EB11" s="2">
        <f t="shared" ca="1" si="28"/>
        <v>-9.3226075957186419E-2</v>
      </c>
      <c r="EC11" s="2">
        <f t="shared" ca="1" si="28"/>
        <v>1.0523171978729359E-2</v>
      </c>
      <c r="ED11" s="2">
        <f t="shared" ca="1" si="28"/>
        <v>-0.15629403421791818</v>
      </c>
      <c r="EE11" s="2">
        <f t="shared" ca="1" si="28"/>
        <v>5.0380312681884837E-2</v>
      </c>
      <c r="EF11" s="2">
        <f t="shared" ca="1" si="28"/>
        <v>-6.8173501131466988E-2</v>
      </c>
      <c r="EG11" s="2">
        <f t="shared" ca="1" si="28"/>
        <v>-0.10036977504951337</v>
      </c>
      <c r="EH11" s="2">
        <f t="shared" ca="1" si="28"/>
        <v>7.1307224937054339E-2</v>
      </c>
      <c r="EI11" s="2">
        <f t="shared" ca="1" si="28"/>
        <v>0.14647532749421591</v>
      </c>
      <c r="EJ11" s="2">
        <f t="shared" ca="1" si="28"/>
        <v>2.289495795474299E-2</v>
      </c>
      <c r="EK11" s="2">
        <f t="shared" ca="1" si="28"/>
        <v>-0.11000069402726409</v>
      </c>
      <c r="EL11" s="2">
        <f t="shared" ca="1" si="28"/>
        <v>0.11886181877495489</v>
      </c>
      <c r="EM11" s="2">
        <f t="shared" ca="1" si="28"/>
        <v>-1.613785460206495E-2</v>
      </c>
      <c r="EN11" s="2">
        <f t="shared" ca="1" si="43"/>
        <v>6.4440742798963474E-2</v>
      </c>
      <c r="EO11" s="2">
        <f t="shared" ca="1" si="43"/>
        <v>-8.2946118291291046E-2</v>
      </c>
      <c r="EP11" s="2">
        <f t="shared" ca="1" si="43"/>
        <v>1.0010015637999976E-2</v>
      </c>
      <c r="EQ11" s="2">
        <f t="shared" ca="1" si="43"/>
        <v>9.7978681254735064E-2</v>
      </c>
      <c r="ER11" s="2">
        <f t="shared" ca="1" si="43"/>
        <v>-6.2194732489807246E-3</v>
      </c>
      <c r="ES11" s="2">
        <f t="shared" ca="1" si="43"/>
        <v>2.5133805995055034E-2</v>
      </c>
      <c r="ET11" s="2">
        <f t="shared" ca="1" si="43"/>
        <v>0.1528629466859393</v>
      </c>
      <c r="EU11" s="2">
        <f t="shared" ca="1" si="43"/>
        <v>0.28547914790028867</v>
      </c>
      <c r="EV11" s="2">
        <f t="shared" ca="1" si="43"/>
        <v>0.12520297027578464</v>
      </c>
      <c r="EW11" s="2">
        <f t="shared" ca="1" si="43"/>
        <v>5.956219170657151E-2</v>
      </c>
      <c r="EX11" s="2">
        <f t="shared" ca="1" si="43"/>
        <v>-1.930093082080055E-2</v>
      </c>
      <c r="EY11" s="2">
        <f t="shared" ca="1" si="43"/>
        <v>-4.0829553207212085E-2</v>
      </c>
      <c r="EZ11" s="2">
        <f t="shared" ca="1" si="43"/>
        <v>8.9819361734260347E-2</v>
      </c>
      <c r="FA11" s="2">
        <f t="shared" ca="1" si="43"/>
        <v>2.3032463642897565E-3</v>
      </c>
      <c r="FB11" s="2">
        <f t="shared" ca="1" si="43"/>
        <v>-3.3282043919490828E-2</v>
      </c>
      <c r="FC11" s="2">
        <f t="shared" ca="1" si="43"/>
        <v>-0.22157375287940206</v>
      </c>
      <c r="FD11" s="2">
        <f t="shared" ca="1" si="44"/>
        <v>-9.9659320386466549E-2</v>
      </c>
      <c r="FE11" s="2">
        <f t="shared" ca="1" si="44"/>
        <v>0.1118456250434277</v>
      </c>
      <c r="FF11" s="2">
        <f t="shared" ca="1" si="44"/>
        <v>3.0960565202674824E-2</v>
      </c>
      <c r="FG11" s="2">
        <f t="shared" ca="1" si="44"/>
        <v>0.11469525959494752</v>
      </c>
      <c r="FH11" s="2">
        <f t="shared" ca="1" si="44"/>
        <v>3.0965538946171354E-2</v>
      </c>
      <c r="FI11" s="2">
        <f t="shared" ca="1" si="44"/>
        <v>1.25573984717671E-2</v>
      </c>
      <c r="FJ11" s="2">
        <f t="shared" ca="1" si="44"/>
        <v>0.11980841485195744</v>
      </c>
      <c r="FK11" s="2">
        <f t="shared" ca="1" si="44"/>
        <v>0.29736430759371213</v>
      </c>
      <c r="FL11" s="2">
        <f t="shared" ca="1" si="44"/>
        <v>-5.2854690538234606E-2</v>
      </c>
      <c r="FM11" s="2">
        <f t="shared" ca="1" si="44"/>
        <v>0.13340472751185142</v>
      </c>
      <c r="FN11" s="2">
        <f t="shared" ca="1" si="44"/>
        <v>-6.9666260490467313E-2</v>
      </c>
      <c r="FO11" s="2">
        <f t="shared" ca="1" si="44"/>
        <v>-2.2533763673130737E-3</v>
      </c>
      <c r="FP11" s="2">
        <f t="shared" ca="1" si="44"/>
        <v>-2.6213163184589088E-2</v>
      </c>
      <c r="FQ11" s="2">
        <f t="shared" ca="1" si="44"/>
        <v>0.12157586384741433</v>
      </c>
      <c r="FR11" s="2">
        <f t="shared" ca="1" si="44"/>
        <v>9.1466065583331771E-2</v>
      </c>
      <c r="FS11" s="2">
        <f t="shared" ca="1" si="44"/>
        <v>6.1373721775213191E-4</v>
      </c>
      <c r="FT11" s="2">
        <f t="shared" ca="1" si="45"/>
        <v>1.6914684136751582E-2</v>
      </c>
      <c r="FU11" s="2">
        <f t="shared" ca="1" si="45"/>
        <v>0.15186959516387935</v>
      </c>
      <c r="FV11" s="2">
        <f t="shared" ca="1" si="45"/>
        <v>0.11075666045027703</v>
      </c>
      <c r="FW11" s="2">
        <f t="shared" ca="1" si="45"/>
        <v>-5.341699429003495E-2</v>
      </c>
      <c r="FX11" s="2">
        <f t="shared" ca="1" si="45"/>
        <v>8.5567407931400538E-2</v>
      </c>
      <c r="FY11" s="2">
        <f t="shared" ca="1" si="45"/>
        <v>-8.1446847159480848E-3</v>
      </c>
      <c r="FZ11" s="2">
        <f t="shared" ca="1" si="45"/>
        <v>5.8235419299128108E-2</v>
      </c>
      <c r="GA11" s="2">
        <f t="shared" ca="1" si="45"/>
        <v>8.0144468762319371E-2</v>
      </c>
      <c r="GB11" s="2">
        <f t="shared" ca="1" si="45"/>
        <v>0.12739334921804418</v>
      </c>
      <c r="GC11" s="2">
        <f t="shared" ca="1" si="45"/>
        <v>0.16605577303325569</v>
      </c>
      <c r="GD11" s="2">
        <f t="shared" ca="1" si="45"/>
        <v>8.5662148202871366E-2</v>
      </c>
      <c r="GE11" s="2">
        <f t="shared" ca="1" si="45"/>
        <v>-8.1592511785929245E-2</v>
      </c>
      <c r="GF11" s="2">
        <f t="shared" ca="1" si="45"/>
        <v>-2.7303581815314729E-2</v>
      </c>
      <c r="GG11" s="2">
        <f t="shared" ca="1" si="45"/>
        <v>-1.9950103372575505E-2</v>
      </c>
      <c r="GH11" s="2">
        <f t="shared" ca="1" si="45"/>
        <v>6.9343232504703811E-2</v>
      </c>
      <c r="GI11" s="2">
        <f t="shared" ca="1" si="45"/>
        <v>-2.1071122446883406E-2</v>
      </c>
      <c r="GJ11" s="2">
        <f t="shared" ca="1" si="29"/>
        <v>-3.5511672219861207E-2</v>
      </c>
      <c r="GK11" s="2">
        <f t="shared" ca="1" si="29"/>
        <v>-4.9991742360985837E-3</v>
      </c>
      <c r="GL11" s="2">
        <f t="shared" ca="1" si="29"/>
        <v>-3.8898263986000201E-3</v>
      </c>
      <c r="GM11" s="2">
        <f t="shared" ca="1" si="29"/>
        <v>0.14942810073756463</v>
      </c>
      <c r="GN11" s="2">
        <f t="shared" ca="1" si="29"/>
        <v>0.14110588754109141</v>
      </c>
      <c r="GO11" s="2">
        <f t="shared" ca="1" si="29"/>
        <v>-1.3861773810439879E-2</v>
      </c>
      <c r="GP11" s="2">
        <f t="shared" ca="1" si="29"/>
        <v>-2.2722571724066363E-2</v>
      </c>
      <c r="GQ11" s="2">
        <f t="shared" ca="1" si="29"/>
        <v>1.8338380578239288E-2</v>
      </c>
      <c r="GR11" s="2">
        <f t="shared" ca="1" si="29"/>
        <v>-0.11027928902044687</v>
      </c>
      <c r="GS11" s="2">
        <f t="shared" ca="1" si="29"/>
        <v>9.1549790381900004E-2</v>
      </c>
      <c r="GT11" s="2">
        <f t="shared" ca="1" si="29"/>
        <v>2.154316578858835E-2</v>
      </c>
      <c r="GU11" s="2">
        <f t="shared" ca="1" si="29"/>
        <v>-8.724864418113841E-2</v>
      </c>
      <c r="GV11" s="2">
        <f t="shared" ca="1" si="29"/>
        <v>-0.12878585219964103</v>
      </c>
      <c r="GW11" s="2">
        <f t="shared" ca="1" si="29"/>
        <v>-4.8200264362414577E-2</v>
      </c>
      <c r="GX11" s="2">
        <f t="shared" ca="1" si="29"/>
        <v>-3.4322820957932584E-2</v>
      </c>
      <c r="GY11" s="2">
        <f t="shared" ca="1" si="29"/>
        <v>-2.7253269953546714E-2</v>
      </c>
      <c r="GZ11" s="2">
        <f t="shared" ca="1" si="46"/>
        <v>-0.10162105290006604</v>
      </c>
      <c r="HA11" s="2">
        <f t="shared" ca="1" si="46"/>
        <v>7.8971027211927738E-2</v>
      </c>
      <c r="HB11" s="2">
        <f t="shared" ca="1" si="46"/>
        <v>3.2507293033539018E-2</v>
      </c>
      <c r="HC11" s="2">
        <f t="shared" ca="1" si="46"/>
        <v>0.15720010014520011</v>
      </c>
      <c r="HD11" s="2">
        <f t="shared" ca="1" si="46"/>
        <v>1.6245417465919381E-2</v>
      </c>
      <c r="HE11" s="2">
        <f t="shared" ca="1" si="46"/>
        <v>-6.3295700704135247E-2</v>
      </c>
      <c r="HF11" s="2">
        <f t="shared" ca="1" si="46"/>
        <v>0.10020331767411816</v>
      </c>
      <c r="HG11" s="2">
        <f t="shared" ca="1" si="46"/>
        <v>2.5548855301626025E-2</v>
      </c>
      <c r="HH11" s="2">
        <f t="shared" ca="1" si="46"/>
        <v>-4.6360838762797105E-2</v>
      </c>
      <c r="HI11" s="2">
        <f t="shared" ca="1" si="46"/>
        <v>-9.2218516882865177E-3</v>
      </c>
      <c r="HJ11" s="2">
        <f t="shared" ca="1" si="46"/>
        <v>0.12369333619503942</v>
      </c>
      <c r="HK11" s="2">
        <f t="shared" ca="1" si="46"/>
        <v>-5.0369725360577738E-2</v>
      </c>
      <c r="HL11" s="2">
        <f t="shared" ca="1" si="46"/>
        <v>-3.7952554493447505E-2</v>
      </c>
      <c r="HM11" s="2">
        <f t="shared" ca="1" si="46"/>
        <v>-6.1523277486313532E-2</v>
      </c>
      <c r="HN11" s="2">
        <f t="shared" ca="1" si="46"/>
        <v>6.0852660630634631E-2</v>
      </c>
      <c r="HO11" s="2">
        <f t="shared" ca="1" si="46"/>
        <v>0.13925011429792103</v>
      </c>
      <c r="HP11" s="2">
        <f t="shared" ca="1" si="47"/>
        <v>9.6330501242784888E-2</v>
      </c>
      <c r="HQ11" s="2">
        <f t="shared" ca="1" si="47"/>
        <v>5.8568067019895316E-3</v>
      </c>
      <c r="HR11" s="2">
        <f t="shared" ca="1" si="47"/>
        <v>-4.3934625900459295E-3</v>
      </c>
      <c r="HS11" s="2">
        <f t="shared" ca="1" si="47"/>
        <v>-0.10006209615092916</v>
      </c>
      <c r="HT11" s="2">
        <f t="shared" ca="1" si="47"/>
        <v>-1.3124670090836867E-2</v>
      </c>
      <c r="HU11" s="2">
        <f t="shared" ca="1" si="47"/>
        <v>9.079184922107051E-3</v>
      </c>
      <c r="HV11" s="2">
        <f t="shared" ca="1" si="47"/>
        <v>-9.3131398821471825E-2</v>
      </c>
      <c r="HW11" s="2">
        <f t="shared" ca="1" si="47"/>
        <v>-2.0838638260396312E-2</v>
      </c>
      <c r="HX11" s="2">
        <f t="shared" ca="1" si="47"/>
        <v>-3.0919014358327109E-2</v>
      </c>
      <c r="HY11" s="2">
        <f t="shared" ca="1" si="47"/>
        <v>0.1266658003746636</v>
      </c>
      <c r="HZ11" s="2">
        <f t="shared" ca="1" si="47"/>
        <v>0.10102840170948972</v>
      </c>
      <c r="IA11" s="2">
        <f t="shared" ca="1" si="47"/>
        <v>0.10739462619962249</v>
      </c>
      <c r="IB11" s="2">
        <f t="shared" ca="1" si="47"/>
        <v>3.6752793716439268E-2</v>
      </c>
      <c r="IC11" s="2">
        <f t="shared" ca="1" si="47"/>
        <v>-6.237711621198487E-2</v>
      </c>
      <c r="ID11" s="2">
        <f t="shared" ca="1" si="47"/>
        <v>-4.1927608849013892E-2</v>
      </c>
      <c r="IE11" s="2">
        <f t="shared" ca="1" si="47"/>
        <v>-3.2332561935397394E-2</v>
      </c>
      <c r="IF11" s="2">
        <f t="shared" ca="1" si="48"/>
        <v>-2.6396044622884193E-2</v>
      </c>
      <c r="IG11" s="2">
        <f t="shared" ca="1" si="48"/>
        <v>1.0056096788398444E-2</v>
      </c>
      <c r="IH11" s="2">
        <f t="shared" ca="1" si="48"/>
        <v>8.928066729866857E-2</v>
      </c>
      <c r="II11" s="2">
        <f t="shared" ca="1" si="48"/>
        <v>1.9655350785436985E-2</v>
      </c>
      <c r="IJ11" s="2">
        <f t="shared" ca="1" si="48"/>
        <v>0.13259278665479943</v>
      </c>
      <c r="IK11" s="2">
        <f t="shared" ca="1" si="48"/>
        <v>0.15004411939982543</v>
      </c>
      <c r="IL11" s="2">
        <f t="shared" ca="1" si="48"/>
        <v>7.4638920592218133E-2</v>
      </c>
      <c r="IM11" s="2">
        <f t="shared" ca="1" si="48"/>
        <v>4.6818508157385891E-2</v>
      </c>
      <c r="IN11" s="2">
        <f t="shared" ca="1" si="48"/>
        <v>0.10508840592433479</v>
      </c>
      <c r="IO11" s="2">
        <f t="shared" ca="1" si="48"/>
        <v>2.3853737345861086E-2</v>
      </c>
      <c r="IP11" s="2">
        <f t="shared" ca="1" si="48"/>
        <v>5.4115102412602034E-2</v>
      </c>
      <c r="IQ11" s="2">
        <f t="shared" ca="1" si="48"/>
        <v>0.11382531344937369</v>
      </c>
      <c r="IR11" s="2">
        <f t="shared" ca="1" si="48"/>
        <v>-2.22493533504988E-2</v>
      </c>
      <c r="IS11" s="2">
        <f t="shared" ca="1" si="48"/>
        <v>0.15581098456197229</v>
      </c>
      <c r="IT11" s="2">
        <f t="shared" ca="1" si="48"/>
        <v>-2.0485217638155442E-2</v>
      </c>
      <c r="IU11" s="2">
        <f t="shared" ca="1" si="48"/>
        <v>5.0637042320493583E-2</v>
      </c>
      <c r="IV11" s="2">
        <f t="shared" ca="1" si="30"/>
        <v>-0.12218997942080637</v>
      </c>
      <c r="IW11" s="2">
        <f t="shared" ca="1" si="30"/>
        <v>2.1870526094629222E-2</v>
      </c>
      <c r="IX11" s="2">
        <f t="shared" ca="1" si="30"/>
        <v>-3.3638276004268969E-2</v>
      </c>
      <c r="IY11" s="2">
        <f t="shared" ca="1" si="30"/>
        <v>0.23606444296118731</v>
      </c>
      <c r="IZ11" s="2">
        <f t="shared" ca="1" si="30"/>
        <v>0.12299050518963635</v>
      </c>
      <c r="JA11" s="2">
        <f t="shared" ca="1" si="30"/>
        <v>-7.3612714133513488E-3</v>
      </c>
      <c r="JB11" s="2">
        <f t="shared" ca="1" si="30"/>
        <v>-0.10436570096983519</v>
      </c>
      <c r="JC11" s="2">
        <f t="shared" ca="1" si="30"/>
        <v>-0.18616464725676365</v>
      </c>
      <c r="JD11" s="2">
        <f t="shared" ca="1" si="30"/>
        <v>9.7342234832484914E-2</v>
      </c>
      <c r="JE11" s="2">
        <f t="shared" ca="1" si="30"/>
        <v>-2.9251509628141974E-2</v>
      </c>
      <c r="JF11" s="2">
        <f t="shared" ca="1" si="30"/>
        <v>-2.6326498737053911E-2</v>
      </c>
      <c r="JG11" s="2">
        <f t="shared" ca="1" si="30"/>
        <v>0.1751470696101064</v>
      </c>
      <c r="JH11" s="2">
        <f t="shared" ca="1" si="30"/>
        <v>0.11933761698605004</v>
      </c>
      <c r="JI11" s="2">
        <f t="shared" ca="1" si="30"/>
        <v>0.12304077062981145</v>
      </c>
      <c r="JJ11" s="2">
        <f t="shared" ca="1" si="30"/>
        <v>0.11867902546055473</v>
      </c>
      <c r="JK11" s="2">
        <f t="shared" ca="1" si="30"/>
        <v>-5.4031668135022332E-2</v>
      </c>
      <c r="JL11" s="2">
        <f t="shared" ca="1" si="49"/>
        <v>2.4560960116719356E-2</v>
      </c>
      <c r="JM11" s="2">
        <f t="shared" ca="1" si="49"/>
        <v>-4.0813803736492286E-3</v>
      </c>
      <c r="JN11" s="2">
        <f t="shared" ca="1" si="49"/>
        <v>2.680278717076089E-2</v>
      </c>
      <c r="JO11" s="2">
        <f t="shared" ca="1" si="49"/>
        <v>2.0951885809476978E-2</v>
      </c>
      <c r="JP11" s="2">
        <f t="shared" ca="1" si="49"/>
        <v>-5.2978049731946739E-2</v>
      </c>
      <c r="JQ11" s="2">
        <f t="shared" ca="1" si="49"/>
        <v>-2.4152531728747834E-2</v>
      </c>
      <c r="JR11" s="2">
        <f t="shared" ca="1" si="49"/>
        <v>3.5480297473626327E-2</v>
      </c>
      <c r="JS11" s="2">
        <f t="shared" ca="1" si="49"/>
        <v>-3.399784293700267E-2</v>
      </c>
      <c r="JT11" s="2">
        <f t="shared" ca="1" si="49"/>
        <v>-8.8842997606179003E-3</v>
      </c>
      <c r="JU11" s="2">
        <f t="shared" ca="1" si="49"/>
        <v>6.6655446633339971E-2</v>
      </c>
      <c r="JV11" s="2">
        <f t="shared" ca="1" si="49"/>
        <v>3.1743612907870158E-2</v>
      </c>
      <c r="JW11" s="2">
        <f t="shared" ca="1" si="49"/>
        <v>5.2793421633928223E-2</v>
      </c>
      <c r="JX11" s="2">
        <f t="shared" ca="1" si="49"/>
        <v>-0.12579554541184115</v>
      </c>
      <c r="JY11" s="2">
        <f t="shared" ca="1" si="49"/>
        <v>5.0858436542159352E-2</v>
      </c>
      <c r="JZ11" s="2">
        <f t="shared" ca="1" si="49"/>
        <v>-1.5489431389497255E-2</v>
      </c>
      <c r="KA11" s="2">
        <f t="shared" ca="1" si="49"/>
        <v>-7.0981737777053591E-2</v>
      </c>
      <c r="KB11" s="2">
        <f t="shared" ca="1" si="50"/>
        <v>-4.6985969981540587E-2</v>
      </c>
      <c r="KC11" s="2">
        <f t="shared" ca="1" si="50"/>
        <v>-1.1154834457588182E-2</v>
      </c>
      <c r="KD11" s="2">
        <f t="shared" ca="1" si="50"/>
        <v>6.6302058739625813E-3</v>
      </c>
      <c r="KE11" s="2">
        <f t="shared" ca="1" si="50"/>
        <v>-6.5233305454079529E-2</v>
      </c>
      <c r="KF11" s="2">
        <f t="shared" ca="1" si="50"/>
        <v>0.14160463052339753</v>
      </c>
      <c r="KG11" s="2">
        <f t="shared" ca="1" si="50"/>
        <v>-6.6349783215729013E-2</v>
      </c>
      <c r="KH11" s="2">
        <f t="shared" ca="1" si="50"/>
        <v>-0.10778151826945201</v>
      </c>
      <c r="KI11" s="2">
        <f t="shared" ca="1" si="50"/>
        <v>4.5451610312139387E-2</v>
      </c>
      <c r="KJ11" s="2">
        <f t="shared" ca="1" si="50"/>
        <v>8.138190860851173E-2</v>
      </c>
      <c r="KK11" s="2">
        <f t="shared" ca="1" si="50"/>
        <v>9.0014717585387826E-3</v>
      </c>
      <c r="KL11" s="2">
        <f t="shared" ca="1" si="50"/>
        <v>-1.6706290686923097E-2</v>
      </c>
      <c r="KM11" s="2">
        <f t="shared" ca="1" si="50"/>
        <v>-1.5353859513514586E-2</v>
      </c>
      <c r="KN11" s="2">
        <f t="shared" ca="1" si="50"/>
        <v>5.8213206171768977E-2</v>
      </c>
      <c r="KO11" s="2">
        <f t="shared" ca="1" si="50"/>
        <v>5.579841534012292E-2</v>
      </c>
      <c r="KP11" s="2">
        <f t="shared" ca="1" si="50"/>
        <v>3.4320079629442328E-2</v>
      </c>
      <c r="KQ11" s="2">
        <f t="shared" ca="1" si="50"/>
        <v>0.10132502880858046</v>
      </c>
      <c r="KR11" s="2">
        <f t="shared" ca="1" si="51"/>
        <v>2.4729669312744611E-2</v>
      </c>
      <c r="KS11" s="2">
        <f t="shared" ca="1" si="51"/>
        <v>2.0564052086590224E-2</v>
      </c>
      <c r="KT11" s="2">
        <f t="shared" ca="1" si="51"/>
        <v>-7.8626682131597778E-2</v>
      </c>
      <c r="KU11" s="2">
        <f t="shared" ca="1" si="51"/>
        <v>4.5512080447471681E-2</v>
      </c>
      <c r="KV11" s="2">
        <f t="shared" ca="1" si="51"/>
        <v>-8.0706122415079268E-2</v>
      </c>
      <c r="KW11" s="2">
        <f t="shared" ca="1" si="51"/>
        <v>3.4280327876134074E-2</v>
      </c>
      <c r="KX11" s="2">
        <f t="shared" ca="1" si="51"/>
        <v>-9.5409261700695677E-3</v>
      </c>
      <c r="KY11" s="2">
        <f t="shared" ca="1" si="51"/>
        <v>8.9521056536193799E-2</v>
      </c>
      <c r="KZ11" s="2">
        <f t="shared" ca="1" si="51"/>
        <v>6.5410530452057695E-3</v>
      </c>
      <c r="LA11" s="2">
        <f t="shared" ca="1" si="51"/>
        <v>8.8827880318092495E-2</v>
      </c>
      <c r="LB11" s="2">
        <f t="shared" ca="1" si="51"/>
        <v>2.7516769954976875E-2</v>
      </c>
      <c r="LC11" s="2">
        <f t="shared" ca="1" si="51"/>
        <v>1.3170696609971361E-3</v>
      </c>
      <c r="LD11" s="2">
        <f t="shared" ca="1" si="51"/>
        <v>3.8778478317761184E-2</v>
      </c>
      <c r="LE11" s="2">
        <f t="shared" ca="1" si="51"/>
        <v>0.17736824506453325</v>
      </c>
      <c r="LF11" s="2">
        <f t="shared" ca="1" si="51"/>
        <v>0.12781701513549321</v>
      </c>
      <c r="LG11" s="2">
        <f t="shared" ca="1" si="51"/>
        <v>0.11979247402231118</v>
      </c>
      <c r="LH11" s="2">
        <f t="shared" ca="1" si="31"/>
        <v>-8.1742931598508622E-2</v>
      </c>
      <c r="LI11" s="2">
        <f t="shared" ca="1" si="31"/>
        <v>-4.0358882832150111E-2</v>
      </c>
      <c r="LJ11" s="2">
        <f t="shared" ca="1" si="31"/>
        <v>-7.6514946712476134E-2</v>
      </c>
      <c r="LK11" s="2">
        <f t="shared" ca="1" si="31"/>
        <v>-7.9799360910086589E-2</v>
      </c>
      <c r="LL11" s="2">
        <f t="shared" ca="1" si="31"/>
        <v>-6.950747421266032E-2</v>
      </c>
      <c r="LM11" s="2">
        <f t="shared" ca="1" si="31"/>
        <v>4.0472402247434792E-2</v>
      </c>
      <c r="LN11" s="2">
        <f t="shared" ca="1" si="31"/>
        <v>7.6358725329001967E-2</v>
      </c>
      <c r="LO11" s="2">
        <f t="shared" ca="1" si="31"/>
        <v>-4.7456065827653243E-2</v>
      </c>
      <c r="LP11" s="2">
        <f t="shared" ca="1" si="31"/>
        <v>-5.8598699508668264E-2</v>
      </c>
      <c r="LQ11" s="2">
        <f t="shared" ca="1" si="31"/>
        <v>2.8903801514212707E-2</v>
      </c>
      <c r="LR11" s="2">
        <f t="shared" ca="1" si="31"/>
        <v>3.2957498353401699E-2</v>
      </c>
      <c r="LS11" s="2">
        <f t="shared" ca="1" si="31"/>
        <v>-0.10373011235579574</v>
      </c>
      <c r="LT11" s="2">
        <f t="shared" ca="1" si="31"/>
        <v>2.7395912065439579E-2</v>
      </c>
      <c r="LU11" s="2">
        <f t="shared" ca="1" si="31"/>
        <v>6.9628570068954357E-2</v>
      </c>
      <c r="LV11" s="2">
        <f t="shared" ca="1" si="31"/>
        <v>3.4622032452299015E-2</v>
      </c>
      <c r="LW11" s="2">
        <f t="shared" ca="1" si="31"/>
        <v>1.8081819108096212E-2</v>
      </c>
      <c r="LX11" s="2">
        <f t="shared" ca="1" si="52"/>
        <v>-6.2737546572519579E-2</v>
      </c>
      <c r="LY11" s="2">
        <f t="shared" ca="1" si="52"/>
        <v>-2.1097189869892622E-2</v>
      </c>
      <c r="LZ11" s="2">
        <f t="shared" ca="1" si="52"/>
        <v>0.1481117282542036</v>
      </c>
      <c r="MA11" s="2">
        <f t="shared" ca="1" si="52"/>
        <v>5.0696423196005605E-2</v>
      </c>
      <c r="MB11" s="2">
        <f t="shared" ca="1" si="52"/>
        <v>0.12614275046225751</v>
      </c>
      <c r="MC11" s="2">
        <f t="shared" ca="1" si="52"/>
        <v>1.2316580309906367E-2</v>
      </c>
      <c r="MD11" s="2">
        <f t="shared" ca="1" si="52"/>
        <v>3.0727358795997889E-2</v>
      </c>
      <c r="ME11" s="2">
        <f t="shared" ca="1" si="52"/>
        <v>-6.1142050207361756E-2</v>
      </c>
      <c r="MF11" s="2">
        <f t="shared" ca="1" si="52"/>
        <v>-8.328964775670801E-2</v>
      </c>
      <c r="MG11" s="2">
        <f t="shared" ca="1" si="52"/>
        <v>-4.5349987335792305E-2</v>
      </c>
      <c r="MH11" s="2">
        <f t="shared" ca="1" si="52"/>
        <v>6.586701956035379E-2</v>
      </c>
      <c r="MI11" s="2">
        <f t="shared" ca="1" si="52"/>
        <v>8.385889532357442E-2</v>
      </c>
      <c r="MJ11" s="2">
        <f t="shared" ca="1" si="52"/>
        <v>2.9368117010530343E-2</v>
      </c>
      <c r="MK11" s="2">
        <f t="shared" ca="1" si="52"/>
        <v>-3.396198474469829E-2</v>
      </c>
      <c r="ML11" s="2">
        <f t="shared" ca="1" si="52"/>
        <v>1.4028390740448616E-2</v>
      </c>
      <c r="MM11" s="2">
        <f t="shared" ca="1" si="52"/>
        <v>0.23688718157368219</v>
      </c>
      <c r="MN11" s="2">
        <f t="shared" ca="1" si="53"/>
        <v>-0.12608103781103747</v>
      </c>
      <c r="MO11" s="2">
        <f t="shared" ca="1" si="53"/>
        <v>-4.6152337231450888E-2</v>
      </c>
      <c r="MP11" s="2">
        <f t="shared" ca="1" si="53"/>
        <v>-6.1467683074377388E-4</v>
      </c>
      <c r="MQ11" s="2">
        <f t="shared" ca="1" si="53"/>
        <v>-2.0835999717365935E-2</v>
      </c>
      <c r="MR11" s="2">
        <f t="shared" ca="1" si="53"/>
        <v>-3.1390004205734415E-2</v>
      </c>
      <c r="MS11" s="2">
        <f t="shared" ca="1" si="53"/>
        <v>-3.912845491238745E-2</v>
      </c>
      <c r="MT11" s="2">
        <f t="shared" ca="1" si="53"/>
        <v>9.514947495312491E-2</v>
      </c>
      <c r="MU11" s="2">
        <f t="shared" ca="1" si="53"/>
        <v>0.1903945129779781</v>
      </c>
      <c r="MV11" s="2">
        <f t="shared" ca="1" si="53"/>
        <v>2.3041104781729715E-3</v>
      </c>
      <c r="MW11" s="2">
        <f t="shared" ca="1" si="53"/>
        <v>5.1862053671797026E-2</v>
      </c>
      <c r="MX11" s="2">
        <f t="shared" ca="1" si="53"/>
        <v>-1.1656641012836585E-2</v>
      </c>
      <c r="MY11" s="2">
        <f t="shared" ca="1" si="53"/>
        <v>-8.424820869592195E-2</v>
      </c>
      <c r="MZ11" s="2">
        <f t="shared" ca="1" si="53"/>
        <v>9.8411099124058071E-2</v>
      </c>
      <c r="NA11" s="2">
        <f t="shared" ca="1" si="53"/>
        <v>-6.2109077746790933E-3</v>
      </c>
      <c r="NB11" s="2">
        <f t="shared" ca="1" si="53"/>
        <v>0.21984493301547628</v>
      </c>
      <c r="NC11" s="2">
        <f t="shared" ca="1" si="53"/>
        <v>0.33105532990324138</v>
      </c>
      <c r="ND11" s="2">
        <f t="shared" ca="1" si="54"/>
        <v>-4.1412871983203536E-2</v>
      </c>
      <c r="NE11" s="2">
        <f t="shared" ca="1" si="54"/>
        <v>0.13007025030156191</v>
      </c>
      <c r="NF11" s="2">
        <f t="shared" ca="1" si="54"/>
        <v>0.11403412536382318</v>
      </c>
      <c r="NG11" s="2">
        <f t="shared" ca="1" si="54"/>
        <v>-1.8456203652257742E-2</v>
      </c>
      <c r="NH11" s="2">
        <f t="shared" ca="1" si="54"/>
        <v>-3.1888841185368257E-3</v>
      </c>
      <c r="NI11" s="2">
        <f t="shared" ca="1" si="54"/>
        <v>4.1147861281962385E-2</v>
      </c>
      <c r="NJ11" s="2">
        <f t="shared" ca="1" si="54"/>
        <v>2.1027610394207634E-3</v>
      </c>
      <c r="NK11" s="2">
        <f t="shared" ca="1" si="54"/>
        <v>0.16084463336493754</v>
      </c>
      <c r="NL11" s="2">
        <f t="shared" ca="1" si="54"/>
        <v>0.12992619909633205</v>
      </c>
      <c r="NM11" s="2">
        <f t="shared" ca="1" si="54"/>
        <v>8.7780133911414728E-3</v>
      </c>
      <c r="NN11" s="2">
        <f t="shared" ca="1" si="54"/>
        <v>2.6432044268247315E-2</v>
      </c>
      <c r="NO11" s="2">
        <f t="shared" ca="1" si="54"/>
        <v>8.8002200697869057E-2</v>
      </c>
      <c r="NP11" s="2">
        <f t="shared" ca="1" si="54"/>
        <v>-3.7554732711511815E-2</v>
      </c>
      <c r="NQ11" s="2">
        <f t="shared" ca="1" si="54"/>
        <v>-7.5642530341330991E-4</v>
      </c>
      <c r="NR11" s="2">
        <f t="shared" ca="1" si="54"/>
        <v>8.6000028852461774E-2</v>
      </c>
      <c r="NS11" s="2">
        <f t="shared" ca="1" si="54"/>
        <v>-0.11044950343909871</v>
      </c>
      <c r="NT11" s="2">
        <f t="shared" ca="1" si="32"/>
        <v>-0.16865742385819241</v>
      </c>
      <c r="NU11" s="2">
        <f t="shared" ca="1" si="32"/>
        <v>9.8150188763957702E-2</v>
      </c>
      <c r="NV11" s="2">
        <f t="shared" ca="1" si="32"/>
        <v>-3.3683349249483588E-2</v>
      </c>
      <c r="NW11" s="2">
        <f t="shared" ca="1" si="32"/>
        <v>0.13607908025243726</v>
      </c>
      <c r="NX11" s="2">
        <f t="shared" ca="1" si="32"/>
        <v>-3.7601212338058465E-2</v>
      </c>
      <c r="NY11" s="2">
        <f t="shared" ca="1" si="32"/>
        <v>-3.2240601856904111E-2</v>
      </c>
      <c r="NZ11" s="2">
        <f t="shared" ca="1" si="32"/>
        <v>6.9407913158388582E-2</v>
      </c>
      <c r="OA11" s="2">
        <f t="shared" ca="1" si="32"/>
        <v>0.1234443075456826</v>
      </c>
      <c r="OB11" s="2">
        <f t="shared" ca="1" si="32"/>
        <v>3.6071278714248894E-2</v>
      </c>
      <c r="OC11" s="2">
        <f t="shared" ca="1" si="32"/>
        <v>6.4261356299946698E-2</v>
      </c>
      <c r="OD11" s="2">
        <f t="shared" ca="1" si="32"/>
        <v>0.1186692943057617</v>
      </c>
      <c r="OE11" s="2">
        <f t="shared" ca="1" si="32"/>
        <v>-5.2946568777963873E-2</v>
      </c>
      <c r="OF11" s="2">
        <f t="shared" ca="1" si="32"/>
        <v>7.3355047462290018E-3</v>
      </c>
      <c r="OG11" s="2">
        <f t="shared" ca="1" si="32"/>
        <v>-0.12467454407644313</v>
      </c>
      <c r="OH11" s="2">
        <f t="shared" ca="1" si="32"/>
        <v>-0.13714584366351337</v>
      </c>
      <c r="OI11" s="2">
        <f t="shared" ca="1" si="32"/>
        <v>7.5472334510593361E-3</v>
      </c>
      <c r="OJ11" s="2">
        <f t="shared" ca="1" si="55"/>
        <v>-2.5801302991881488E-2</v>
      </c>
      <c r="OK11" s="2">
        <f t="shared" ca="1" si="55"/>
        <v>-7.3220969205026354E-2</v>
      </c>
      <c r="OL11" s="2">
        <f t="shared" ca="1" si="55"/>
        <v>9.8016764161285158E-3</v>
      </c>
      <c r="OM11" s="2">
        <f t="shared" ca="1" si="55"/>
        <v>0.12812072140505992</v>
      </c>
      <c r="ON11" s="2">
        <f t="shared" ca="1" si="55"/>
        <v>-4.1054173864310969E-2</v>
      </c>
      <c r="OO11" s="2">
        <f t="shared" ca="1" si="55"/>
        <v>-8.6951257885317448E-3</v>
      </c>
      <c r="OP11" s="2">
        <f t="shared" ca="1" si="55"/>
        <v>-0.10860668246046046</v>
      </c>
      <c r="OQ11" s="2">
        <f t="shared" ca="1" si="55"/>
        <v>-5.4921420123496698E-2</v>
      </c>
      <c r="OR11" s="2">
        <f t="shared" ca="1" si="55"/>
        <v>7.3338833011337048E-2</v>
      </c>
      <c r="OS11" s="2">
        <f t="shared" ca="1" si="55"/>
        <v>7.7989555557717721E-2</v>
      </c>
      <c r="OT11" s="2">
        <f t="shared" ca="1" si="55"/>
        <v>1.2901891898124037E-2</v>
      </c>
      <c r="OU11" s="2">
        <f t="shared" ca="1" si="55"/>
        <v>-2.193741110990324E-2</v>
      </c>
      <c r="OV11" s="2">
        <f t="shared" ca="1" si="55"/>
        <v>-0.12597179975314862</v>
      </c>
      <c r="OW11" s="2">
        <f t="shared" ca="1" si="55"/>
        <v>-5.988566916561916E-2</v>
      </c>
      <c r="OX11" s="2">
        <f t="shared" ca="1" si="55"/>
        <v>0.10765203524636684</v>
      </c>
      <c r="OY11" s="2">
        <f t="shared" ca="1" si="55"/>
        <v>3.4019886063386302E-2</v>
      </c>
      <c r="OZ11" s="2">
        <f t="shared" ca="1" si="56"/>
        <v>-9.0299091171082216E-2</v>
      </c>
      <c r="PA11" s="2">
        <f t="shared" ca="1" si="56"/>
        <v>3.8997084301588603E-2</v>
      </c>
      <c r="PB11" s="2">
        <f t="shared" ca="1" si="56"/>
        <v>5.4706640575467674E-2</v>
      </c>
      <c r="PC11" s="2">
        <f t="shared" ca="1" si="56"/>
        <v>-5.4515822825465556E-3</v>
      </c>
      <c r="PD11" s="2">
        <f t="shared" ca="1" si="56"/>
        <v>4.2042913625692249E-2</v>
      </c>
      <c r="PE11" s="2">
        <f t="shared" ca="1" si="56"/>
        <v>6.7145647752345092E-2</v>
      </c>
      <c r="PF11" s="2">
        <f t="shared" ca="1" si="56"/>
        <v>-2.3952079983491328E-2</v>
      </c>
      <c r="PG11" s="2">
        <f t="shared" ca="1" si="56"/>
        <v>-3.0225248472039726E-2</v>
      </c>
      <c r="PH11" s="2">
        <f t="shared" ca="1" si="56"/>
        <v>-5.347687622302158E-2</v>
      </c>
      <c r="PI11" s="2">
        <f t="shared" ca="1" si="56"/>
        <v>0.10655113446505651</v>
      </c>
      <c r="PJ11" s="2">
        <f t="shared" ca="1" si="56"/>
        <v>0.13177370841857372</v>
      </c>
      <c r="PK11" s="2">
        <f t="shared" ca="1" si="56"/>
        <v>8.379917816264984E-2</v>
      </c>
      <c r="PL11" s="2">
        <f t="shared" ca="1" si="56"/>
        <v>6.1970829813072822E-2</v>
      </c>
      <c r="PM11" s="2">
        <f t="shared" ca="1" si="56"/>
        <v>-0.15158907222107337</v>
      </c>
      <c r="PN11" s="2">
        <f t="shared" ca="1" si="56"/>
        <v>-2.643695215834416E-2</v>
      </c>
      <c r="PO11" s="2">
        <f t="shared" ca="1" si="56"/>
        <v>-3.8230606647488674E-2</v>
      </c>
      <c r="PP11" s="2">
        <f t="shared" ca="1" si="57"/>
        <v>9.9168551425152154E-3</v>
      </c>
      <c r="PQ11" s="2">
        <f t="shared" ca="1" si="57"/>
        <v>0.13364042536773904</v>
      </c>
      <c r="PR11" s="2">
        <f t="shared" ca="1" si="57"/>
        <v>5.6922258901257045E-2</v>
      </c>
      <c r="PS11" s="2">
        <f t="shared" ca="1" si="57"/>
        <v>5.9265638174000948E-2</v>
      </c>
      <c r="PT11" s="2">
        <f t="shared" ca="1" si="57"/>
        <v>-6.1924281728665334E-2</v>
      </c>
      <c r="PU11" s="2">
        <f t="shared" ca="1" si="57"/>
        <v>-0.13574788716021507</v>
      </c>
      <c r="PV11" s="2">
        <f t="shared" ca="1" si="57"/>
        <v>7.864615849905103E-2</v>
      </c>
      <c r="PW11" s="2">
        <f t="shared" ca="1" si="57"/>
        <v>7.5871018974943069E-2</v>
      </c>
      <c r="PX11" s="2">
        <f t="shared" ca="1" si="57"/>
        <v>7.9890160319052064E-2</v>
      </c>
      <c r="PY11" s="2">
        <f t="shared" ca="1" si="57"/>
        <v>-4.8545143371988689E-2</v>
      </c>
      <c r="PZ11" s="2">
        <f t="shared" ca="1" si="57"/>
        <v>-5.3723631241918618E-2</v>
      </c>
      <c r="QA11" s="2">
        <f t="shared" ca="1" si="57"/>
        <v>0.10219776886407854</v>
      </c>
      <c r="QB11" s="2">
        <f t="shared" ca="1" si="57"/>
        <v>-4.1051202321607166E-2</v>
      </c>
      <c r="QC11" s="2">
        <f t="shared" ca="1" si="57"/>
        <v>-6.065557672267087E-2</v>
      </c>
      <c r="QD11" s="2">
        <f t="shared" ca="1" si="57"/>
        <v>0.11861075901573291</v>
      </c>
      <c r="QE11" s="2">
        <f t="shared" ca="1" si="57"/>
        <v>6.7416203913184619E-2</v>
      </c>
      <c r="QF11" s="2">
        <f t="shared" ca="1" si="33"/>
        <v>-1.9459059334851831E-2</v>
      </c>
      <c r="QG11" s="2">
        <f t="shared" ca="1" si="33"/>
        <v>-3.5871787743278913E-2</v>
      </c>
      <c r="QH11" s="2">
        <f t="shared" ca="1" si="33"/>
        <v>9.394941766658689E-2</v>
      </c>
      <c r="QI11" s="2">
        <f t="shared" ca="1" si="33"/>
        <v>7.8685389119427324E-2</v>
      </c>
      <c r="QJ11" s="2">
        <f t="shared" ca="1" si="33"/>
        <v>-1.6693977677468799E-2</v>
      </c>
      <c r="QK11" s="2">
        <f t="shared" ca="1" si="33"/>
        <v>3.2879652454883009E-2</v>
      </c>
      <c r="QL11" s="2">
        <f t="shared" ca="1" si="33"/>
        <v>0.22656449142282487</v>
      </c>
      <c r="QM11" s="2">
        <f t="shared" ca="1" si="33"/>
        <v>-2.1591206477410235E-2</v>
      </c>
      <c r="QN11" s="2">
        <f t="shared" ca="1" si="33"/>
        <v>7.9340497388482895E-2</v>
      </c>
      <c r="QO11" s="2">
        <f t="shared" ca="1" si="33"/>
        <v>3.1953916672170644E-2</v>
      </c>
      <c r="QP11" s="2">
        <f t="shared" ca="1" si="33"/>
        <v>8.318543083250865E-2</v>
      </c>
      <c r="QQ11" s="2">
        <f t="shared" ca="1" si="33"/>
        <v>-1.2315499853991236E-2</v>
      </c>
      <c r="QR11" s="2">
        <f t="shared" ca="1" si="33"/>
        <v>-0.19908637871242282</v>
      </c>
      <c r="QS11" s="2">
        <f t="shared" ca="1" si="33"/>
        <v>4.2427418731024763E-2</v>
      </c>
      <c r="QT11" s="2">
        <f t="shared" ca="1" si="33"/>
        <v>-3.4253501190127947E-2</v>
      </c>
      <c r="QU11" s="2">
        <f t="shared" ca="1" si="33"/>
        <v>-2.7839742747334913E-2</v>
      </c>
      <c r="QV11" s="2">
        <f t="shared" ca="1" si="58"/>
        <v>8.0546391162931968E-2</v>
      </c>
      <c r="QW11" s="2">
        <f t="shared" ca="1" si="58"/>
        <v>0.15162151468584065</v>
      </c>
      <c r="QX11" s="2">
        <f t="shared" ca="1" si="58"/>
        <v>8.9849121471723026E-2</v>
      </c>
      <c r="QY11" s="2">
        <f t="shared" ca="1" si="58"/>
        <v>0.1202988648943028</v>
      </c>
      <c r="QZ11" s="2">
        <f t="shared" ca="1" si="58"/>
        <v>0.10231716871710751</v>
      </c>
      <c r="RA11" s="2">
        <f t="shared" ca="1" si="58"/>
        <v>5.7231837816647202E-2</v>
      </c>
      <c r="RB11" s="2">
        <f t="shared" ca="1" si="58"/>
        <v>9.7335939923817338E-2</v>
      </c>
      <c r="RC11" s="2">
        <f t="shared" ca="1" si="58"/>
        <v>0.16967531988791726</v>
      </c>
      <c r="RD11" s="2">
        <f t="shared" ca="1" si="58"/>
        <v>1.2464086380691703E-2</v>
      </c>
      <c r="RE11" s="2">
        <f t="shared" ca="1" si="58"/>
        <v>5.9781354844926637E-2</v>
      </c>
      <c r="RF11" s="2">
        <f t="shared" ca="1" si="58"/>
        <v>0.12705225825967337</v>
      </c>
      <c r="RG11" s="2">
        <f t="shared" ca="1" si="58"/>
        <v>5.1207598934794089E-2</v>
      </c>
      <c r="RH11" s="2">
        <f t="shared" ca="1" si="58"/>
        <v>0.13856040846789622</v>
      </c>
      <c r="RI11" s="2">
        <f t="shared" ca="1" si="58"/>
        <v>0.12452668038156547</v>
      </c>
      <c r="RJ11" s="2">
        <f t="shared" ca="1" si="58"/>
        <v>-2.0609805618431825E-2</v>
      </c>
      <c r="RK11" s="2">
        <f t="shared" ca="1" si="58"/>
        <v>-1.8110312818095525E-3</v>
      </c>
      <c r="RL11" s="2">
        <f t="shared" ca="1" si="59"/>
        <v>0.19799279936305059</v>
      </c>
      <c r="RM11" s="2">
        <f t="shared" ca="1" si="59"/>
        <v>-2.2984984549570538E-2</v>
      </c>
      <c r="RN11" s="2">
        <f t="shared" ca="1" si="59"/>
        <v>5.3776946310518242E-2</v>
      </c>
      <c r="RO11" s="2">
        <f t="shared" ca="1" si="59"/>
        <v>3.0909971709930373E-5</v>
      </c>
      <c r="RP11" s="2">
        <f t="shared" ca="1" si="59"/>
        <v>-0.1031759150365011</v>
      </c>
      <c r="RQ11" s="2">
        <f t="shared" ca="1" si="59"/>
        <v>0.11637349130113746</v>
      </c>
      <c r="RR11" s="2">
        <f t="shared" ca="1" si="59"/>
        <v>-9.6065027977558351E-2</v>
      </c>
      <c r="RS11" s="2">
        <f t="shared" ca="1" si="59"/>
        <v>-7.1170303424465162E-2</v>
      </c>
      <c r="RT11" s="2">
        <f t="shared" ca="1" si="59"/>
        <v>0.11268976811753605</v>
      </c>
      <c r="RU11" s="2">
        <f t="shared" ca="1" si="59"/>
        <v>-0.11653241598168496</v>
      </c>
      <c r="RV11" s="2">
        <f t="shared" ca="1" si="59"/>
        <v>0.16283031366637288</v>
      </c>
      <c r="RW11" s="2">
        <f t="shared" ca="1" si="59"/>
        <v>4.2751605788545588E-2</v>
      </c>
      <c r="RX11" s="2">
        <f t="shared" ca="1" si="59"/>
        <v>0.12391581259506904</v>
      </c>
      <c r="RY11" s="2">
        <f t="shared" ca="1" si="59"/>
        <v>7.3787264337422595E-3</v>
      </c>
      <c r="RZ11" s="2">
        <f t="shared" ca="1" si="59"/>
        <v>4.11357791161749E-2</v>
      </c>
      <c r="SA11" s="2">
        <f t="shared" ca="1" si="59"/>
        <v>3.596391500340218E-4</v>
      </c>
      <c r="SB11" s="2">
        <f t="shared" ca="1" si="60"/>
        <v>8.9054335389366079E-2</v>
      </c>
      <c r="SC11" s="2">
        <f t="shared" ca="1" si="60"/>
        <v>8.7478658359571762E-2</v>
      </c>
      <c r="SD11" s="2">
        <f t="shared" ca="1" si="60"/>
        <v>-0.10341287475077329</v>
      </c>
      <c r="SE11" s="2">
        <f t="shared" ca="1" si="60"/>
        <v>5.7219616753094005E-2</v>
      </c>
      <c r="SF11" s="2">
        <f t="shared" ca="1" si="60"/>
        <v>0.12724685063712374</v>
      </c>
      <c r="SG11" s="2">
        <f t="shared" ca="1" si="60"/>
        <v>-7.2714292060129526E-2</v>
      </c>
      <c r="SH11" s="2">
        <f t="shared" ca="1" si="60"/>
        <v>-1.1970017472685949E-2</v>
      </c>
      <c r="SI11" s="2">
        <f t="shared" ca="1" si="60"/>
        <v>-2.3709768101406205E-2</v>
      </c>
      <c r="SJ11" s="2">
        <f t="shared" ca="1" si="60"/>
        <v>-2.0929798759026803E-2</v>
      </c>
      <c r="SK11" s="2">
        <f t="shared" ca="1" si="60"/>
        <v>-3.4981318169678907E-2</v>
      </c>
      <c r="SL11" s="2">
        <f t="shared" ca="1" si="60"/>
        <v>-4.4180650850836362E-2</v>
      </c>
      <c r="SM11" s="2">
        <f t="shared" ca="1" si="60"/>
        <v>5.9356823153156005E-2</v>
      </c>
      <c r="SN11" s="2">
        <f t="shared" ca="1" si="60"/>
        <v>-7.3052520743547178E-2</v>
      </c>
      <c r="SO11" s="2">
        <f t="shared" ca="1" si="60"/>
        <v>-6.4980884653863119E-2</v>
      </c>
      <c r="SP11" s="2">
        <f t="shared" ca="1" si="60"/>
        <v>-1.3707449696557922E-2</v>
      </c>
      <c r="SQ11" s="2">
        <f t="shared" ca="1" si="60"/>
        <v>5.7274720824171108E-2</v>
      </c>
      <c r="SR11" s="2">
        <f t="shared" ca="1" si="34"/>
        <v>1.9548039126982854E-2</v>
      </c>
      <c r="SS11" s="2">
        <f t="shared" ca="1" si="34"/>
        <v>9.7216602588931861E-2</v>
      </c>
      <c r="ST11" s="2">
        <f t="shared" ca="1" si="34"/>
        <v>6.2797597711357844E-2</v>
      </c>
      <c r="SU11" s="2">
        <f t="shared" ca="1" si="34"/>
        <v>6.5599135491352545E-2</v>
      </c>
      <c r="SV11" s="2">
        <f t="shared" ca="1" si="34"/>
        <v>0.12209854544640719</v>
      </c>
      <c r="SW11" s="2">
        <f t="shared" ca="1" si="34"/>
        <v>5.4258920741113423E-2</v>
      </c>
      <c r="SX11" s="2">
        <f t="shared" ca="1" si="34"/>
        <v>0.15596359994302036</v>
      </c>
      <c r="SY11" s="2">
        <f t="shared" ca="1" si="34"/>
        <v>8.3428381616211286E-2</v>
      </c>
      <c r="SZ11" s="2">
        <f t="shared" ca="1" si="34"/>
        <v>2.9886427876846713E-2</v>
      </c>
      <c r="TA11" s="2">
        <f t="shared" ca="1" si="34"/>
        <v>0.14470768792857505</v>
      </c>
      <c r="TB11" s="2">
        <f t="shared" ca="1" si="34"/>
        <v>0.10582598915909473</v>
      </c>
      <c r="TC11" s="2">
        <f t="shared" ca="1" si="34"/>
        <v>3.2724868667789245E-2</v>
      </c>
      <c r="TD11" s="2">
        <f t="shared" ca="1" si="34"/>
        <v>5.7145224399367436E-2</v>
      </c>
      <c r="TE11" s="2">
        <f t="shared" ca="1" si="34"/>
        <v>-0.15155235345571025</v>
      </c>
      <c r="TF11" s="2">
        <f t="shared" ca="1" si="34"/>
        <v>-1.3749986509773864E-2</v>
      </c>
      <c r="TG11" s="2">
        <f t="shared" ca="1" si="34"/>
        <v>3.4740168384263956E-2</v>
      </c>
      <c r="TH11" s="2">
        <f t="shared" ca="1" si="61"/>
        <v>7.5208058017484286E-2</v>
      </c>
      <c r="TI11" s="2">
        <f t="shared" ca="1" si="61"/>
        <v>5.4271564069095862E-2</v>
      </c>
      <c r="TJ11" s="2">
        <f t="shared" ca="1" si="61"/>
        <v>-6.6439332211108607E-2</v>
      </c>
      <c r="TK11" s="2">
        <f t="shared" ca="1" si="61"/>
        <v>-1.0154754947008068E-2</v>
      </c>
      <c r="TL11" s="2">
        <f t="shared" ca="1" si="61"/>
        <v>0.1074513536552953</v>
      </c>
      <c r="TM11" s="2">
        <f t="shared" ca="1" si="61"/>
        <v>-8.4145736828825077E-2</v>
      </c>
      <c r="TN11" s="2">
        <f t="shared" ca="1" si="61"/>
        <v>-6.5033879818500673E-2</v>
      </c>
      <c r="TO11" s="2">
        <f t="shared" ca="1" si="61"/>
        <v>9.9486908167826359E-3</v>
      </c>
      <c r="TP11" s="2">
        <f t="shared" ca="1" si="61"/>
        <v>-8.3156957547848603E-2</v>
      </c>
      <c r="TQ11" s="2">
        <f t="shared" ca="1" si="61"/>
        <v>1.7922401491747869E-2</v>
      </c>
      <c r="TR11" s="2">
        <f t="shared" ca="1" si="61"/>
        <v>0.11045185894898742</v>
      </c>
      <c r="TS11" s="2">
        <f t="shared" ca="1" si="61"/>
        <v>-1.5931140005764687E-2</v>
      </c>
      <c r="TT11" s="2">
        <f t="shared" ca="1" si="61"/>
        <v>8.4270978611654127E-2</v>
      </c>
      <c r="TU11" s="2">
        <f t="shared" ca="1" si="61"/>
        <v>8.8675340858292331E-2</v>
      </c>
      <c r="TV11" s="2">
        <f t="shared" ca="1" si="61"/>
        <v>2.3744958995060791E-2</v>
      </c>
      <c r="TW11" s="2">
        <f t="shared" ca="1" si="61"/>
        <v>1.4813857586240237E-2</v>
      </c>
      <c r="TX11" s="2">
        <f t="shared" ca="1" si="62"/>
        <v>-3.4611396973020278E-2</v>
      </c>
      <c r="TY11" s="2">
        <f t="shared" ca="1" si="62"/>
        <v>5.7446207934900143E-2</v>
      </c>
      <c r="TZ11" s="2">
        <f t="shared" ca="1" si="62"/>
        <v>4.2961862518723318E-2</v>
      </c>
      <c r="UA11" s="2">
        <f t="shared" ca="1" si="62"/>
        <v>-0.13241888674057084</v>
      </c>
      <c r="UB11" s="2">
        <f t="shared" ca="1" si="62"/>
        <v>-5.8247276761408895E-2</v>
      </c>
      <c r="UC11" s="2">
        <f t="shared" ca="1" si="62"/>
        <v>6.5097301013764639E-2</v>
      </c>
      <c r="UD11" s="2">
        <f t="shared" ca="1" si="62"/>
        <v>-1.1370101782591843E-2</v>
      </c>
      <c r="UE11" s="2">
        <f t="shared" ca="1" si="62"/>
        <v>8.2578187718766183E-2</v>
      </c>
      <c r="UF11" s="2">
        <f t="shared" ca="1" si="62"/>
        <v>6.5114860441910324E-2</v>
      </c>
      <c r="UG11" s="2">
        <f t="shared" ca="1" si="62"/>
        <v>7.6916464915190094E-2</v>
      </c>
      <c r="UH11" s="2">
        <f t="shared" ca="1" si="62"/>
        <v>7.5134336707002675E-2</v>
      </c>
      <c r="UI11" s="2">
        <f t="shared" ca="1" si="62"/>
        <v>0.12313038473110144</v>
      </c>
      <c r="UJ11" s="2">
        <f t="shared" ca="1" si="62"/>
        <v>-9.3293363966897316E-2</v>
      </c>
      <c r="UK11" s="2">
        <f t="shared" ca="1" si="62"/>
        <v>7.7986092806266671E-2</v>
      </c>
      <c r="UL11" s="2">
        <f t="shared" ca="1" si="62"/>
        <v>-1.8559656741275795E-2</v>
      </c>
      <c r="UM11" s="2">
        <f t="shared" ca="1" si="62"/>
        <v>-0.19708295845945661</v>
      </c>
      <c r="UN11" s="2">
        <f t="shared" ca="1" si="63"/>
        <v>-0.11695114102092666</v>
      </c>
      <c r="UO11" s="2">
        <f t="shared" ca="1" si="63"/>
        <v>-1.7042477087798841E-2</v>
      </c>
      <c r="UP11" s="2">
        <f t="shared" ca="1" si="63"/>
        <v>-1.2297421007154977E-2</v>
      </c>
      <c r="UQ11" s="2">
        <f t="shared" ca="1" si="63"/>
        <v>-1.1252738861318719E-2</v>
      </c>
      <c r="UR11" s="2">
        <f t="shared" ca="1" si="63"/>
        <v>-6.0412245118835139E-2</v>
      </c>
      <c r="US11" s="2">
        <f t="shared" ca="1" si="63"/>
        <v>-3.860885083847472E-2</v>
      </c>
      <c r="UT11" s="2">
        <f t="shared" ca="1" si="63"/>
        <v>-0.13334602557375061</v>
      </c>
      <c r="UU11" s="2">
        <f t="shared" ca="1" si="63"/>
        <v>1.9024917819754378E-2</v>
      </c>
      <c r="UV11" s="2">
        <f t="shared" ca="1" si="63"/>
        <v>-1.5093443122751665E-2</v>
      </c>
      <c r="UW11" s="2">
        <f t="shared" ca="1" si="63"/>
        <v>5.0401206646089561E-2</v>
      </c>
      <c r="UX11" s="2">
        <f t="shared" ca="1" si="63"/>
        <v>0.10454994044631725</v>
      </c>
      <c r="UY11" s="2">
        <f t="shared" ca="1" si="63"/>
        <v>-4.0416744263913132E-2</v>
      </c>
      <c r="UZ11" s="2">
        <f t="shared" ca="1" si="63"/>
        <v>5.1804671501464276E-3</v>
      </c>
      <c r="VA11" s="2">
        <f t="shared" ca="1" si="63"/>
        <v>6.684249506423998E-3</v>
      </c>
      <c r="VB11" s="2">
        <f t="shared" ca="1" si="63"/>
        <v>-2.1656292565031269E-2</v>
      </c>
      <c r="VC11" s="2">
        <f t="shared" ca="1" si="63"/>
        <v>9.4067591898835734E-2</v>
      </c>
      <c r="VD11" s="2">
        <f t="shared" ca="1" si="35"/>
        <v>2.3447680208597249E-2</v>
      </c>
      <c r="VE11" s="2">
        <f t="shared" ca="1" si="35"/>
        <v>9.1076080862964634E-2</v>
      </c>
      <c r="VF11" s="2">
        <f t="shared" ca="1" si="35"/>
        <v>-7.5103412661700175E-2</v>
      </c>
      <c r="VG11" s="2">
        <f t="shared" ca="1" si="35"/>
        <v>0.15848016035714152</v>
      </c>
      <c r="VH11" s="2">
        <f t="shared" ca="1" si="35"/>
        <v>-0.17437057357107064</v>
      </c>
      <c r="VI11" s="2">
        <f t="shared" ca="1" si="35"/>
        <v>-4.3305339662939368E-2</v>
      </c>
      <c r="VJ11" s="2">
        <f t="shared" ca="1" si="35"/>
        <v>2.8565897487013457E-2</v>
      </c>
      <c r="VK11" s="2">
        <f t="shared" ca="1" si="35"/>
        <v>9.2242569787630957E-2</v>
      </c>
      <c r="VL11" s="2">
        <f t="shared" ca="1" si="35"/>
        <v>2.5203578855603107E-2</v>
      </c>
      <c r="VM11" s="2">
        <f t="shared" ca="1" si="35"/>
        <v>3.3776032820740647E-2</v>
      </c>
      <c r="VN11" s="2">
        <f t="shared" ca="1" si="35"/>
        <v>4.0722313743491063E-3</v>
      </c>
      <c r="VO11" s="2">
        <f t="shared" ca="1" si="35"/>
        <v>0.11840545774529809</v>
      </c>
      <c r="VP11" s="2">
        <f t="shared" ca="1" si="35"/>
        <v>6.8819435210595276E-2</v>
      </c>
      <c r="VQ11" s="2">
        <f t="shared" ca="1" si="35"/>
        <v>2.9613526015395995E-2</v>
      </c>
      <c r="VR11" s="2">
        <f t="shared" ca="1" si="35"/>
        <v>0.16708899329426702</v>
      </c>
      <c r="VS11" s="2">
        <f t="shared" ca="1" si="35"/>
        <v>3.8332496518512324E-2</v>
      </c>
      <c r="VT11" s="2">
        <f t="shared" ca="1" si="64"/>
        <v>6.0229768111329809E-2</v>
      </c>
      <c r="VU11" s="2">
        <f t="shared" ca="1" si="64"/>
        <v>0.14899923908526883</v>
      </c>
      <c r="VV11" s="2">
        <f t="shared" ca="1" si="64"/>
        <v>0.11111127172005063</v>
      </c>
      <c r="VW11" s="2">
        <f t="shared" ca="1" si="64"/>
        <v>5.5998389974420859E-2</v>
      </c>
      <c r="VX11" s="2">
        <f t="shared" ca="1" si="64"/>
        <v>1.2048853771977589E-2</v>
      </c>
      <c r="VY11" s="2">
        <f t="shared" ca="1" si="64"/>
        <v>6.3843899466121554E-2</v>
      </c>
      <c r="VZ11" s="2">
        <f t="shared" ca="1" si="64"/>
        <v>8.2035948383384114E-2</v>
      </c>
      <c r="WA11" s="2">
        <f t="shared" ca="1" si="64"/>
        <v>2.8496559248933479E-2</v>
      </c>
      <c r="WB11" s="2">
        <f t="shared" ca="1" si="64"/>
        <v>-2.5697813027664555E-2</v>
      </c>
      <c r="WC11" s="2">
        <f t="shared" ca="1" si="64"/>
        <v>1.309260994413312E-2</v>
      </c>
      <c r="WD11" s="2">
        <f t="shared" ca="1" si="64"/>
        <v>5.2142554305491806E-2</v>
      </c>
      <c r="WE11" s="2">
        <f t="shared" ca="1" si="64"/>
        <v>2.2391515126247315E-2</v>
      </c>
      <c r="WF11" s="2">
        <f t="shared" ca="1" si="64"/>
        <v>0.11335165775045139</v>
      </c>
      <c r="WG11" s="2">
        <f t="shared" ca="1" si="64"/>
        <v>9.5638900033084041E-3</v>
      </c>
      <c r="WH11" s="2">
        <f t="shared" ca="1" si="64"/>
        <v>-1.7491799677320338E-2</v>
      </c>
      <c r="WI11" s="2">
        <f t="shared" ca="1" si="64"/>
        <v>-3.3231176731018663E-2</v>
      </c>
      <c r="WJ11" s="2">
        <f t="shared" ca="1" si="65"/>
        <v>9.9265826776085059E-2</v>
      </c>
      <c r="WK11" s="2">
        <f t="shared" ca="1" si="65"/>
        <v>9.8014650803041142E-2</v>
      </c>
      <c r="WL11" s="2">
        <f t="shared" ca="1" si="65"/>
        <v>-0.13633164551298463</v>
      </c>
      <c r="WM11" s="2">
        <f t="shared" ca="1" si="65"/>
        <v>0.14087470844478311</v>
      </c>
      <c r="WN11" s="2">
        <f t="shared" ca="1" si="65"/>
        <v>1.2158608937106994E-2</v>
      </c>
      <c r="WO11" s="2">
        <f t="shared" ca="1" si="65"/>
        <v>0.10971702172797078</v>
      </c>
      <c r="WP11" s="2">
        <f t="shared" ca="1" si="65"/>
        <v>-4.9613185420548461E-2</v>
      </c>
      <c r="WQ11" s="2">
        <f t="shared" ca="1" si="65"/>
        <v>8.295574970248705E-2</v>
      </c>
      <c r="WR11" s="2">
        <f t="shared" ca="1" si="65"/>
        <v>4.8093093231508274E-2</v>
      </c>
      <c r="WS11" s="2">
        <f t="shared" ca="1" si="65"/>
        <v>0.10683663239250678</v>
      </c>
      <c r="WT11" s="2">
        <f t="shared" ca="1" si="65"/>
        <v>4.3188502312371937E-2</v>
      </c>
      <c r="WU11" s="2">
        <f t="shared" ca="1" si="65"/>
        <v>0.18211991039584266</v>
      </c>
      <c r="WV11" s="2">
        <f t="shared" ca="1" si="65"/>
        <v>2.0282234777692365E-4</v>
      </c>
      <c r="WW11" s="2">
        <f t="shared" ca="1" si="65"/>
        <v>-4.0646091748536742E-2</v>
      </c>
      <c r="WX11" s="2">
        <f t="shared" ca="1" si="65"/>
        <v>7.851822637284013E-2</v>
      </c>
      <c r="WY11" s="2">
        <f t="shared" ca="1" si="65"/>
        <v>-1.9416342657660009E-2</v>
      </c>
      <c r="WZ11" s="2">
        <f t="shared" ca="1" si="66"/>
        <v>9.324790541830745E-2</v>
      </c>
      <c r="XA11" s="2">
        <f t="shared" ca="1" si="66"/>
        <v>-0.10196183663313223</v>
      </c>
      <c r="XB11" s="2">
        <f t="shared" ca="1" si="66"/>
        <v>0.15621493862605579</v>
      </c>
      <c r="XC11" s="2">
        <f t="shared" ca="1" si="66"/>
        <v>-6.5387705119863124E-2</v>
      </c>
      <c r="XD11" s="2">
        <f t="shared" ca="1" si="66"/>
        <v>9.6430932577643722E-2</v>
      </c>
      <c r="XE11" s="2">
        <f t="shared" ca="1" si="66"/>
        <v>0.10644907568159954</v>
      </c>
      <c r="XF11" s="2">
        <f t="shared" ca="1" si="66"/>
        <v>-3.3484454845783634E-2</v>
      </c>
      <c r="XG11" s="2">
        <f t="shared" ca="1" si="66"/>
        <v>-5.6472194272001841E-2</v>
      </c>
      <c r="XH11" s="2">
        <f t="shared" ca="1" si="66"/>
        <v>2.2879452085373495E-2</v>
      </c>
      <c r="XI11" s="2">
        <f t="shared" ca="1" si="66"/>
        <v>-1.1681905605780914E-2</v>
      </c>
      <c r="XJ11" s="2">
        <f t="shared" ca="1" si="66"/>
        <v>5.6872524950212305E-2</v>
      </c>
      <c r="XK11" s="2">
        <f t="shared" ca="1" si="66"/>
        <v>4.2885915771765683E-3</v>
      </c>
      <c r="XL11" s="2">
        <f t="shared" ca="1" si="66"/>
        <v>-1.6884160860150942E-2</v>
      </c>
      <c r="XM11" s="2">
        <f t="shared" ca="1" si="66"/>
        <v>-8.4211843296101235E-2</v>
      </c>
      <c r="XN11" s="2">
        <f t="shared" ca="1" si="66"/>
        <v>-0.13270729721247435</v>
      </c>
      <c r="XO11" s="2">
        <f t="shared" ca="1" si="66"/>
        <v>3.5495111733698265E-2</v>
      </c>
      <c r="XP11" s="2">
        <f t="shared" ca="1" si="36"/>
        <v>5.7619803744429987E-2</v>
      </c>
      <c r="XQ11" s="2">
        <f t="shared" ca="1" si="36"/>
        <v>-6.1224495144453092E-2</v>
      </c>
      <c r="XR11" s="2">
        <f t="shared" ca="1" si="26"/>
        <v>4.3220972356745879E-3</v>
      </c>
      <c r="XS11" s="2">
        <f t="shared" ca="1" si="26"/>
        <v>-2.8395275552232205E-2</v>
      </c>
      <c r="XT11" s="2">
        <f t="shared" ca="1" si="26"/>
        <v>-2.1794801104244695E-2</v>
      </c>
      <c r="XU11" s="2">
        <f t="shared" ca="1" si="26"/>
        <v>0.21312430165616719</v>
      </c>
      <c r="XV11" s="2">
        <f t="shared" ca="1" si="26"/>
        <v>8.8291018871167054E-3</v>
      </c>
      <c r="XW11" s="2">
        <f t="shared" ca="1" si="26"/>
        <v>7.7452240933236216E-2</v>
      </c>
      <c r="XX11" s="2">
        <f t="shared" ca="1" si="26"/>
        <v>1.6956211888228538E-2</v>
      </c>
      <c r="XY11" s="2">
        <f t="shared" ca="1" si="26"/>
        <v>-5.2205551500502462E-2</v>
      </c>
      <c r="XZ11" s="2">
        <f t="shared" ca="1" si="26"/>
        <v>0.17810042400698389</v>
      </c>
      <c r="YA11" s="2">
        <f t="shared" ca="1" si="26"/>
        <v>-5.0376775708188701E-2</v>
      </c>
      <c r="YB11" s="2">
        <f t="shared" ca="1" si="26"/>
        <v>3.3400061228606406E-2</v>
      </c>
      <c r="YC11" s="2">
        <f t="shared" ca="1" si="26"/>
        <v>6.1000767677632337E-2</v>
      </c>
      <c r="YD11" s="2">
        <f t="shared" ca="1" si="26"/>
        <v>0.10509615109301639</v>
      </c>
      <c r="YE11" s="2">
        <f t="shared" ca="1" si="26"/>
        <v>-1.4152248704859746E-4</v>
      </c>
      <c r="YF11" s="2">
        <f t="shared" ca="1" si="26"/>
        <v>-4.4837308452214161E-2</v>
      </c>
      <c r="YG11" s="2">
        <f t="shared" ca="1" si="26"/>
        <v>5.5581925001315882E-2</v>
      </c>
      <c r="YH11" s="2">
        <f t="shared" ca="1" si="22"/>
        <v>1.548556782968487E-2</v>
      </c>
      <c r="YI11" s="2">
        <f t="shared" ca="1" si="22"/>
        <v>6.6314462739833727E-2</v>
      </c>
      <c r="YJ11" s="2">
        <f t="shared" ca="1" si="22"/>
        <v>6.7519992409120475E-2</v>
      </c>
      <c r="YK11" s="2">
        <f t="shared" ca="1" si="22"/>
        <v>-1.6055806239869169E-2</v>
      </c>
      <c r="YL11" s="2">
        <f t="shared" ca="1" si="22"/>
        <v>8.4121702067259073E-3</v>
      </c>
      <c r="YM11" s="2">
        <f t="shared" ca="1" si="22"/>
        <v>6.4383008875938397E-2</v>
      </c>
      <c r="YN11" s="2">
        <f t="shared" ca="1" si="22"/>
        <v>4.0216435270851385E-2</v>
      </c>
      <c r="YO11" s="2">
        <f t="shared" ca="1" si="22"/>
        <v>-2.6675030050670043E-2</v>
      </c>
      <c r="YP11" s="2">
        <f t="shared" ca="1" si="22"/>
        <v>-6.8364914023888272E-3</v>
      </c>
      <c r="YQ11" s="2">
        <f t="shared" ca="1" si="22"/>
        <v>8.138300703955173E-2</v>
      </c>
      <c r="YR11" s="2">
        <f t="shared" ca="1" si="22"/>
        <v>0.10875648767780786</v>
      </c>
      <c r="YS11" s="2">
        <f t="shared" ca="1" si="23"/>
        <v>-0.13268974745986303</v>
      </c>
      <c r="YT11" s="2">
        <f t="shared" ca="1" si="23"/>
        <v>-2.2325932568885851E-2</v>
      </c>
      <c r="YU11" s="2">
        <f t="shared" ca="1" si="23"/>
        <v>7.4327574923570922E-2</v>
      </c>
      <c r="YV11" s="2">
        <f t="shared" ca="1" si="23"/>
        <v>2.8765819684774121E-2</v>
      </c>
      <c r="YW11" s="2">
        <f t="shared" ca="1" si="23"/>
        <v>0.10842289387776985</v>
      </c>
      <c r="YX11" s="2">
        <f t="shared" ca="1" si="23"/>
        <v>3.1001822177856003E-2</v>
      </c>
      <c r="YY11" s="2">
        <f t="shared" ca="1" si="23"/>
        <v>4.5223462073558658E-2</v>
      </c>
      <c r="YZ11" s="2">
        <f t="shared" ca="1" si="23"/>
        <v>-3.4402983415335209E-2</v>
      </c>
      <c r="ZA11" s="2">
        <f t="shared" ca="1" si="23"/>
        <v>4.3808580051327498E-2</v>
      </c>
      <c r="ZB11" s="2">
        <f t="shared" ca="1" si="23"/>
        <v>-7.2805006904209199E-2</v>
      </c>
      <c r="ZC11" s="2">
        <f t="shared" ca="1" si="23"/>
        <v>6.5660307269701026E-2</v>
      </c>
      <c r="ZD11" s="2">
        <f t="shared" ca="1" si="23"/>
        <v>-5.954104305522772E-3</v>
      </c>
      <c r="ZE11" s="2">
        <f t="shared" ca="1" si="23"/>
        <v>-2.0517468176854837E-2</v>
      </c>
      <c r="ZF11" s="2">
        <f t="shared" ca="1" si="23"/>
        <v>6.8764214678174479E-2</v>
      </c>
      <c r="ZG11" s="2">
        <f t="shared" ca="1" si="23"/>
        <v>2.6126662403743242E-4</v>
      </c>
      <c r="ZH11" s="2">
        <f t="shared" ca="1" si="23"/>
        <v>-0.10862586444655462</v>
      </c>
      <c r="ZI11" s="2">
        <f t="shared" ca="1" si="24"/>
        <v>5.075580817238854E-2</v>
      </c>
      <c r="ZJ11" s="2">
        <f t="shared" ca="1" si="24"/>
        <v>0.15397840716361852</v>
      </c>
      <c r="ZK11" s="2">
        <f t="shared" ca="1" si="24"/>
        <v>8.3493189025489967E-2</v>
      </c>
      <c r="ZL11" s="2">
        <f t="shared" ca="1" si="24"/>
        <v>0.14873219153745096</v>
      </c>
      <c r="ZM11" s="2">
        <f t="shared" ca="1" si="24"/>
        <v>-1.3017848871232991E-2</v>
      </c>
      <c r="ZN11" s="2">
        <f t="shared" ca="1" si="24"/>
        <v>4.7901814405662449E-2</v>
      </c>
      <c r="ZO11" s="2">
        <f t="shared" ca="1" si="24"/>
        <v>6.9084500017331699E-2</v>
      </c>
      <c r="ZP11" s="2">
        <f t="shared" ca="1" si="24"/>
        <v>1.7113182747714218E-2</v>
      </c>
      <c r="ZQ11" s="2">
        <f t="shared" ca="1" si="24"/>
        <v>5.3589946805269614E-2</v>
      </c>
      <c r="ZR11" s="2">
        <f t="shared" ca="1" si="24"/>
        <v>0.12921014930588293</v>
      </c>
      <c r="ZS11" s="2">
        <f t="shared" ca="1" si="24"/>
        <v>3.4642795301246823E-2</v>
      </c>
      <c r="ZT11" s="2">
        <f t="shared" ca="1" si="24"/>
        <v>-2.0383013723132257E-2</v>
      </c>
      <c r="ZU11" s="2">
        <f t="shared" ca="1" si="24"/>
        <v>4.3623158281466255E-2</v>
      </c>
      <c r="ZV11" s="2">
        <f t="shared" ca="1" si="24"/>
        <v>1.0119767813791834E-2</v>
      </c>
      <c r="ZW11" s="2">
        <f t="shared" ca="1" si="24"/>
        <v>-1.1971055071154934E-2</v>
      </c>
      <c r="ZX11" s="2">
        <f t="shared" ca="1" si="24"/>
        <v>-4.0580670447404557E-2</v>
      </c>
      <c r="ZY11" s="2">
        <f t="shared" ca="1" si="25"/>
        <v>-9.5600091960635125E-2</v>
      </c>
      <c r="ZZ11" s="2">
        <f t="shared" ca="1" si="25"/>
        <v>-0.1221440676904427</v>
      </c>
    </row>
    <row r="12" spans="1:702" x14ac:dyDescent="0.25">
      <c r="A12" s="2">
        <f t="shared" ca="1" si="11"/>
        <v>-8.3683398459418162E-2</v>
      </c>
      <c r="B12" s="2">
        <f t="shared" ca="1" si="11"/>
        <v>0.12550861727190388</v>
      </c>
      <c r="C12" s="2">
        <f t="shared" ca="1" si="11"/>
        <v>-0.10008236522213698</v>
      </c>
      <c r="D12" s="2">
        <f t="shared" ca="1" si="11"/>
        <v>-8.5703295963794529E-2</v>
      </c>
      <c r="E12" s="2">
        <f t="shared" ca="1" si="11"/>
        <v>1.9162822457912256E-2</v>
      </c>
      <c r="F12" s="2">
        <f t="shared" ca="1" si="11"/>
        <v>-2.2180451047701246E-2</v>
      </c>
      <c r="G12" s="2">
        <f t="shared" ca="1" si="11"/>
        <v>9.6524833361870982E-2</v>
      </c>
      <c r="H12" s="2">
        <f t="shared" ca="1" si="11"/>
        <v>5.586277265035515E-3</v>
      </c>
      <c r="I12" s="2">
        <f t="shared" ca="1" si="11"/>
        <v>2.1911803124646176E-3</v>
      </c>
      <c r="J12" s="2">
        <f t="shared" ca="1" si="11"/>
        <v>-5.1716960379383191E-3</v>
      </c>
      <c r="K12" s="2">
        <f t="shared" ca="1" si="11"/>
        <v>5.761959690523602E-2</v>
      </c>
      <c r="L12" s="2">
        <f t="shared" ca="1" si="11"/>
        <v>8.0950405314221804E-2</v>
      </c>
      <c r="M12" s="2">
        <f t="shared" ca="1" si="11"/>
        <v>6.5821007459678036E-3</v>
      </c>
      <c r="N12" s="2">
        <f t="shared" ca="1" si="11"/>
        <v>-6.59537211801592E-2</v>
      </c>
      <c r="O12" s="2">
        <f t="shared" ca="1" si="11"/>
        <v>3.7084282388977978E-2</v>
      </c>
      <c r="P12" s="2">
        <f t="shared" ca="1" si="11"/>
        <v>4.9709881597737218E-2</v>
      </c>
      <c r="Q12" s="2">
        <f t="shared" ca="1" si="37"/>
        <v>5.5083037343588492E-2</v>
      </c>
      <c r="R12" s="2">
        <f t="shared" ca="1" si="37"/>
        <v>0.2194346348800896</v>
      </c>
      <c r="S12" s="2">
        <f t="shared" ca="1" si="37"/>
        <v>-1.3649004717200947E-2</v>
      </c>
      <c r="T12" s="2">
        <f t="shared" ca="1" si="37"/>
        <v>6.2783564738974812E-2</v>
      </c>
      <c r="U12" s="2">
        <f t="shared" ca="1" si="37"/>
        <v>-0.14030457138755947</v>
      </c>
      <c r="V12" s="2">
        <f t="shared" ca="1" si="37"/>
        <v>0.15339905718050506</v>
      </c>
      <c r="W12" s="2">
        <f t="shared" ca="1" si="37"/>
        <v>0.12502962612749369</v>
      </c>
      <c r="X12" s="2">
        <f t="shared" ca="1" si="37"/>
        <v>0.11705747345156337</v>
      </c>
      <c r="Y12" s="2">
        <f t="shared" ca="1" si="37"/>
        <v>-8.4533492706489383E-2</v>
      </c>
      <c r="Z12" s="2">
        <f t="shared" ca="1" si="37"/>
        <v>-1.7764579513981155E-2</v>
      </c>
      <c r="AA12" s="2">
        <f t="shared" ca="1" si="37"/>
        <v>-3.1402313726253947E-2</v>
      </c>
      <c r="AB12" s="2">
        <f t="shared" ca="1" si="37"/>
        <v>7.3891137989010619E-2</v>
      </c>
      <c r="AC12" s="2">
        <f t="shared" ca="1" si="37"/>
        <v>-8.7680378194536931E-2</v>
      </c>
      <c r="AD12" s="2">
        <f t="shared" ca="1" si="37"/>
        <v>1.3976386934440966E-2</v>
      </c>
      <c r="AE12" s="2">
        <f t="shared" ca="1" si="37"/>
        <v>-5.6304762530119276E-2</v>
      </c>
      <c r="AF12" s="2">
        <f t="shared" ca="1" si="37"/>
        <v>1.6222732148615436E-2</v>
      </c>
      <c r="AG12" s="2">
        <f t="shared" ca="1" si="38"/>
        <v>-2.0815116605906795E-2</v>
      </c>
      <c r="AH12" s="2">
        <f t="shared" ca="1" si="38"/>
        <v>0.12561402070949232</v>
      </c>
      <c r="AI12" s="2">
        <f t="shared" ca="1" si="38"/>
        <v>-8.5974232010198451E-2</v>
      </c>
      <c r="AJ12" s="2">
        <f t="shared" ca="1" si="38"/>
        <v>-0.1344495748820258</v>
      </c>
      <c r="AK12" s="2">
        <f t="shared" ca="1" si="38"/>
        <v>0.11409739117318342</v>
      </c>
      <c r="AL12" s="2">
        <f t="shared" ca="1" si="38"/>
        <v>6.6372509747917141E-2</v>
      </c>
      <c r="AM12" s="2">
        <f t="shared" ca="1" si="38"/>
        <v>0.13047876164685931</v>
      </c>
      <c r="AN12" s="2">
        <f t="shared" ca="1" si="38"/>
        <v>-6.6814449038191615E-2</v>
      </c>
      <c r="AO12" s="2">
        <f t="shared" ca="1" si="38"/>
        <v>-9.0462808427598414E-3</v>
      </c>
      <c r="AP12" s="2">
        <f t="shared" ca="1" si="38"/>
        <v>7.4353582013518729E-2</v>
      </c>
      <c r="AQ12" s="2">
        <f t="shared" ca="1" si="38"/>
        <v>1.1793856828554126E-3</v>
      </c>
      <c r="AR12" s="2">
        <f t="shared" ca="1" si="38"/>
        <v>-3.1350480280445819E-2</v>
      </c>
      <c r="AS12" s="2">
        <f t="shared" ca="1" si="38"/>
        <v>2.1596568140490723E-2</v>
      </c>
      <c r="AT12" s="2">
        <f t="shared" ca="1" si="38"/>
        <v>1.3696212236648745E-2</v>
      </c>
      <c r="AU12" s="2">
        <f t="shared" ca="1" si="38"/>
        <v>-4.1111061976861901E-2</v>
      </c>
      <c r="AV12" s="2">
        <f t="shared" ca="1" si="38"/>
        <v>7.6501685499025765E-2</v>
      </c>
      <c r="AW12" s="2">
        <f t="shared" ca="1" si="39"/>
        <v>7.4341516062227747E-2</v>
      </c>
      <c r="AX12" s="2">
        <f t="shared" ca="1" si="39"/>
        <v>9.3155949526338752E-2</v>
      </c>
      <c r="AY12" s="2">
        <f t="shared" ca="1" si="39"/>
        <v>-5.7819676555842525E-2</v>
      </c>
      <c r="AZ12" s="2">
        <f t="shared" ca="1" si="39"/>
        <v>-3.9673628997211788E-2</v>
      </c>
      <c r="BA12" s="2">
        <f t="shared" ca="1" si="39"/>
        <v>-0.15747297114472886</v>
      </c>
      <c r="BB12" s="2">
        <f t="shared" ca="1" si="39"/>
        <v>3.2656770800225221E-2</v>
      </c>
      <c r="BC12" s="2">
        <f t="shared" ca="1" si="39"/>
        <v>-4.6689832637063292E-3</v>
      </c>
      <c r="BD12" s="2">
        <f t="shared" ca="1" si="39"/>
        <v>-0.19677536199824974</v>
      </c>
      <c r="BE12" s="2">
        <f t="shared" ca="1" si="39"/>
        <v>7.0389436200936961E-2</v>
      </c>
      <c r="BF12" s="2">
        <f t="shared" ca="1" si="39"/>
        <v>-6.0951481565647822E-2</v>
      </c>
      <c r="BG12" s="2">
        <f t="shared" ca="1" si="39"/>
        <v>-7.6517928982564765E-2</v>
      </c>
      <c r="BH12" s="2">
        <f t="shared" ca="1" si="39"/>
        <v>4.3710394811146261E-2</v>
      </c>
      <c r="BI12" s="2">
        <f t="shared" ca="1" si="39"/>
        <v>-1.4654736606166643E-2</v>
      </c>
      <c r="BJ12" s="2">
        <f t="shared" ca="1" si="39"/>
        <v>-0.13434585084649411</v>
      </c>
      <c r="BK12" s="2">
        <f t="shared" ca="1" si="39"/>
        <v>0.12636330073898946</v>
      </c>
      <c r="BL12" s="2">
        <f t="shared" ca="1" si="39"/>
        <v>-0.17060927697436085</v>
      </c>
      <c r="BM12" s="2">
        <f t="shared" ca="1" si="27"/>
        <v>-4.5266539342397924E-2</v>
      </c>
      <c r="BN12" s="2">
        <f t="shared" ca="1" si="27"/>
        <v>1.2668255222514038E-2</v>
      </c>
      <c r="BO12" s="2">
        <f t="shared" ca="1" si="27"/>
        <v>-2.7144218128670104E-2</v>
      </c>
      <c r="BP12" s="2">
        <f t="shared" ca="1" si="27"/>
        <v>-7.5673236881400999E-2</v>
      </c>
      <c r="BQ12" s="2">
        <f t="shared" ca="1" si="27"/>
        <v>-1.3675024414029052E-2</v>
      </c>
      <c r="BR12" s="2">
        <f t="shared" ca="1" si="27"/>
        <v>0.19502255022360365</v>
      </c>
      <c r="BS12" s="2">
        <f t="shared" ca="1" si="27"/>
        <v>1.2669703511523443E-2</v>
      </c>
      <c r="BT12" s="2">
        <f t="shared" ca="1" si="27"/>
        <v>1.1115830063102908E-2</v>
      </c>
      <c r="BU12" s="2">
        <f t="shared" ca="1" si="27"/>
        <v>-4.5574814261455904E-2</v>
      </c>
      <c r="BV12" s="2">
        <f t="shared" ca="1" si="27"/>
        <v>3.2744457064246953E-2</v>
      </c>
      <c r="BW12" s="2">
        <f t="shared" ca="1" si="27"/>
        <v>3.5599535835644375E-2</v>
      </c>
      <c r="BX12" s="2">
        <f t="shared" ca="1" si="27"/>
        <v>-0.14730622620945341</v>
      </c>
      <c r="BY12" s="2">
        <f t="shared" ca="1" si="27"/>
        <v>-0.13449261361219919</v>
      </c>
      <c r="BZ12" s="2">
        <f t="shared" ca="1" si="27"/>
        <v>-0.10669565040654433</v>
      </c>
      <c r="CA12" s="2">
        <f t="shared" ca="1" si="27"/>
        <v>-5.8391887654776112E-2</v>
      </c>
      <c r="CB12" s="2">
        <f t="shared" ca="1" si="40"/>
        <v>-9.1010344421156575E-3</v>
      </c>
      <c r="CC12" s="2">
        <f t="shared" ca="1" si="40"/>
        <v>0.11899133602559613</v>
      </c>
      <c r="CD12" s="2">
        <f t="shared" ca="1" si="40"/>
        <v>3.8800056513709998E-2</v>
      </c>
      <c r="CE12" s="2">
        <f t="shared" ca="1" si="40"/>
        <v>-8.0904602661029543E-2</v>
      </c>
      <c r="CF12" s="2">
        <f t="shared" ca="1" si="40"/>
        <v>0.14451199804229847</v>
      </c>
      <c r="CG12" s="2">
        <f t="shared" ca="1" si="40"/>
        <v>-2.8946016913556197E-2</v>
      </c>
      <c r="CH12" s="2">
        <f t="shared" ca="1" si="40"/>
        <v>-2.0606661506269271E-2</v>
      </c>
      <c r="CI12" s="2">
        <f t="shared" ca="1" si="40"/>
        <v>-2.2431663095236542E-2</v>
      </c>
      <c r="CJ12" s="2">
        <f t="shared" ca="1" si="40"/>
        <v>5.6822123550482675E-3</v>
      </c>
      <c r="CK12" s="2">
        <f t="shared" ca="1" si="40"/>
        <v>1.9945349867349985E-3</v>
      </c>
      <c r="CL12" s="2">
        <f t="shared" ca="1" si="40"/>
        <v>6.1568002642114997E-2</v>
      </c>
      <c r="CM12" s="2">
        <f t="shared" ca="1" si="40"/>
        <v>-3.4135966879486071E-2</v>
      </c>
      <c r="CN12" s="2">
        <f t="shared" ca="1" si="40"/>
        <v>3.0790486740068724E-2</v>
      </c>
      <c r="CO12" s="2">
        <f t="shared" ca="1" si="40"/>
        <v>0.1046531071812348</v>
      </c>
      <c r="CP12" s="2">
        <f t="shared" ca="1" si="40"/>
        <v>-0.22701730580926002</v>
      </c>
      <c r="CQ12" s="2">
        <f t="shared" ca="1" si="40"/>
        <v>1.1754439729321406E-2</v>
      </c>
      <c r="CR12" s="2">
        <f t="shared" ca="1" si="41"/>
        <v>-0.17167933703393806</v>
      </c>
      <c r="CS12" s="2">
        <f t="shared" ca="1" si="41"/>
        <v>5.2744491502864047E-2</v>
      </c>
      <c r="CT12" s="2">
        <f t="shared" ca="1" si="41"/>
        <v>3.6403876005003714E-2</v>
      </c>
      <c r="CU12" s="2">
        <f t="shared" ca="1" si="41"/>
        <v>1.300625323649693E-2</v>
      </c>
      <c r="CV12" s="2">
        <f t="shared" ca="1" si="41"/>
        <v>-4.5988028095334851E-2</v>
      </c>
      <c r="CW12" s="2">
        <f t="shared" ca="1" si="41"/>
        <v>-8.8979737162788217E-2</v>
      </c>
      <c r="CX12" s="2">
        <f t="shared" ca="1" si="41"/>
        <v>-5.5572007240144813E-2</v>
      </c>
      <c r="CY12" s="2">
        <f t="shared" ca="1" si="41"/>
        <v>9.9704768824216208E-2</v>
      </c>
      <c r="CZ12" s="2">
        <f t="shared" ca="1" si="41"/>
        <v>8.0008327272341737E-2</v>
      </c>
      <c r="DA12" s="2">
        <f t="shared" ca="1" si="41"/>
        <v>-8.6020963574070589E-2</v>
      </c>
      <c r="DB12" s="2">
        <f t="shared" ca="1" si="41"/>
        <v>-1.0752777958779176E-2</v>
      </c>
      <c r="DC12" s="2">
        <f t="shared" ca="1" si="41"/>
        <v>3.2943110437755573E-3</v>
      </c>
      <c r="DD12" s="2">
        <f t="shared" ca="1" si="41"/>
        <v>-5.6836634837739056E-2</v>
      </c>
      <c r="DE12" s="2">
        <f t="shared" ca="1" si="41"/>
        <v>-5.1658200178462482E-2</v>
      </c>
      <c r="DF12" s="2">
        <f t="shared" ca="1" si="41"/>
        <v>0.22204024699352271</v>
      </c>
      <c r="DG12" s="2">
        <f t="shared" ca="1" si="41"/>
        <v>-5.6348406838680337E-3</v>
      </c>
      <c r="DH12" s="2">
        <f t="shared" ca="1" si="42"/>
        <v>-3.8739259991385458E-2</v>
      </c>
      <c r="DI12" s="2">
        <f t="shared" ca="1" si="42"/>
        <v>-5.9350453434190528E-2</v>
      </c>
      <c r="DJ12" s="2">
        <f t="shared" ca="1" si="42"/>
        <v>3.289907820320407E-3</v>
      </c>
      <c r="DK12" s="2">
        <f t="shared" ca="1" si="42"/>
        <v>-1.3158923103124626E-2</v>
      </c>
      <c r="DL12" s="2">
        <f t="shared" ca="1" si="42"/>
        <v>-5.8427963669590799E-2</v>
      </c>
      <c r="DM12" s="2">
        <f t="shared" ca="1" si="42"/>
        <v>-1.9375061033693703E-2</v>
      </c>
      <c r="DN12" s="2">
        <f t="shared" ca="1" si="42"/>
        <v>6.5689939913632922E-2</v>
      </c>
      <c r="DO12" s="2">
        <f t="shared" ca="1" si="42"/>
        <v>-2.3305328959753315E-2</v>
      </c>
      <c r="DP12" s="2">
        <f t="shared" ca="1" si="42"/>
        <v>8.6006245057767536E-2</v>
      </c>
      <c r="DQ12" s="2">
        <f t="shared" ca="1" si="42"/>
        <v>4.8059763780358644E-2</v>
      </c>
      <c r="DR12" s="2">
        <f t="shared" ca="1" si="42"/>
        <v>-7.9851590057676017E-2</v>
      </c>
      <c r="DS12" s="2">
        <f t="shared" ca="1" si="42"/>
        <v>-5.3566043903658267E-2</v>
      </c>
      <c r="DT12" s="2">
        <f t="shared" ca="1" si="42"/>
        <v>0.10640975761294497</v>
      </c>
      <c r="DU12" s="2">
        <f t="shared" ca="1" si="42"/>
        <v>-2.1168214404162045E-2</v>
      </c>
      <c r="DV12" s="2">
        <f t="shared" ca="1" si="42"/>
        <v>9.2297725541264884E-3</v>
      </c>
      <c r="DW12" s="2">
        <f t="shared" ca="1" si="42"/>
        <v>4.4542194085586663E-2</v>
      </c>
      <c r="DX12" s="2">
        <f t="shared" ca="1" si="28"/>
        <v>2.015860094681134E-2</v>
      </c>
      <c r="DY12" s="2">
        <f t="shared" ca="1" si="28"/>
        <v>-5.2762896473553936E-2</v>
      </c>
      <c r="DZ12" s="2">
        <f t="shared" ca="1" si="28"/>
        <v>-5.8099912248996091E-2</v>
      </c>
      <c r="EA12" s="2">
        <f t="shared" ca="1" si="28"/>
        <v>-0.14960007524240199</v>
      </c>
      <c r="EB12" s="2">
        <f t="shared" ca="1" si="28"/>
        <v>6.5675229794319515E-2</v>
      </c>
      <c r="EC12" s="2">
        <f t="shared" ca="1" si="28"/>
        <v>-3.5676448071997144E-2</v>
      </c>
      <c r="ED12" s="2">
        <f t="shared" ca="1" si="28"/>
        <v>-4.8410230625934469E-2</v>
      </c>
      <c r="EE12" s="2">
        <f t="shared" ca="1" si="28"/>
        <v>-0.10764153032957691</v>
      </c>
      <c r="EF12" s="2">
        <f t="shared" ca="1" si="28"/>
        <v>8.6774626144697858E-2</v>
      </c>
      <c r="EG12" s="2">
        <f t="shared" ca="1" si="28"/>
        <v>1.5801705861830433E-2</v>
      </c>
      <c r="EH12" s="2">
        <f t="shared" ca="1" si="28"/>
        <v>-5.8780205834537969E-2</v>
      </c>
      <c r="EI12" s="2">
        <f t="shared" ca="1" si="28"/>
        <v>2.1951984124949569E-2</v>
      </c>
      <c r="EJ12" s="2">
        <f t="shared" ca="1" si="28"/>
        <v>3.0834701627666924E-2</v>
      </c>
      <c r="EK12" s="2">
        <f t="shared" ca="1" si="28"/>
        <v>0.1478616881148932</v>
      </c>
      <c r="EL12" s="2">
        <f t="shared" ca="1" si="28"/>
        <v>0.1161723692253258</v>
      </c>
      <c r="EM12" s="2">
        <f t="shared" ca="1" si="28"/>
        <v>6.7624983357667992E-2</v>
      </c>
      <c r="EN12" s="2">
        <f t="shared" ca="1" si="43"/>
        <v>0.21463727670633584</v>
      </c>
      <c r="EO12" s="2">
        <f t="shared" ca="1" si="43"/>
        <v>-5.547822557223836E-2</v>
      </c>
      <c r="EP12" s="2">
        <f t="shared" ca="1" si="43"/>
        <v>-9.073033006526586E-2</v>
      </c>
      <c r="EQ12" s="2">
        <f t="shared" ca="1" si="43"/>
        <v>0.14382720222373124</v>
      </c>
      <c r="ER12" s="2">
        <f t="shared" ca="1" si="43"/>
        <v>-7.7464521014543236E-2</v>
      </c>
      <c r="ES12" s="2">
        <f t="shared" ca="1" si="43"/>
        <v>0.14667362760253863</v>
      </c>
      <c r="ET12" s="2">
        <f t="shared" ca="1" si="43"/>
        <v>6.9842027324270972E-2</v>
      </c>
      <c r="EU12" s="2">
        <f t="shared" ca="1" si="43"/>
        <v>8.7890386590539479E-2</v>
      </c>
      <c r="EV12" s="2">
        <f t="shared" ca="1" si="43"/>
        <v>-5.5967136099520018E-2</v>
      </c>
      <c r="EW12" s="2">
        <f t="shared" ca="1" si="43"/>
        <v>0.12519942897378905</v>
      </c>
      <c r="EX12" s="2">
        <f t="shared" ca="1" si="43"/>
        <v>7.2963961637678584E-2</v>
      </c>
      <c r="EY12" s="2">
        <f t="shared" ca="1" si="43"/>
        <v>-8.1007761837378192E-2</v>
      </c>
      <c r="EZ12" s="2">
        <f t="shared" ca="1" si="43"/>
        <v>-4.8393919922563922E-2</v>
      </c>
      <c r="FA12" s="2">
        <f t="shared" ca="1" si="43"/>
        <v>2.9478686600504404E-2</v>
      </c>
      <c r="FB12" s="2">
        <f t="shared" ca="1" si="43"/>
        <v>5.702726135991211E-2</v>
      </c>
      <c r="FC12" s="2">
        <f t="shared" ca="1" si="43"/>
        <v>1.8439971300595517E-2</v>
      </c>
      <c r="FD12" s="2">
        <f t="shared" ca="1" si="44"/>
        <v>4.9566624997715664E-2</v>
      </c>
      <c r="FE12" s="2">
        <f t="shared" ca="1" si="44"/>
        <v>6.494078570141229E-2</v>
      </c>
      <c r="FF12" s="2">
        <f t="shared" ca="1" si="44"/>
        <v>-6.8363831775285711E-2</v>
      </c>
      <c r="FG12" s="2">
        <f t="shared" ca="1" si="44"/>
        <v>-2.8594201898948273E-2</v>
      </c>
      <c r="FH12" s="2">
        <f t="shared" ca="1" si="44"/>
        <v>8.8252396917843964E-2</v>
      </c>
      <c r="FI12" s="2">
        <f t="shared" ca="1" si="44"/>
        <v>1.9155192322455841E-2</v>
      </c>
      <c r="FJ12" s="2">
        <f t="shared" ca="1" si="44"/>
        <v>0.16896688183577691</v>
      </c>
      <c r="FK12" s="2">
        <f t="shared" ca="1" si="44"/>
        <v>9.7320822330368116E-3</v>
      </c>
      <c r="FL12" s="2">
        <f t="shared" ca="1" si="44"/>
        <v>0.19489201924317437</v>
      </c>
      <c r="FM12" s="2">
        <f t="shared" ca="1" si="44"/>
        <v>-0.10386622835556389</v>
      </c>
      <c r="FN12" s="2">
        <f t="shared" ca="1" si="44"/>
        <v>7.1407472064642818E-2</v>
      </c>
      <c r="FO12" s="2">
        <f t="shared" ca="1" si="44"/>
        <v>-2.9581736588808239E-2</v>
      </c>
      <c r="FP12" s="2">
        <f t="shared" ca="1" si="44"/>
        <v>2.5963124917054055E-2</v>
      </c>
      <c r="FQ12" s="2">
        <f t="shared" ca="1" si="44"/>
        <v>-7.5597907663312577E-2</v>
      </c>
      <c r="FR12" s="2">
        <f t="shared" ca="1" si="44"/>
        <v>1.3629687638370844E-2</v>
      </c>
      <c r="FS12" s="2">
        <f t="shared" ca="1" si="44"/>
        <v>0.14105306960513858</v>
      </c>
      <c r="FT12" s="2">
        <f t="shared" ca="1" si="45"/>
        <v>0.10292479503933863</v>
      </c>
      <c r="FU12" s="2">
        <f t="shared" ca="1" si="45"/>
        <v>4.5209748597033757E-2</v>
      </c>
      <c r="FV12" s="2">
        <f t="shared" ca="1" si="45"/>
        <v>7.3951154484661719E-2</v>
      </c>
      <c r="FW12" s="2">
        <f t="shared" ca="1" si="45"/>
        <v>7.301107914281442E-2</v>
      </c>
      <c r="FX12" s="2">
        <f t="shared" ca="1" si="45"/>
        <v>-2.5557512077640867E-2</v>
      </c>
      <c r="FY12" s="2">
        <f t="shared" ca="1" si="45"/>
        <v>0.10445878466046413</v>
      </c>
      <c r="FZ12" s="2">
        <f t="shared" ca="1" si="45"/>
        <v>7.8536992389121752E-3</v>
      </c>
      <c r="GA12" s="2">
        <f t="shared" ca="1" si="45"/>
        <v>3.8409469415317254E-2</v>
      </c>
      <c r="GB12" s="2">
        <f t="shared" ca="1" si="45"/>
        <v>1.1548074121082061E-2</v>
      </c>
      <c r="GC12" s="2">
        <f t="shared" ca="1" si="45"/>
        <v>2.4453346431171957E-2</v>
      </c>
      <c r="GD12" s="2">
        <f t="shared" ca="1" si="45"/>
        <v>-0.10360036282654878</v>
      </c>
      <c r="GE12" s="2">
        <f t="shared" ca="1" si="45"/>
        <v>-5.529352058514532E-2</v>
      </c>
      <c r="GF12" s="2">
        <f t="shared" ca="1" si="45"/>
        <v>4.2206525102300163E-3</v>
      </c>
      <c r="GG12" s="2">
        <f t="shared" ca="1" si="45"/>
        <v>6.8948369404022727E-2</v>
      </c>
      <c r="GH12" s="2">
        <f t="shared" ca="1" si="45"/>
        <v>-3.4064079912440801E-3</v>
      </c>
      <c r="GI12" s="2">
        <f t="shared" ca="1" si="45"/>
        <v>-0.10286610370718351</v>
      </c>
      <c r="GJ12" s="2">
        <f t="shared" ca="1" si="29"/>
        <v>7.796425597351167E-2</v>
      </c>
      <c r="GK12" s="2">
        <f t="shared" ca="1" si="29"/>
        <v>5.4146097936440974E-3</v>
      </c>
      <c r="GL12" s="2">
        <f t="shared" ca="1" si="29"/>
        <v>5.2702327516421413E-2</v>
      </c>
      <c r="GM12" s="2">
        <f t="shared" ca="1" si="29"/>
        <v>3.3322719635360057E-3</v>
      </c>
      <c r="GN12" s="2">
        <f t="shared" ca="1" si="29"/>
        <v>2.4154088522016434E-3</v>
      </c>
      <c r="GO12" s="2">
        <f t="shared" ca="1" si="29"/>
        <v>4.1949863768694431E-2</v>
      </c>
      <c r="GP12" s="2">
        <f t="shared" ca="1" si="29"/>
        <v>-5.1261253573305549E-2</v>
      </c>
      <c r="GQ12" s="2">
        <f t="shared" ca="1" si="29"/>
        <v>-1.8082173630767199E-2</v>
      </c>
      <c r="GR12" s="2">
        <f t="shared" ca="1" si="29"/>
        <v>-1.7086765964472849E-2</v>
      </c>
      <c r="GS12" s="2">
        <f t="shared" ca="1" si="29"/>
        <v>6.1407868083343919E-2</v>
      </c>
      <c r="GT12" s="2">
        <f t="shared" ca="1" si="29"/>
        <v>-1.5162592422704405E-2</v>
      </c>
      <c r="GU12" s="2">
        <f t="shared" ca="1" si="29"/>
        <v>0.20137571222727044</v>
      </c>
      <c r="GV12" s="2">
        <f t="shared" ca="1" si="29"/>
        <v>-1.0517720802842048E-2</v>
      </c>
      <c r="GW12" s="2">
        <f t="shared" ca="1" si="29"/>
        <v>6.0879617407927022E-2</v>
      </c>
      <c r="GX12" s="2">
        <f t="shared" ca="1" si="29"/>
        <v>0.24018217788898927</v>
      </c>
      <c r="GY12" s="2">
        <f t="shared" ca="1" si="29"/>
        <v>2.4967753855042522E-2</v>
      </c>
      <c r="GZ12" s="2">
        <f t="shared" ca="1" si="46"/>
        <v>-9.6529532734176485E-2</v>
      </c>
      <c r="HA12" s="2">
        <f t="shared" ca="1" si="46"/>
        <v>-2.4578560891486516E-3</v>
      </c>
      <c r="HB12" s="2">
        <f t="shared" ca="1" si="46"/>
        <v>0.13961625980020775</v>
      </c>
      <c r="HC12" s="2">
        <f t="shared" ca="1" si="46"/>
        <v>-4.8193063169496064E-2</v>
      </c>
      <c r="HD12" s="2">
        <f t="shared" ca="1" si="46"/>
        <v>-6.9492718857697158E-2</v>
      </c>
      <c r="HE12" s="2">
        <f t="shared" ca="1" si="46"/>
        <v>1.316854830358706E-2</v>
      </c>
      <c r="HF12" s="2">
        <f t="shared" ca="1" si="46"/>
        <v>3.0510287397073708E-2</v>
      </c>
      <c r="HG12" s="2">
        <f t="shared" ca="1" si="46"/>
        <v>0.14344823805098553</v>
      </c>
      <c r="HH12" s="2">
        <f t="shared" ca="1" si="46"/>
        <v>-0.13875817610075913</v>
      </c>
      <c r="HI12" s="2">
        <f t="shared" ca="1" si="46"/>
        <v>6.8390777892888652E-2</v>
      </c>
      <c r="HJ12" s="2">
        <f t="shared" ca="1" si="46"/>
        <v>-1.6863460310775073E-2</v>
      </c>
      <c r="HK12" s="2">
        <f t="shared" ca="1" si="46"/>
        <v>7.2450292924031962E-2</v>
      </c>
      <c r="HL12" s="2">
        <f t="shared" ca="1" si="46"/>
        <v>-4.5346680600544989E-2</v>
      </c>
      <c r="HM12" s="2">
        <f t="shared" ca="1" si="46"/>
        <v>-0.18636543500167752</v>
      </c>
      <c r="HN12" s="2">
        <f t="shared" ca="1" si="46"/>
        <v>9.0662959496764894E-2</v>
      </c>
      <c r="HO12" s="2">
        <f t="shared" ca="1" si="46"/>
        <v>8.8563762286596112E-2</v>
      </c>
      <c r="HP12" s="2">
        <f t="shared" ca="1" si="47"/>
        <v>-7.8124398440961376E-2</v>
      </c>
      <c r="HQ12" s="2">
        <f t="shared" ca="1" si="47"/>
        <v>0.17537369866002755</v>
      </c>
      <c r="HR12" s="2">
        <f t="shared" ca="1" si="47"/>
        <v>-1.1625618544698093E-2</v>
      </c>
      <c r="HS12" s="2">
        <f t="shared" ca="1" si="47"/>
        <v>-3.1854561711493715E-2</v>
      </c>
      <c r="HT12" s="2">
        <f t="shared" ca="1" si="47"/>
        <v>1.1410533148500423E-2</v>
      </c>
      <c r="HU12" s="2">
        <f t="shared" ca="1" si="47"/>
        <v>6.6842093596610308E-2</v>
      </c>
      <c r="HV12" s="2">
        <f t="shared" ca="1" si="47"/>
        <v>6.525766308489854E-2</v>
      </c>
      <c r="HW12" s="2">
        <f t="shared" ca="1" si="47"/>
        <v>8.4012499780017277E-2</v>
      </c>
      <c r="HX12" s="2">
        <f t="shared" ca="1" si="47"/>
        <v>-7.6165201839870633E-2</v>
      </c>
      <c r="HY12" s="2">
        <f t="shared" ca="1" si="47"/>
        <v>9.9362077567621804E-2</v>
      </c>
      <c r="HZ12" s="2">
        <f t="shared" ca="1" si="47"/>
        <v>0.15371159286300753</v>
      </c>
      <c r="IA12" s="2">
        <f t="shared" ca="1" si="47"/>
        <v>-0.16035648792079729</v>
      </c>
      <c r="IB12" s="2">
        <f t="shared" ca="1" si="47"/>
        <v>3.3104700827518915E-2</v>
      </c>
      <c r="IC12" s="2">
        <f t="shared" ca="1" si="47"/>
        <v>-9.0533581440697883E-2</v>
      </c>
      <c r="ID12" s="2">
        <f t="shared" ca="1" si="47"/>
        <v>-2.0579498814665895E-2</v>
      </c>
      <c r="IE12" s="2">
        <f t="shared" ca="1" si="47"/>
        <v>-3.1270796878234572E-2</v>
      </c>
      <c r="IF12" s="2">
        <f t="shared" ca="1" si="48"/>
        <v>3.3801015292725112E-2</v>
      </c>
      <c r="IG12" s="2">
        <f t="shared" ca="1" si="48"/>
        <v>-2.2874773864539118E-2</v>
      </c>
      <c r="IH12" s="2">
        <f t="shared" ca="1" si="48"/>
        <v>8.0722826781708806E-2</v>
      </c>
      <c r="II12" s="2">
        <f t="shared" ca="1" si="48"/>
        <v>-6.2217734299083297E-2</v>
      </c>
      <c r="IJ12" s="2">
        <f t="shared" ca="1" si="48"/>
        <v>0.1826810443716399</v>
      </c>
      <c r="IK12" s="2">
        <f t="shared" ca="1" si="48"/>
        <v>-0.12234563314019145</v>
      </c>
      <c r="IL12" s="2">
        <f t="shared" ca="1" si="48"/>
        <v>0.1576159602383673</v>
      </c>
      <c r="IM12" s="2">
        <f t="shared" ca="1" si="48"/>
        <v>-5.5906206286394269E-2</v>
      </c>
      <c r="IN12" s="2">
        <f t="shared" ca="1" si="48"/>
        <v>9.0108130330165001E-2</v>
      </c>
      <c r="IO12" s="2">
        <f t="shared" ca="1" si="48"/>
        <v>-5.4505056615562243E-3</v>
      </c>
      <c r="IP12" s="2">
        <f t="shared" ca="1" si="48"/>
        <v>-8.399859544166853E-2</v>
      </c>
      <c r="IQ12" s="2">
        <f t="shared" ca="1" si="48"/>
        <v>4.4523904626839569E-2</v>
      </c>
      <c r="IR12" s="2">
        <f t="shared" ca="1" si="48"/>
        <v>1.0954830100520799E-2</v>
      </c>
      <c r="IS12" s="2">
        <f t="shared" ca="1" si="48"/>
        <v>-6.2614120598737388E-2</v>
      </c>
      <c r="IT12" s="2">
        <f t="shared" ca="1" si="48"/>
        <v>0.14608116794620774</v>
      </c>
      <c r="IU12" s="2">
        <f t="shared" ca="1" si="48"/>
        <v>-6.0078039631824356E-2</v>
      </c>
      <c r="IV12" s="2">
        <f t="shared" ca="1" si="30"/>
        <v>-9.6591876392918552E-2</v>
      </c>
      <c r="IW12" s="2">
        <f t="shared" ca="1" si="30"/>
        <v>-1.8998528020116468E-2</v>
      </c>
      <c r="IX12" s="2">
        <f t="shared" ca="1" si="30"/>
        <v>-3.90865828605753E-2</v>
      </c>
      <c r="IY12" s="2">
        <f t="shared" ca="1" si="30"/>
        <v>-0.19522621865514619</v>
      </c>
      <c r="IZ12" s="2">
        <f t="shared" ca="1" si="30"/>
        <v>-0.160413987020979</v>
      </c>
      <c r="JA12" s="2">
        <f t="shared" ca="1" si="30"/>
        <v>3.2456832244597188E-2</v>
      </c>
      <c r="JB12" s="2">
        <f t="shared" ca="1" si="30"/>
        <v>0.1317703352024584</v>
      </c>
      <c r="JC12" s="2">
        <f t="shared" ca="1" si="30"/>
        <v>0.11518887743484425</v>
      </c>
      <c r="JD12" s="2">
        <f t="shared" ca="1" si="30"/>
        <v>4.6351156740213534E-2</v>
      </c>
      <c r="JE12" s="2">
        <f t="shared" ca="1" si="30"/>
        <v>2.7135074282652986E-2</v>
      </c>
      <c r="JF12" s="2">
        <f t="shared" ca="1" si="30"/>
        <v>1.8244582324200953E-2</v>
      </c>
      <c r="JG12" s="2">
        <f t="shared" ca="1" si="30"/>
        <v>0.10519450435473165</v>
      </c>
      <c r="JH12" s="2">
        <f t="shared" ca="1" si="30"/>
        <v>-4.6431962569287499E-2</v>
      </c>
      <c r="JI12" s="2">
        <f t="shared" ca="1" si="30"/>
        <v>0.16040818442475688</v>
      </c>
      <c r="JJ12" s="2">
        <f t="shared" ca="1" si="30"/>
        <v>4.3673798752959486E-2</v>
      </c>
      <c r="JK12" s="2">
        <f t="shared" ca="1" si="30"/>
        <v>0.12085038139433862</v>
      </c>
      <c r="JL12" s="2">
        <f t="shared" ca="1" si="49"/>
        <v>7.0246768663740244E-2</v>
      </c>
      <c r="JM12" s="2">
        <f t="shared" ca="1" si="49"/>
        <v>2.0719197968695917E-2</v>
      </c>
      <c r="JN12" s="2">
        <f t="shared" ca="1" si="49"/>
        <v>4.9114565391991605E-2</v>
      </c>
      <c r="JO12" s="2">
        <f t="shared" ca="1" si="49"/>
        <v>-4.4987656320953015E-2</v>
      </c>
      <c r="JP12" s="2">
        <f t="shared" ca="1" si="49"/>
        <v>-3.4561937348436024E-3</v>
      </c>
      <c r="JQ12" s="2">
        <f t="shared" ca="1" si="49"/>
        <v>-6.6138370614824749E-2</v>
      </c>
      <c r="JR12" s="2">
        <f t="shared" ca="1" si="49"/>
        <v>-6.2450083094843192E-2</v>
      </c>
      <c r="JS12" s="2">
        <f t="shared" ca="1" si="49"/>
        <v>-0.14541654718459315</v>
      </c>
      <c r="JT12" s="2">
        <f t="shared" ca="1" si="49"/>
        <v>-3.7568726385657406E-2</v>
      </c>
      <c r="JU12" s="2">
        <f t="shared" ca="1" si="49"/>
        <v>2.3713667390721366E-2</v>
      </c>
      <c r="JV12" s="2">
        <f t="shared" ca="1" si="49"/>
        <v>-5.4125091285148516E-2</v>
      </c>
      <c r="JW12" s="2">
        <f t="shared" ca="1" si="49"/>
        <v>-1.0318370888606446E-2</v>
      </c>
      <c r="JX12" s="2">
        <f t="shared" ca="1" si="49"/>
        <v>-2.8067014781910236E-2</v>
      </c>
      <c r="JY12" s="2">
        <f t="shared" ca="1" si="49"/>
        <v>4.7088717766976693E-2</v>
      </c>
      <c r="JZ12" s="2">
        <f t="shared" ca="1" si="49"/>
        <v>0.11082244882844602</v>
      </c>
      <c r="KA12" s="2">
        <f t="shared" ca="1" si="49"/>
        <v>-2.5389827177802183E-2</v>
      </c>
      <c r="KB12" s="2">
        <f t="shared" ca="1" si="50"/>
        <v>0.11915207573654039</v>
      </c>
      <c r="KC12" s="2">
        <f t="shared" ca="1" si="50"/>
        <v>8.685718607926567E-3</v>
      </c>
      <c r="KD12" s="2">
        <f t="shared" ca="1" si="50"/>
        <v>0.18201243346733753</v>
      </c>
      <c r="KE12" s="2">
        <f t="shared" ca="1" si="50"/>
        <v>-7.3508942638343969E-2</v>
      </c>
      <c r="KF12" s="2">
        <f t="shared" ca="1" si="50"/>
        <v>-4.6975951104858034E-3</v>
      </c>
      <c r="KG12" s="2">
        <f t="shared" ca="1" si="50"/>
        <v>-5.3108686657729581E-2</v>
      </c>
      <c r="KH12" s="2">
        <f t="shared" ca="1" si="50"/>
        <v>7.3922124666504177E-2</v>
      </c>
      <c r="KI12" s="2">
        <f t="shared" ca="1" si="50"/>
        <v>0.11134506680809245</v>
      </c>
      <c r="KJ12" s="2">
        <f t="shared" ca="1" si="50"/>
        <v>-4.534499476320137E-3</v>
      </c>
      <c r="KK12" s="2">
        <f t="shared" ca="1" si="50"/>
        <v>8.9725004488371271E-2</v>
      </c>
      <c r="KL12" s="2">
        <f t="shared" ca="1" si="50"/>
        <v>3.6751243137118306E-2</v>
      </c>
      <c r="KM12" s="2">
        <f t="shared" ca="1" si="50"/>
        <v>2.1132834165769818E-3</v>
      </c>
      <c r="KN12" s="2">
        <f t="shared" ca="1" si="50"/>
        <v>5.6600286174229211E-3</v>
      </c>
      <c r="KO12" s="2">
        <f t="shared" ca="1" si="50"/>
        <v>4.4231077581869796E-2</v>
      </c>
      <c r="KP12" s="2">
        <f t="shared" ca="1" si="50"/>
        <v>-4.1493956536710744E-2</v>
      </c>
      <c r="KQ12" s="2">
        <f t="shared" ca="1" si="50"/>
        <v>5.658628020375038E-2</v>
      </c>
      <c r="KR12" s="2">
        <f t="shared" ca="1" si="51"/>
        <v>-5.1555922251626474E-2</v>
      </c>
      <c r="KS12" s="2">
        <f t="shared" ca="1" si="51"/>
        <v>0.13364613585405546</v>
      </c>
      <c r="KT12" s="2">
        <f t="shared" ca="1" si="51"/>
        <v>3.7639599153571651E-2</v>
      </c>
      <c r="KU12" s="2">
        <f t="shared" ca="1" si="51"/>
        <v>8.2047542721360042E-2</v>
      </c>
      <c r="KV12" s="2">
        <f t="shared" ca="1" si="51"/>
        <v>-3.3636614523238587E-2</v>
      </c>
      <c r="KW12" s="2">
        <f t="shared" ca="1" si="51"/>
        <v>-5.1720943606787098E-2</v>
      </c>
      <c r="KX12" s="2">
        <f t="shared" ca="1" si="51"/>
        <v>0.14803315088829935</v>
      </c>
      <c r="KY12" s="2">
        <f t="shared" ca="1" si="51"/>
        <v>5.3610954467021632E-2</v>
      </c>
      <c r="KZ12" s="2">
        <f t="shared" ca="1" si="51"/>
        <v>9.6648338789731229E-3</v>
      </c>
      <c r="LA12" s="2">
        <f t="shared" ca="1" si="51"/>
        <v>-4.8046384448407267E-2</v>
      </c>
      <c r="LB12" s="2">
        <f t="shared" ca="1" si="51"/>
        <v>-4.216377358958294E-2</v>
      </c>
      <c r="LC12" s="2">
        <f t="shared" ca="1" si="51"/>
        <v>-4.7212160007923984E-2</v>
      </c>
      <c r="LD12" s="2">
        <f t="shared" ca="1" si="51"/>
        <v>-3.2419361031772773E-2</v>
      </c>
      <c r="LE12" s="2">
        <f t="shared" ca="1" si="51"/>
        <v>-6.9776680642224823E-2</v>
      </c>
      <c r="LF12" s="2">
        <f t="shared" ca="1" si="51"/>
        <v>0.12500936121407069</v>
      </c>
      <c r="LG12" s="2">
        <f t="shared" ca="1" si="51"/>
        <v>-1.4913720475377024E-2</v>
      </c>
      <c r="LH12" s="2">
        <f t="shared" ca="1" si="31"/>
        <v>-8.3280075890253394E-2</v>
      </c>
      <c r="LI12" s="2">
        <f t="shared" ca="1" si="31"/>
        <v>0.1166625082630961</v>
      </c>
      <c r="LJ12" s="2">
        <f t="shared" ca="1" si="31"/>
        <v>0.19969170211444059</v>
      </c>
      <c r="LK12" s="2">
        <f t="shared" ca="1" si="31"/>
        <v>1.9267418840689422E-3</v>
      </c>
      <c r="LL12" s="2">
        <f t="shared" ca="1" si="31"/>
        <v>5.6085500033783972E-2</v>
      </c>
      <c r="LM12" s="2">
        <f t="shared" ca="1" si="31"/>
        <v>-2.6652993021043268E-2</v>
      </c>
      <c r="LN12" s="2">
        <f t="shared" ca="1" si="31"/>
        <v>1.3211789383618014E-2</v>
      </c>
      <c r="LO12" s="2">
        <f t="shared" ca="1" si="31"/>
        <v>1.4511763363659599E-2</v>
      </c>
      <c r="LP12" s="2">
        <f t="shared" ca="1" si="31"/>
        <v>-7.2504895265163502E-2</v>
      </c>
      <c r="LQ12" s="2">
        <f t="shared" ca="1" si="31"/>
        <v>4.5989792709531491E-2</v>
      </c>
      <c r="LR12" s="2">
        <f t="shared" ca="1" si="31"/>
        <v>0.1630346693061705</v>
      </c>
      <c r="LS12" s="2">
        <f t="shared" ca="1" si="31"/>
        <v>5.7816924975480841E-2</v>
      </c>
      <c r="LT12" s="2">
        <f t="shared" ca="1" si="31"/>
        <v>-5.0621720005458198E-2</v>
      </c>
      <c r="LU12" s="2">
        <f t="shared" ca="1" si="31"/>
        <v>-6.5230757662518304E-2</v>
      </c>
      <c r="LV12" s="2">
        <f t="shared" ca="1" si="31"/>
        <v>-7.6100233073854967E-2</v>
      </c>
      <c r="LW12" s="2">
        <f t="shared" ca="1" si="31"/>
        <v>2.1917575363813127E-2</v>
      </c>
      <c r="LX12" s="2">
        <f t="shared" ca="1" si="52"/>
        <v>-3.6854284391276151E-2</v>
      </c>
      <c r="LY12" s="2">
        <f t="shared" ca="1" si="52"/>
        <v>2.4667749616358332E-2</v>
      </c>
      <c r="LZ12" s="2">
        <f t="shared" ca="1" si="52"/>
        <v>5.8523407714500764E-2</v>
      </c>
      <c r="MA12" s="2">
        <f t="shared" ca="1" si="52"/>
        <v>-2.723562431750998E-2</v>
      </c>
      <c r="MB12" s="2">
        <f t="shared" ca="1" si="52"/>
        <v>8.7128773427812403E-2</v>
      </c>
      <c r="MC12" s="2">
        <f t="shared" ca="1" si="52"/>
        <v>-3.9591156822194634E-2</v>
      </c>
      <c r="MD12" s="2">
        <f t="shared" ca="1" si="52"/>
        <v>2.3406656664174793E-2</v>
      </c>
      <c r="ME12" s="2">
        <f t="shared" ca="1" si="52"/>
        <v>0.135779916099624</v>
      </c>
      <c r="MF12" s="2">
        <f t="shared" ca="1" si="52"/>
        <v>0.1276724420376808</v>
      </c>
      <c r="MG12" s="2">
        <f t="shared" ca="1" si="52"/>
        <v>0.1121446434035531</v>
      </c>
      <c r="MH12" s="2">
        <f t="shared" ca="1" si="52"/>
        <v>2.9698231503921334E-2</v>
      </c>
      <c r="MI12" s="2">
        <f t="shared" ca="1" si="52"/>
        <v>2.2528783036600969E-4</v>
      </c>
      <c r="MJ12" s="2">
        <f t="shared" ca="1" si="52"/>
        <v>0.12950157227804346</v>
      </c>
      <c r="MK12" s="2">
        <f t="shared" ca="1" si="52"/>
        <v>3.9956917390209637E-2</v>
      </c>
      <c r="ML12" s="2">
        <f t="shared" ca="1" si="52"/>
        <v>4.2985513477419683E-2</v>
      </c>
      <c r="MM12" s="2">
        <f t="shared" ca="1" si="52"/>
        <v>6.3178589594774529E-2</v>
      </c>
      <c r="MN12" s="2">
        <f t="shared" ca="1" si="53"/>
        <v>7.01507542865282E-2</v>
      </c>
      <c r="MO12" s="2">
        <f t="shared" ca="1" si="53"/>
        <v>-0.13732672449333974</v>
      </c>
      <c r="MP12" s="2">
        <f t="shared" ca="1" si="53"/>
        <v>-0.1512171179473035</v>
      </c>
      <c r="MQ12" s="2">
        <f t="shared" ca="1" si="53"/>
        <v>-8.4861545299662861E-2</v>
      </c>
      <c r="MR12" s="2">
        <f t="shared" ca="1" si="53"/>
        <v>1.3209143010923095E-2</v>
      </c>
      <c r="MS12" s="2">
        <f t="shared" ca="1" si="53"/>
        <v>-6.2297275800044002E-2</v>
      </c>
      <c r="MT12" s="2">
        <f t="shared" ca="1" si="53"/>
        <v>-9.0035782042477461E-2</v>
      </c>
      <c r="MU12" s="2">
        <f t="shared" ca="1" si="53"/>
        <v>0.11343396420573572</v>
      </c>
      <c r="MV12" s="2">
        <f t="shared" ca="1" si="53"/>
        <v>0.18561020541343295</v>
      </c>
      <c r="MW12" s="2">
        <f t="shared" ca="1" si="53"/>
        <v>4.805384433650129E-2</v>
      </c>
      <c r="MX12" s="2">
        <f t="shared" ca="1" si="53"/>
        <v>-6.0055329517338635E-2</v>
      </c>
      <c r="MY12" s="2">
        <f t="shared" ca="1" si="53"/>
        <v>-2.0757204984982024E-2</v>
      </c>
      <c r="MZ12" s="2">
        <f t="shared" ca="1" si="53"/>
        <v>1.7896267829182671E-2</v>
      </c>
      <c r="NA12" s="2">
        <f t="shared" ca="1" si="53"/>
        <v>0.12304591102979885</v>
      </c>
      <c r="NB12" s="2">
        <f t="shared" ca="1" si="53"/>
        <v>-1.4012313081696419E-3</v>
      </c>
      <c r="NC12" s="2">
        <f t="shared" ca="1" si="53"/>
        <v>2.8870439003305035E-2</v>
      </c>
      <c r="ND12" s="2">
        <f t="shared" ca="1" si="54"/>
        <v>0.15565735560716948</v>
      </c>
      <c r="NE12" s="2">
        <f t="shared" ca="1" si="54"/>
        <v>-7.893184346359787E-2</v>
      </c>
      <c r="NF12" s="2">
        <f t="shared" ca="1" si="54"/>
        <v>-2.5897640078070504E-2</v>
      </c>
      <c r="NG12" s="2">
        <f t="shared" ca="1" si="54"/>
        <v>-3.2766454578200072E-2</v>
      </c>
      <c r="NH12" s="2">
        <f t="shared" ca="1" si="54"/>
        <v>-0.12812917999377538</v>
      </c>
      <c r="NI12" s="2">
        <f t="shared" ca="1" si="54"/>
        <v>1.7855465351297832E-2</v>
      </c>
      <c r="NJ12" s="2">
        <f t="shared" ca="1" si="54"/>
        <v>3.7625868160476264E-2</v>
      </c>
      <c r="NK12" s="2">
        <f t="shared" ca="1" si="54"/>
        <v>3.2664815288052138E-2</v>
      </c>
      <c r="NL12" s="2">
        <f t="shared" ca="1" si="54"/>
        <v>-8.1457274000473159E-2</v>
      </c>
      <c r="NM12" s="2">
        <f t="shared" ca="1" si="54"/>
        <v>1.9528944260667248E-2</v>
      </c>
      <c r="NN12" s="2">
        <f t="shared" ca="1" si="54"/>
        <v>3.877258425771634E-2</v>
      </c>
      <c r="NO12" s="2">
        <f t="shared" ca="1" si="54"/>
        <v>9.4263803874719929E-2</v>
      </c>
      <c r="NP12" s="2">
        <f t="shared" ca="1" si="54"/>
        <v>-5.3547716126645384E-3</v>
      </c>
      <c r="NQ12" s="2">
        <f t="shared" ca="1" si="54"/>
        <v>-6.4229950673607636E-2</v>
      </c>
      <c r="NR12" s="2">
        <f t="shared" ca="1" si="54"/>
        <v>-3.2885194208265925E-2</v>
      </c>
      <c r="NS12" s="2">
        <f t="shared" ca="1" si="54"/>
        <v>0.10958668260147778</v>
      </c>
      <c r="NT12" s="2">
        <f t="shared" ca="1" si="32"/>
        <v>8.9351350633938946E-3</v>
      </c>
      <c r="NU12" s="2">
        <f t="shared" ca="1" si="32"/>
        <v>0.14806814061655318</v>
      </c>
      <c r="NV12" s="2">
        <f t="shared" ca="1" si="32"/>
        <v>0.11795826385800316</v>
      </c>
      <c r="NW12" s="2">
        <f t="shared" ca="1" si="32"/>
        <v>-3.7927841269492141E-2</v>
      </c>
      <c r="NX12" s="2">
        <f t="shared" ca="1" si="32"/>
        <v>-9.5480616212900132E-2</v>
      </c>
      <c r="NY12" s="2">
        <f t="shared" ca="1" si="32"/>
        <v>0.11459956932858967</v>
      </c>
      <c r="NZ12" s="2">
        <f t="shared" ca="1" si="32"/>
        <v>-6.9463810827200351E-2</v>
      </c>
      <c r="OA12" s="2">
        <f t="shared" ca="1" si="32"/>
        <v>-9.1689972828152555E-3</v>
      </c>
      <c r="OB12" s="2">
        <f t="shared" ca="1" si="32"/>
        <v>6.6116304142561071E-3</v>
      </c>
      <c r="OC12" s="2">
        <f t="shared" ca="1" si="32"/>
        <v>2.6556124108778265E-3</v>
      </c>
      <c r="OD12" s="2">
        <f t="shared" ca="1" si="32"/>
        <v>2.1395632326505879E-2</v>
      </c>
      <c r="OE12" s="2">
        <f t="shared" ca="1" si="32"/>
        <v>2.5105867168911833E-2</v>
      </c>
      <c r="OF12" s="2">
        <f t="shared" ca="1" si="32"/>
        <v>9.7305689725522712E-2</v>
      </c>
      <c r="OG12" s="2">
        <f t="shared" ca="1" si="32"/>
        <v>8.0754429003535508E-2</v>
      </c>
      <c r="OH12" s="2">
        <f t="shared" ca="1" si="32"/>
        <v>-2.4819987979133696E-2</v>
      </c>
      <c r="OI12" s="2">
        <f t="shared" ca="1" si="32"/>
        <v>-1.277896331487692E-4</v>
      </c>
      <c r="OJ12" s="2">
        <f t="shared" ca="1" si="55"/>
        <v>0.1467897755905386</v>
      </c>
      <c r="OK12" s="2">
        <f t="shared" ca="1" si="55"/>
        <v>5.8848785615763635E-2</v>
      </c>
      <c r="OL12" s="2">
        <f t="shared" ca="1" si="55"/>
        <v>0.13272815890956421</v>
      </c>
      <c r="OM12" s="2">
        <f t="shared" ca="1" si="55"/>
        <v>-0.18215160201349248</v>
      </c>
      <c r="ON12" s="2">
        <f t="shared" ca="1" si="55"/>
        <v>-9.5869251973514057E-3</v>
      </c>
      <c r="OO12" s="2">
        <f t="shared" ca="1" si="55"/>
        <v>8.2715583727685435E-2</v>
      </c>
      <c r="OP12" s="2">
        <f t="shared" ca="1" si="55"/>
        <v>9.9070259838933791E-2</v>
      </c>
      <c r="OQ12" s="2">
        <f t="shared" ca="1" si="55"/>
        <v>-2.3084465474976206E-2</v>
      </c>
      <c r="OR12" s="2">
        <f t="shared" ca="1" si="55"/>
        <v>7.5024519018466684E-2</v>
      </c>
      <c r="OS12" s="2">
        <f t="shared" ca="1" si="55"/>
        <v>-6.5673009533027835E-2</v>
      </c>
      <c r="OT12" s="2">
        <f t="shared" ca="1" si="55"/>
        <v>-0.12226269012818161</v>
      </c>
      <c r="OU12" s="2">
        <f t="shared" ca="1" si="55"/>
        <v>-0.13156255870454051</v>
      </c>
      <c r="OV12" s="2">
        <f t="shared" ca="1" si="55"/>
        <v>0.13029689186365234</v>
      </c>
      <c r="OW12" s="2">
        <f t="shared" ca="1" si="55"/>
        <v>7.8647836504115096E-2</v>
      </c>
      <c r="OX12" s="2">
        <f t="shared" ca="1" si="55"/>
        <v>0.12703566581003026</v>
      </c>
      <c r="OY12" s="2">
        <f t="shared" ca="1" si="55"/>
        <v>4.5767816756438678E-2</v>
      </c>
      <c r="OZ12" s="2">
        <f t="shared" ca="1" si="56"/>
        <v>-0.22183706778265014</v>
      </c>
      <c r="PA12" s="2">
        <f t="shared" ca="1" si="56"/>
        <v>5.1098124197214455E-2</v>
      </c>
      <c r="PB12" s="2">
        <f t="shared" ca="1" si="56"/>
        <v>7.5064759429385744E-2</v>
      </c>
      <c r="PC12" s="2">
        <f t="shared" ca="1" si="56"/>
        <v>-9.9677689522815124E-3</v>
      </c>
      <c r="PD12" s="2">
        <f t="shared" ca="1" si="56"/>
        <v>0.12512862525813775</v>
      </c>
      <c r="PE12" s="2">
        <f t="shared" ca="1" si="56"/>
        <v>3.2369866569045933E-2</v>
      </c>
      <c r="PF12" s="2">
        <f t="shared" ca="1" si="56"/>
        <v>-7.0172592621463581E-3</v>
      </c>
      <c r="PG12" s="2">
        <f t="shared" ca="1" si="56"/>
        <v>5.8340248823391491E-2</v>
      </c>
      <c r="PH12" s="2">
        <f t="shared" ca="1" si="56"/>
        <v>3.1832567121611831E-2</v>
      </c>
      <c r="PI12" s="2">
        <f t="shared" ca="1" si="56"/>
        <v>0.12315563651610875</v>
      </c>
      <c r="PJ12" s="2">
        <f t="shared" ca="1" si="56"/>
        <v>-3.3374011931451605E-2</v>
      </c>
      <c r="PK12" s="2">
        <f t="shared" ca="1" si="56"/>
        <v>3.8111561244261488E-2</v>
      </c>
      <c r="PL12" s="2">
        <f t="shared" ca="1" si="56"/>
        <v>3.2982276334744778E-2</v>
      </c>
      <c r="PM12" s="2">
        <f t="shared" ca="1" si="56"/>
        <v>-8.2382525209117562E-3</v>
      </c>
      <c r="PN12" s="2">
        <f t="shared" ca="1" si="56"/>
        <v>5.4813378968329995E-2</v>
      </c>
      <c r="PO12" s="2">
        <f t="shared" ca="1" si="56"/>
        <v>8.417027196249563E-2</v>
      </c>
      <c r="PP12" s="2">
        <f t="shared" ca="1" si="57"/>
        <v>0.20101036568941816</v>
      </c>
      <c r="PQ12" s="2">
        <f t="shared" ca="1" si="57"/>
        <v>7.2177977749457028E-2</v>
      </c>
      <c r="PR12" s="2">
        <f t="shared" ca="1" si="57"/>
        <v>-5.8222843120974588E-2</v>
      </c>
      <c r="PS12" s="2">
        <f t="shared" ca="1" si="57"/>
        <v>-5.1556774052791313E-2</v>
      </c>
      <c r="PT12" s="2">
        <f t="shared" ca="1" si="57"/>
        <v>3.0341942322330548E-2</v>
      </c>
      <c r="PU12" s="2">
        <f t="shared" ca="1" si="57"/>
        <v>2.6689572559399792E-2</v>
      </c>
      <c r="PV12" s="2">
        <f t="shared" ca="1" si="57"/>
        <v>-1.8497396467124446E-2</v>
      </c>
      <c r="PW12" s="2">
        <f t="shared" ca="1" si="57"/>
        <v>-7.4831349925806555E-3</v>
      </c>
      <c r="PX12" s="2">
        <f t="shared" ca="1" si="57"/>
        <v>4.2736697722968564E-2</v>
      </c>
      <c r="PY12" s="2">
        <f t="shared" ca="1" si="57"/>
        <v>-0.10125601816033492</v>
      </c>
      <c r="PZ12" s="2">
        <f t="shared" ca="1" si="57"/>
        <v>2.072014676007649E-2</v>
      </c>
      <c r="QA12" s="2">
        <f t="shared" ca="1" si="57"/>
        <v>8.6523151355014122E-2</v>
      </c>
      <c r="QB12" s="2">
        <f t="shared" ca="1" si="57"/>
        <v>-4.8818983183903618E-3</v>
      </c>
      <c r="QC12" s="2">
        <f t="shared" ca="1" si="57"/>
        <v>-3.3272045677069248E-2</v>
      </c>
      <c r="QD12" s="2">
        <f t="shared" ca="1" si="57"/>
        <v>6.1432839041408546E-2</v>
      </c>
      <c r="QE12" s="2">
        <f t="shared" ca="1" si="57"/>
        <v>7.6960993714890777E-2</v>
      </c>
      <c r="QF12" s="2">
        <f t="shared" ca="1" si="33"/>
        <v>0.16642243041377977</v>
      </c>
      <c r="QG12" s="2">
        <f t="shared" ca="1" si="33"/>
        <v>0.18653705231778309</v>
      </c>
      <c r="QH12" s="2">
        <f t="shared" ca="1" si="33"/>
        <v>-7.8186738059930969E-2</v>
      </c>
      <c r="QI12" s="2">
        <f t="shared" ca="1" si="33"/>
        <v>-7.8129993122816432E-2</v>
      </c>
      <c r="QJ12" s="2">
        <f t="shared" ca="1" si="33"/>
        <v>-3.3935693122180033E-2</v>
      </c>
      <c r="QK12" s="2">
        <f t="shared" ca="1" si="33"/>
        <v>-0.13398639463393058</v>
      </c>
      <c r="QL12" s="2">
        <f t="shared" ca="1" si="33"/>
        <v>4.8166534701020572E-2</v>
      </c>
      <c r="QM12" s="2">
        <f t="shared" ca="1" si="33"/>
        <v>3.3179076660495306E-2</v>
      </c>
      <c r="QN12" s="2">
        <f t="shared" ca="1" si="33"/>
        <v>-7.7355712644647648E-2</v>
      </c>
      <c r="QO12" s="2">
        <f t="shared" ca="1" si="33"/>
        <v>-7.1854511776535915E-2</v>
      </c>
      <c r="QP12" s="2">
        <f t="shared" ca="1" si="33"/>
        <v>5.1054746129676795E-2</v>
      </c>
      <c r="QQ12" s="2">
        <f t="shared" ca="1" si="33"/>
        <v>0.12893908972865334</v>
      </c>
      <c r="QR12" s="2">
        <f t="shared" ca="1" si="33"/>
        <v>0.1142624728577922</v>
      </c>
      <c r="QS12" s="2">
        <f t="shared" ca="1" si="33"/>
        <v>0.11739896759890077</v>
      </c>
      <c r="QT12" s="2">
        <f t="shared" ca="1" si="33"/>
        <v>0.10908417539741619</v>
      </c>
      <c r="QU12" s="2">
        <f t="shared" ca="1" si="33"/>
        <v>1.3322824808674888E-2</v>
      </c>
      <c r="QV12" s="2">
        <f t="shared" ca="1" si="58"/>
        <v>-7.6544707425403077E-2</v>
      </c>
      <c r="QW12" s="2">
        <f t="shared" ca="1" si="58"/>
        <v>-1.2732358362779018E-2</v>
      </c>
      <c r="QX12" s="2">
        <f t="shared" ca="1" si="58"/>
        <v>4.0813314675743569E-2</v>
      </c>
      <c r="QY12" s="2">
        <f t="shared" ca="1" si="58"/>
        <v>5.2995026671037615E-2</v>
      </c>
      <c r="QZ12" s="2">
        <f t="shared" ca="1" si="58"/>
        <v>7.0981129396122764E-2</v>
      </c>
      <c r="RA12" s="2">
        <f t="shared" ca="1" si="58"/>
        <v>-8.4371705101152855E-2</v>
      </c>
      <c r="RB12" s="2">
        <f t="shared" ca="1" si="58"/>
        <v>0.22325823362924038</v>
      </c>
      <c r="RC12" s="2">
        <f t="shared" ca="1" si="58"/>
        <v>-0.14237319988043931</v>
      </c>
      <c r="RD12" s="2">
        <f t="shared" ca="1" si="58"/>
        <v>-3.4518314363166727E-2</v>
      </c>
      <c r="RE12" s="2">
        <f t="shared" ca="1" si="58"/>
        <v>-2.8992505143341989E-2</v>
      </c>
      <c r="RF12" s="2">
        <f t="shared" ca="1" si="58"/>
        <v>-2.8706271215524434E-2</v>
      </c>
      <c r="RG12" s="2">
        <f t="shared" ca="1" si="58"/>
        <v>2.2432987272400142E-2</v>
      </c>
      <c r="RH12" s="2">
        <f t="shared" ca="1" si="58"/>
        <v>9.2413951410518683E-2</v>
      </c>
      <c r="RI12" s="2">
        <f t="shared" ca="1" si="58"/>
        <v>-1.9530111231540453E-2</v>
      </c>
      <c r="RJ12" s="2">
        <f t="shared" ca="1" si="58"/>
        <v>-5.1023179061896358E-3</v>
      </c>
      <c r="RK12" s="2">
        <f t="shared" ca="1" si="58"/>
        <v>7.4891151880097956E-2</v>
      </c>
      <c r="RL12" s="2">
        <f t="shared" ca="1" si="59"/>
        <v>9.6672550772266275E-2</v>
      </c>
      <c r="RM12" s="2">
        <f t="shared" ca="1" si="59"/>
        <v>3.4199639736832495E-2</v>
      </c>
      <c r="RN12" s="2">
        <f t="shared" ca="1" si="59"/>
        <v>0.10931585437347573</v>
      </c>
      <c r="RO12" s="2">
        <f t="shared" ca="1" si="59"/>
        <v>4.9859111643487213E-3</v>
      </c>
      <c r="RP12" s="2">
        <f t="shared" ca="1" si="59"/>
        <v>-5.7707325649480043E-2</v>
      </c>
      <c r="RQ12" s="2">
        <f t="shared" ca="1" si="59"/>
        <v>4.4464117547136799E-2</v>
      </c>
      <c r="RR12" s="2">
        <f t="shared" ca="1" si="59"/>
        <v>1.3342003736617994E-2</v>
      </c>
      <c r="RS12" s="2">
        <f t="shared" ca="1" si="59"/>
        <v>-7.8923758245416323E-2</v>
      </c>
      <c r="RT12" s="2">
        <f t="shared" ca="1" si="59"/>
        <v>0.13689588923040816</v>
      </c>
      <c r="RU12" s="2">
        <f t="shared" ca="1" si="59"/>
        <v>3.3833129387481231E-2</v>
      </c>
      <c r="RV12" s="2">
        <f t="shared" ca="1" si="59"/>
        <v>7.7021729363765543E-2</v>
      </c>
      <c r="RW12" s="2">
        <f t="shared" ca="1" si="59"/>
        <v>6.6143195555820433E-2</v>
      </c>
      <c r="RX12" s="2">
        <f t="shared" ca="1" si="59"/>
        <v>4.8449598729242503E-2</v>
      </c>
      <c r="RY12" s="2">
        <f t="shared" ca="1" si="59"/>
        <v>-0.18284166544249775</v>
      </c>
      <c r="RZ12" s="2">
        <f t="shared" ca="1" si="59"/>
        <v>4.9322243048383826E-3</v>
      </c>
      <c r="SA12" s="2">
        <f t="shared" ca="1" si="59"/>
        <v>-8.1347627486772531E-2</v>
      </c>
      <c r="SB12" s="2">
        <f t="shared" ca="1" si="60"/>
        <v>4.1732477467003204E-2</v>
      </c>
      <c r="SC12" s="2">
        <f t="shared" ca="1" si="60"/>
        <v>8.0840990843824026E-2</v>
      </c>
      <c r="SD12" s="2">
        <f t="shared" ca="1" si="60"/>
        <v>3.6481955683360733E-2</v>
      </c>
      <c r="SE12" s="2">
        <f t="shared" ca="1" si="60"/>
        <v>-2.5781413247510893E-2</v>
      </c>
      <c r="SF12" s="2">
        <f t="shared" ca="1" si="60"/>
        <v>-9.1483095201764827E-2</v>
      </c>
      <c r="SG12" s="2">
        <f t="shared" ca="1" si="60"/>
        <v>0.12877412634140703</v>
      </c>
      <c r="SH12" s="2">
        <f t="shared" ca="1" si="60"/>
        <v>-4.7934405890933118E-3</v>
      </c>
      <c r="SI12" s="2">
        <f t="shared" ca="1" si="60"/>
        <v>0.10852943758110985</v>
      </c>
      <c r="SJ12" s="2">
        <f t="shared" ca="1" si="60"/>
        <v>9.0775297265541233E-4</v>
      </c>
      <c r="SK12" s="2">
        <f t="shared" ca="1" si="60"/>
        <v>9.8575959447915959E-2</v>
      </c>
      <c r="SL12" s="2">
        <f t="shared" ca="1" si="60"/>
        <v>-5.9310738519262156E-3</v>
      </c>
      <c r="SM12" s="2">
        <f t="shared" ca="1" si="60"/>
        <v>5.6877764847413723E-3</v>
      </c>
      <c r="SN12" s="2">
        <f t="shared" ca="1" si="60"/>
        <v>8.3616609202216058E-2</v>
      </c>
      <c r="SO12" s="2">
        <f t="shared" ca="1" si="60"/>
        <v>-7.3134231810000144E-2</v>
      </c>
      <c r="SP12" s="2">
        <f t="shared" ca="1" si="60"/>
        <v>-2.049621147394021E-2</v>
      </c>
      <c r="SQ12" s="2">
        <f t="shared" ca="1" si="60"/>
        <v>-4.6724777531011813E-2</v>
      </c>
      <c r="SR12" s="2">
        <f t="shared" ca="1" si="34"/>
        <v>-0.12671970034176019</v>
      </c>
      <c r="SS12" s="2">
        <f t="shared" ca="1" si="34"/>
        <v>-6.2430451186259214E-2</v>
      </c>
      <c r="ST12" s="2">
        <f t="shared" ca="1" si="34"/>
        <v>-1.9137859433327329E-2</v>
      </c>
      <c r="SU12" s="2">
        <f t="shared" ca="1" si="34"/>
        <v>-1.2613194696397597E-2</v>
      </c>
      <c r="SV12" s="2">
        <f t="shared" ca="1" si="34"/>
        <v>-2.5252223537207009E-2</v>
      </c>
      <c r="SW12" s="2">
        <f t="shared" ca="1" si="34"/>
        <v>-6.4386842327677184E-3</v>
      </c>
      <c r="SX12" s="2">
        <f t="shared" ca="1" si="34"/>
        <v>4.4854787668589698E-2</v>
      </c>
      <c r="SY12" s="2">
        <f t="shared" ca="1" si="34"/>
        <v>0.12568399978979763</v>
      </c>
      <c r="SZ12" s="2">
        <f t="shared" ca="1" si="34"/>
        <v>-1.6593566515156095E-3</v>
      </c>
      <c r="TA12" s="2">
        <f t="shared" ca="1" si="34"/>
        <v>-7.4375332331026139E-2</v>
      </c>
      <c r="TB12" s="2">
        <f t="shared" ca="1" si="34"/>
        <v>8.832511289754448E-2</v>
      </c>
      <c r="TC12" s="2">
        <f t="shared" ca="1" si="34"/>
        <v>0.21575144827172787</v>
      </c>
      <c r="TD12" s="2">
        <f t="shared" ca="1" si="34"/>
        <v>7.0841500658555503E-2</v>
      </c>
      <c r="TE12" s="2">
        <f t="shared" ca="1" si="34"/>
        <v>1.6689542148603909E-2</v>
      </c>
      <c r="TF12" s="2">
        <f t="shared" ca="1" si="34"/>
        <v>7.808919466148357E-3</v>
      </c>
      <c r="TG12" s="2">
        <f t="shared" ca="1" si="34"/>
        <v>-4.4102751569108187E-2</v>
      </c>
      <c r="TH12" s="2">
        <f t="shared" ca="1" si="61"/>
        <v>5.3473663174233854E-2</v>
      </c>
      <c r="TI12" s="2">
        <f t="shared" ca="1" si="61"/>
        <v>7.7108396991877562E-2</v>
      </c>
      <c r="TJ12" s="2">
        <f t="shared" ca="1" si="61"/>
        <v>4.0853124075488488E-2</v>
      </c>
      <c r="TK12" s="2">
        <f t="shared" ca="1" si="61"/>
        <v>4.134652365631275E-2</v>
      </c>
      <c r="TL12" s="2">
        <f t="shared" ca="1" si="61"/>
        <v>-0.14170866208252511</v>
      </c>
      <c r="TM12" s="2">
        <f t="shared" ca="1" si="61"/>
        <v>-7.2174164060995069E-2</v>
      </c>
      <c r="TN12" s="2">
        <f t="shared" ca="1" si="61"/>
        <v>8.015780740554955E-2</v>
      </c>
      <c r="TO12" s="2">
        <f t="shared" ca="1" si="61"/>
        <v>7.1488741914137954E-2</v>
      </c>
      <c r="TP12" s="2">
        <f t="shared" ca="1" si="61"/>
        <v>-6.9708633203372103E-2</v>
      </c>
      <c r="TQ12" s="2">
        <f t="shared" ca="1" si="61"/>
        <v>0.10351188503067044</v>
      </c>
      <c r="TR12" s="2">
        <f t="shared" ca="1" si="61"/>
        <v>4.230499116123216E-2</v>
      </c>
      <c r="TS12" s="2">
        <f t="shared" ca="1" si="61"/>
        <v>0.13289944947137808</v>
      </c>
      <c r="TT12" s="2">
        <f t="shared" ca="1" si="61"/>
        <v>1.7383667942086862E-2</v>
      </c>
      <c r="TU12" s="2">
        <f t="shared" ca="1" si="61"/>
        <v>-2.1153761578554479E-2</v>
      </c>
      <c r="TV12" s="2">
        <f t="shared" ca="1" si="61"/>
        <v>5.527834634259831E-3</v>
      </c>
      <c r="TW12" s="2">
        <f t="shared" ca="1" si="61"/>
        <v>0.12268648976200464</v>
      </c>
      <c r="TX12" s="2">
        <f t="shared" ca="1" si="62"/>
        <v>-6.6404456491350364E-2</v>
      </c>
      <c r="TY12" s="2">
        <f t="shared" ca="1" si="62"/>
        <v>4.6554633050365543E-2</v>
      </c>
      <c r="TZ12" s="2">
        <f t="shared" ca="1" si="62"/>
        <v>9.9636236897111291E-2</v>
      </c>
      <c r="UA12" s="2">
        <f t="shared" ca="1" si="62"/>
        <v>5.7252774551141264E-2</v>
      </c>
      <c r="UB12" s="2">
        <f t="shared" ca="1" si="62"/>
        <v>6.779589198677681E-4</v>
      </c>
      <c r="UC12" s="2">
        <f t="shared" ca="1" si="62"/>
        <v>-8.9251780350700805E-2</v>
      </c>
      <c r="UD12" s="2">
        <f t="shared" ca="1" si="62"/>
        <v>-1.5118513273074955E-2</v>
      </c>
      <c r="UE12" s="2">
        <f t="shared" ca="1" si="62"/>
        <v>0.11271684457670159</v>
      </c>
      <c r="UF12" s="2">
        <f t="shared" ca="1" si="62"/>
        <v>5.6035962850309068E-2</v>
      </c>
      <c r="UG12" s="2">
        <f t="shared" ca="1" si="62"/>
        <v>5.3821523374785088E-2</v>
      </c>
      <c r="UH12" s="2">
        <f t="shared" ca="1" si="62"/>
        <v>0.16027204117473309</v>
      </c>
      <c r="UI12" s="2">
        <f t="shared" ca="1" si="62"/>
        <v>-3.9038819594765614E-2</v>
      </c>
      <c r="UJ12" s="2">
        <f t="shared" ca="1" si="62"/>
        <v>-2.0977865539884042E-2</v>
      </c>
      <c r="UK12" s="2">
        <f t="shared" ca="1" si="62"/>
        <v>9.8045364424318784E-2</v>
      </c>
      <c r="UL12" s="2">
        <f t="shared" ca="1" si="62"/>
        <v>-9.589474787369423E-2</v>
      </c>
      <c r="UM12" s="2">
        <f t="shared" ca="1" si="62"/>
        <v>-9.0248285904202405E-2</v>
      </c>
      <c r="UN12" s="2">
        <f t="shared" ca="1" si="63"/>
        <v>4.6535769453896356E-2</v>
      </c>
      <c r="UO12" s="2">
        <f t="shared" ca="1" si="63"/>
        <v>7.2808417288588792E-2</v>
      </c>
      <c r="UP12" s="2">
        <f t="shared" ca="1" si="63"/>
        <v>0.10020565809001433</v>
      </c>
      <c r="UQ12" s="2">
        <f t="shared" ca="1" si="63"/>
        <v>5.405510229114889E-2</v>
      </c>
      <c r="UR12" s="2">
        <f t="shared" ca="1" si="63"/>
        <v>-1.2944693705676375E-2</v>
      </c>
      <c r="US12" s="2">
        <f t="shared" ca="1" si="63"/>
        <v>-2.5270676895811157E-2</v>
      </c>
      <c r="UT12" s="2">
        <f t="shared" ca="1" si="63"/>
        <v>-7.5032605196795506E-3</v>
      </c>
      <c r="UU12" s="2">
        <f t="shared" ca="1" si="63"/>
        <v>6.9915211581705206E-3</v>
      </c>
      <c r="UV12" s="2">
        <f t="shared" ca="1" si="63"/>
        <v>5.2159503142819849E-2</v>
      </c>
      <c r="UW12" s="2">
        <f t="shared" ca="1" si="63"/>
        <v>0.25929836597505601</v>
      </c>
      <c r="UX12" s="2">
        <f t="shared" ca="1" si="63"/>
        <v>-0.10476667485606597</v>
      </c>
      <c r="UY12" s="2">
        <f t="shared" ca="1" si="63"/>
        <v>1.8459901054205512E-2</v>
      </c>
      <c r="UZ12" s="2">
        <f t="shared" ca="1" si="63"/>
        <v>5.4270562465626976E-2</v>
      </c>
      <c r="VA12" s="2">
        <f t="shared" ca="1" si="63"/>
        <v>9.2703507075322572E-2</v>
      </c>
      <c r="VB12" s="2">
        <f t="shared" ca="1" si="63"/>
        <v>-1.4176217212145775E-2</v>
      </c>
      <c r="VC12" s="2">
        <f t="shared" ca="1" si="63"/>
        <v>-6.7546520545797469E-3</v>
      </c>
      <c r="VD12" s="2">
        <f t="shared" ca="1" si="35"/>
        <v>1.0951064099504046E-2</v>
      </c>
      <c r="VE12" s="2">
        <f t="shared" ca="1" si="35"/>
        <v>3.1303190548170878E-5</v>
      </c>
      <c r="VF12" s="2">
        <f t="shared" ca="1" si="35"/>
        <v>-6.4130291812341991E-2</v>
      </c>
      <c r="VG12" s="2">
        <f t="shared" ca="1" si="35"/>
        <v>-8.5508905170507792E-3</v>
      </c>
      <c r="VH12" s="2">
        <f t="shared" ca="1" si="35"/>
        <v>0.10900184662933249</v>
      </c>
      <c r="VI12" s="2">
        <f t="shared" ca="1" si="35"/>
        <v>7.6265415510602425E-2</v>
      </c>
      <c r="VJ12" s="2">
        <f t="shared" ca="1" si="35"/>
        <v>8.3199740462688715E-2</v>
      </c>
      <c r="VK12" s="2">
        <f t="shared" ca="1" si="35"/>
        <v>0.21346530018778431</v>
      </c>
      <c r="VL12" s="2">
        <f t="shared" ca="1" si="35"/>
        <v>0.18595994675830077</v>
      </c>
      <c r="VM12" s="2">
        <f t="shared" ca="1" si="35"/>
        <v>0.16417232183603828</v>
      </c>
      <c r="VN12" s="2">
        <f t="shared" ca="1" si="35"/>
        <v>4.4870284535548963E-2</v>
      </c>
      <c r="VO12" s="2">
        <f t="shared" ca="1" si="35"/>
        <v>8.1163920143866641E-2</v>
      </c>
      <c r="VP12" s="2">
        <f t="shared" ca="1" si="35"/>
        <v>3.1607207270678048E-2</v>
      </c>
      <c r="VQ12" s="2">
        <f t="shared" ca="1" si="35"/>
        <v>2.4472451560127784E-2</v>
      </c>
      <c r="VR12" s="2">
        <f t="shared" ca="1" si="35"/>
        <v>-2.1306723332028172E-2</v>
      </c>
      <c r="VS12" s="2">
        <f t="shared" ca="1" si="35"/>
        <v>0.13508934490136942</v>
      </c>
      <c r="VT12" s="2">
        <f t="shared" ca="1" si="64"/>
        <v>7.6276185189957699E-2</v>
      </c>
      <c r="VU12" s="2">
        <f t="shared" ca="1" si="64"/>
        <v>3.2136766202037863E-2</v>
      </c>
      <c r="VV12" s="2">
        <f t="shared" ca="1" si="64"/>
        <v>0.15491787069336352</v>
      </c>
      <c r="VW12" s="2">
        <f t="shared" ca="1" si="64"/>
        <v>-8.8951542182036644E-2</v>
      </c>
      <c r="VX12" s="2">
        <f t="shared" ca="1" si="64"/>
        <v>9.1554503479019111E-2</v>
      </c>
      <c r="VY12" s="2">
        <f t="shared" ca="1" si="64"/>
        <v>0.21112925281465364</v>
      </c>
      <c r="VZ12" s="2">
        <f t="shared" ca="1" si="64"/>
        <v>9.4594378729305068E-2</v>
      </c>
      <c r="WA12" s="2">
        <f t="shared" ca="1" si="64"/>
        <v>0.10816517805267252</v>
      </c>
      <c r="WB12" s="2">
        <f t="shared" ca="1" si="64"/>
        <v>-8.4316100632080976E-2</v>
      </c>
      <c r="WC12" s="2">
        <f t="shared" ca="1" si="64"/>
        <v>0.1214433654201779</v>
      </c>
      <c r="WD12" s="2">
        <f t="shared" ca="1" si="64"/>
        <v>8.7483426596357772E-2</v>
      </c>
      <c r="WE12" s="2">
        <f t="shared" ca="1" si="64"/>
        <v>-0.13592297517060553</v>
      </c>
      <c r="WF12" s="2">
        <f t="shared" ca="1" si="64"/>
        <v>9.1898016668864296E-2</v>
      </c>
      <c r="WG12" s="2">
        <f t="shared" ca="1" si="64"/>
        <v>0.15492632395969824</v>
      </c>
      <c r="WH12" s="2">
        <f t="shared" ca="1" si="64"/>
        <v>6.4462828074011144E-2</v>
      </c>
      <c r="WI12" s="2">
        <f t="shared" ca="1" si="64"/>
        <v>1.3081713221198596E-2</v>
      </c>
      <c r="WJ12" s="2">
        <f t="shared" ca="1" si="65"/>
        <v>6.4501995543668866E-2</v>
      </c>
      <c r="WK12" s="2">
        <f t="shared" ca="1" si="65"/>
        <v>6.2326752838216246E-2</v>
      </c>
      <c r="WL12" s="2">
        <f t="shared" ca="1" si="65"/>
        <v>6.2338613107247184E-2</v>
      </c>
      <c r="WM12" s="2">
        <f t="shared" ca="1" si="65"/>
        <v>6.6270446027369312E-2</v>
      </c>
      <c r="WN12" s="2">
        <f t="shared" ca="1" si="65"/>
        <v>-0.20684790135361045</v>
      </c>
      <c r="WO12" s="2">
        <f t="shared" ca="1" si="65"/>
        <v>0.1979141719126592</v>
      </c>
      <c r="WP12" s="2">
        <f t="shared" ca="1" si="65"/>
        <v>-5.3377535435979062E-2</v>
      </c>
      <c r="WQ12" s="2">
        <f t="shared" ca="1" si="65"/>
        <v>-0.10768534312717887</v>
      </c>
      <c r="WR12" s="2">
        <f t="shared" ca="1" si="65"/>
        <v>-0.11139866884290073</v>
      </c>
      <c r="WS12" s="2">
        <f t="shared" ca="1" si="65"/>
        <v>0.1158833364998728</v>
      </c>
      <c r="WT12" s="2">
        <f t="shared" ca="1" si="65"/>
        <v>-0.138959713773677</v>
      </c>
      <c r="WU12" s="2">
        <f t="shared" ca="1" si="65"/>
        <v>8.7717626531895576E-2</v>
      </c>
      <c r="WV12" s="2">
        <f t="shared" ca="1" si="65"/>
        <v>9.5332694119494743E-2</v>
      </c>
      <c r="WW12" s="2">
        <f t="shared" ca="1" si="65"/>
        <v>8.9476882961273083E-2</v>
      </c>
      <c r="WX12" s="2">
        <f t="shared" ca="1" si="65"/>
        <v>-6.0391535377839173E-2</v>
      </c>
      <c r="WY12" s="2">
        <f t="shared" ca="1" si="65"/>
        <v>-0.2154458928462572</v>
      </c>
      <c r="WZ12" s="2">
        <f t="shared" ca="1" si="66"/>
        <v>-0.12624839778695821</v>
      </c>
      <c r="XA12" s="2">
        <f t="shared" ca="1" si="66"/>
        <v>0.17387695569031991</v>
      </c>
      <c r="XB12" s="2">
        <f t="shared" ca="1" si="66"/>
        <v>-4.3767948046887134E-2</v>
      </c>
      <c r="XC12" s="2">
        <f t="shared" ca="1" si="66"/>
        <v>6.7229959853837257E-2</v>
      </c>
      <c r="XD12" s="2">
        <f t="shared" ca="1" si="66"/>
        <v>0.18259364283546728</v>
      </c>
      <c r="XE12" s="2">
        <f t="shared" ca="1" si="66"/>
        <v>-1.2983788887438164E-2</v>
      </c>
      <c r="XF12" s="2">
        <f t="shared" ca="1" si="66"/>
        <v>2.2916970539502181E-2</v>
      </c>
      <c r="XG12" s="2">
        <f t="shared" ca="1" si="66"/>
        <v>-3.6799122404169465E-2</v>
      </c>
      <c r="XH12" s="2">
        <f t="shared" ca="1" si="66"/>
        <v>0.10383591852069919</v>
      </c>
      <c r="XI12" s="2">
        <f t="shared" ca="1" si="66"/>
        <v>4.0008148823302524E-3</v>
      </c>
      <c r="XJ12" s="2">
        <f t="shared" ca="1" si="66"/>
        <v>-0.14094035816955702</v>
      </c>
      <c r="XK12" s="2">
        <f t="shared" ca="1" si="66"/>
        <v>4.8214551127893926E-2</v>
      </c>
      <c r="XL12" s="2">
        <f t="shared" ca="1" si="66"/>
        <v>0.13168022353115041</v>
      </c>
      <c r="XM12" s="2">
        <f t="shared" ca="1" si="66"/>
        <v>-0.17717150403135412</v>
      </c>
      <c r="XN12" s="2">
        <f t="shared" ca="1" si="66"/>
        <v>7.5811884991299663E-2</v>
      </c>
      <c r="XO12" s="2">
        <f t="shared" ca="1" si="66"/>
        <v>0.20734108060612491</v>
      </c>
      <c r="XP12" s="2">
        <f t="shared" ca="1" si="36"/>
        <v>-1.2003367924715094E-2</v>
      </c>
      <c r="XQ12" s="2">
        <f t="shared" ca="1" si="36"/>
        <v>6.105053232028286E-2</v>
      </c>
      <c r="XR12" s="2">
        <f t="shared" ca="1" si="26"/>
        <v>-4.1351127382912474E-3</v>
      </c>
      <c r="XS12" s="2">
        <f t="shared" ca="1" si="26"/>
        <v>-0.12168476831844344</v>
      </c>
      <c r="XT12" s="2">
        <f t="shared" ca="1" si="26"/>
        <v>0.1053440245130367</v>
      </c>
      <c r="XU12" s="2">
        <f t="shared" ca="1" si="26"/>
        <v>-4.5686342568318508E-2</v>
      </c>
      <c r="XV12" s="2">
        <f t="shared" ca="1" si="26"/>
        <v>-9.1549976485722273E-2</v>
      </c>
      <c r="XW12" s="2">
        <f t="shared" ca="1" si="26"/>
        <v>-2.6597638225145454E-2</v>
      </c>
      <c r="XX12" s="2">
        <f t="shared" ca="1" si="26"/>
        <v>0.19360061168175721</v>
      </c>
      <c r="XY12" s="2">
        <f t="shared" ca="1" si="26"/>
        <v>-1.6965815009951497E-2</v>
      </c>
      <c r="XZ12" s="2">
        <f t="shared" ca="1" si="26"/>
        <v>6.9956232774870744E-2</v>
      </c>
      <c r="YA12" s="2">
        <f t="shared" ca="1" si="26"/>
        <v>3.0967853139449011E-2</v>
      </c>
      <c r="YB12" s="2">
        <f t="shared" ca="1" si="26"/>
        <v>-2.8377713718818528E-2</v>
      </c>
      <c r="YC12" s="2">
        <f t="shared" ca="1" si="26"/>
        <v>-6.1125907360300838E-2</v>
      </c>
      <c r="YD12" s="2">
        <f t="shared" ca="1" si="26"/>
        <v>0.12674780996823873</v>
      </c>
      <c r="YE12" s="2">
        <f t="shared" ca="1" si="26"/>
        <v>-0.10193946863605723</v>
      </c>
      <c r="YF12" s="2">
        <f t="shared" ca="1" si="26"/>
        <v>7.0124944704698267E-2</v>
      </c>
      <c r="YG12" s="2">
        <f t="shared" ca="1" si="26"/>
        <v>0.10228702198067184</v>
      </c>
      <c r="YH12" s="2">
        <f t="shared" ca="1" si="22"/>
        <v>-9.9678687063414109E-2</v>
      </c>
      <c r="YI12" s="2">
        <f t="shared" ca="1" si="22"/>
        <v>-0.12648013370651742</v>
      </c>
      <c r="YJ12" s="2">
        <f t="shared" ca="1" si="22"/>
        <v>-0.12832623715377925</v>
      </c>
      <c r="YK12" s="2">
        <f t="shared" ca="1" si="22"/>
        <v>3.1655393614576963E-2</v>
      </c>
      <c r="YL12" s="2">
        <f t="shared" ca="1" si="22"/>
        <v>8.4909022378422391E-2</v>
      </c>
      <c r="YM12" s="2">
        <f t="shared" ca="1" si="22"/>
        <v>8.9385588149487993E-2</v>
      </c>
      <c r="YN12" s="2">
        <f t="shared" ca="1" si="22"/>
        <v>0.11124688561369767</v>
      </c>
      <c r="YO12" s="2">
        <f t="shared" ca="1" si="22"/>
        <v>3.3769017721543983E-2</v>
      </c>
      <c r="YP12" s="2">
        <f t="shared" ca="1" si="22"/>
        <v>0.12383317764010419</v>
      </c>
      <c r="YQ12" s="2">
        <f t="shared" ca="1" si="22"/>
        <v>1.9396027258223338E-2</v>
      </c>
      <c r="YR12" s="2">
        <f t="shared" ca="1" si="22"/>
        <v>-4.9201518538585828E-2</v>
      </c>
      <c r="YS12" s="2">
        <f t="shared" ca="1" si="23"/>
        <v>-2.4374680142681213E-2</v>
      </c>
      <c r="YT12" s="2">
        <f t="shared" ca="1" si="23"/>
        <v>0.13378189498233622</v>
      </c>
      <c r="YU12" s="2">
        <f t="shared" ca="1" si="23"/>
        <v>4.9021882715125184E-2</v>
      </c>
      <c r="YV12" s="2">
        <f t="shared" ca="1" si="23"/>
        <v>3.4125300294148966E-2</v>
      </c>
      <c r="YW12" s="2">
        <f t="shared" ca="1" si="23"/>
        <v>6.1134413634185258E-2</v>
      </c>
      <c r="YX12" s="2">
        <f t="shared" ca="1" si="23"/>
        <v>3.9788537330067611E-2</v>
      </c>
      <c r="YY12" s="2">
        <f t="shared" ca="1" si="23"/>
        <v>7.4734440415644102E-2</v>
      </c>
      <c r="YZ12" s="2">
        <f t="shared" ca="1" si="23"/>
        <v>7.9186278525727974E-2</v>
      </c>
      <c r="ZA12" s="2">
        <f t="shared" ca="1" si="23"/>
        <v>3.106048958109987E-2</v>
      </c>
      <c r="ZB12" s="2">
        <f t="shared" ca="1" si="23"/>
        <v>8.5045523018624752E-2</v>
      </c>
      <c r="ZC12" s="2">
        <f t="shared" ca="1" si="23"/>
        <v>0.11187608502044377</v>
      </c>
      <c r="ZD12" s="2">
        <f t="shared" ca="1" si="23"/>
        <v>-0.11027386169115655</v>
      </c>
      <c r="ZE12" s="2">
        <f t="shared" ca="1" si="23"/>
        <v>-5.8714312939926128E-2</v>
      </c>
      <c r="ZF12" s="2">
        <f t="shared" ca="1" si="23"/>
        <v>0.1184081536989741</v>
      </c>
      <c r="ZG12" s="2">
        <f t="shared" ca="1" si="23"/>
        <v>-2.7113418646861443E-2</v>
      </c>
      <c r="ZH12" s="2">
        <f t="shared" ca="1" si="23"/>
        <v>-4.2191204250639588E-2</v>
      </c>
      <c r="ZI12" s="2">
        <f t="shared" ca="1" si="24"/>
        <v>6.4491073383648526E-2</v>
      </c>
      <c r="ZJ12" s="2">
        <f t="shared" ca="1" si="24"/>
        <v>9.7179608904367179E-2</v>
      </c>
      <c r="ZK12" s="2">
        <f t="shared" ca="1" si="24"/>
        <v>0.15614239439173741</v>
      </c>
      <c r="ZL12" s="2">
        <f t="shared" ca="1" si="24"/>
        <v>4.5802464609540655E-2</v>
      </c>
      <c r="ZM12" s="2">
        <f t="shared" ca="1" si="24"/>
        <v>5.7005229883681494E-2</v>
      </c>
      <c r="ZN12" s="2">
        <f t="shared" ca="1" si="24"/>
        <v>0.13167075148723553</v>
      </c>
      <c r="ZO12" s="2">
        <f t="shared" ca="1" si="24"/>
        <v>-1.2681978080609519E-2</v>
      </c>
      <c r="ZP12" s="2">
        <f t="shared" ca="1" si="24"/>
        <v>-1.2517712859428331E-2</v>
      </c>
      <c r="ZQ12" s="2">
        <f t="shared" ca="1" si="24"/>
        <v>4.6427932172912967E-2</v>
      </c>
      <c r="ZR12" s="2">
        <f t="shared" ca="1" si="24"/>
        <v>-0.11659949064793956</v>
      </c>
      <c r="ZS12" s="2">
        <f t="shared" ca="1" si="24"/>
        <v>-0.14251627267459138</v>
      </c>
      <c r="ZT12" s="2">
        <f t="shared" ca="1" si="24"/>
        <v>0.13245557147798614</v>
      </c>
      <c r="ZU12" s="2">
        <f t="shared" ca="1" si="24"/>
        <v>4.3298664364188742E-2</v>
      </c>
      <c r="ZV12" s="2">
        <f t="shared" ca="1" si="24"/>
        <v>7.3944297584101815E-2</v>
      </c>
      <c r="ZW12" s="2">
        <f t="shared" ca="1" si="24"/>
        <v>9.9220208415334937E-2</v>
      </c>
      <c r="ZX12" s="2">
        <f t="shared" ca="1" si="24"/>
        <v>1.1752948824339127E-2</v>
      </c>
      <c r="ZY12" s="2">
        <f t="shared" ca="1" si="25"/>
        <v>0.10983631135482641</v>
      </c>
      <c r="ZZ12" s="2">
        <f t="shared" ca="1" si="25"/>
        <v>0.23288503838616806</v>
      </c>
    </row>
    <row r="13" spans="1:702" x14ac:dyDescent="0.25">
      <c r="A13" s="2">
        <f t="shared" ca="1" si="11"/>
        <v>3.5360034794143382E-2</v>
      </c>
      <c r="B13" s="2">
        <f t="shared" ca="1" si="11"/>
        <v>9.1033108188624812E-3</v>
      </c>
      <c r="C13" s="2">
        <f t="shared" ca="1" si="11"/>
        <v>0.11474979056469392</v>
      </c>
      <c r="D13" s="2">
        <f t="shared" ca="1" si="11"/>
        <v>6.5119986923288714E-2</v>
      </c>
      <c r="E13" s="2">
        <f t="shared" ca="1" si="11"/>
        <v>0.12099616567531266</v>
      </c>
      <c r="F13" s="2">
        <f t="shared" ca="1" si="11"/>
        <v>0.10996736364144859</v>
      </c>
      <c r="G13" s="2">
        <f t="shared" ca="1" si="11"/>
        <v>8.4274691619330128E-2</v>
      </c>
      <c r="H13" s="2">
        <f t="shared" ca="1" si="11"/>
        <v>-6.9425659209848903E-2</v>
      </c>
      <c r="I13" s="2">
        <f t="shared" ca="1" si="11"/>
        <v>2.9603571500996913E-2</v>
      </c>
      <c r="J13" s="2">
        <f t="shared" ca="1" si="11"/>
        <v>-6.6201273469979505E-2</v>
      </c>
      <c r="K13" s="2">
        <f t="shared" ca="1" si="11"/>
        <v>0.14367068775075062</v>
      </c>
      <c r="L13" s="2">
        <f t="shared" ca="1" si="11"/>
        <v>0.10427224142428403</v>
      </c>
      <c r="M13" s="2">
        <f t="shared" ca="1" si="11"/>
        <v>2.1596318561217659E-2</v>
      </c>
      <c r="N13" s="2">
        <f t="shared" ca="1" si="11"/>
        <v>-5.5906123836060168E-3</v>
      </c>
      <c r="O13" s="2">
        <f t="shared" ca="1" si="11"/>
        <v>-1.602890209668437E-2</v>
      </c>
      <c r="P13" s="2">
        <f t="shared" ca="1" si="11"/>
        <v>7.6281469855951328E-2</v>
      </c>
      <c r="Q13" s="2">
        <f t="shared" ca="1" si="37"/>
        <v>6.1451944480084245E-2</v>
      </c>
      <c r="R13" s="2">
        <f t="shared" ca="1" si="37"/>
        <v>-4.6872633826677515E-2</v>
      </c>
      <c r="S13" s="2">
        <f t="shared" ca="1" si="37"/>
        <v>-4.2937535768377097E-2</v>
      </c>
      <c r="T13" s="2">
        <f t="shared" ca="1" si="37"/>
        <v>-0.13916885791349046</v>
      </c>
      <c r="U13" s="2">
        <f t="shared" ca="1" si="37"/>
        <v>-9.4264162818922761E-2</v>
      </c>
      <c r="V13" s="2">
        <f t="shared" ca="1" si="37"/>
        <v>8.5180478663950523E-2</v>
      </c>
      <c r="W13" s="2">
        <f t="shared" ca="1" si="37"/>
        <v>2.5385679992934958E-2</v>
      </c>
      <c r="X13" s="2">
        <f t="shared" ca="1" si="37"/>
        <v>2.195823230276224E-2</v>
      </c>
      <c r="Y13" s="2">
        <f t="shared" ca="1" si="37"/>
        <v>-5.4278354255745259E-2</v>
      </c>
      <c r="Z13" s="2">
        <f t="shared" ca="1" si="37"/>
        <v>-0.1291484476573366</v>
      </c>
      <c r="AA13" s="2">
        <f t="shared" ca="1" si="37"/>
        <v>-0.10122451011803103</v>
      </c>
      <c r="AB13" s="2">
        <f t="shared" ca="1" si="37"/>
        <v>-3.1296982962436548E-2</v>
      </c>
      <c r="AC13" s="2">
        <f t="shared" ca="1" si="37"/>
        <v>-6.5563540168955964E-2</v>
      </c>
      <c r="AD13" s="2">
        <f t="shared" ca="1" si="37"/>
        <v>3.7363241499659812E-2</v>
      </c>
      <c r="AE13" s="2">
        <f t="shared" ca="1" si="37"/>
        <v>5.365188277681042E-2</v>
      </c>
      <c r="AF13" s="2">
        <f t="shared" ca="1" si="37"/>
        <v>8.9057651243830444E-2</v>
      </c>
      <c r="AG13" s="2">
        <f t="shared" ca="1" si="38"/>
        <v>-5.6307219348066054E-2</v>
      </c>
      <c r="AH13" s="2">
        <f t="shared" ca="1" si="38"/>
        <v>4.4615504440760761E-2</v>
      </c>
      <c r="AI13" s="2">
        <f t="shared" ca="1" si="38"/>
        <v>5.8556882235105842E-2</v>
      </c>
      <c r="AJ13" s="2">
        <f t="shared" ca="1" si="38"/>
        <v>-0.17700803870738019</v>
      </c>
      <c r="AK13" s="2">
        <f t="shared" ca="1" si="38"/>
        <v>4.331041494156667E-2</v>
      </c>
      <c r="AL13" s="2">
        <f t="shared" ca="1" si="38"/>
        <v>2.3601528834299564E-2</v>
      </c>
      <c r="AM13" s="2">
        <f t="shared" ca="1" si="38"/>
        <v>1.3967463075526796E-2</v>
      </c>
      <c r="AN13" s="2">
        <f t="shared" ca="1" si="38"/>
        <v>-2.0101197926647094E-3</v>
      </c>
      <c r="AO13" s="2">
        <f t="shared" ca="1" si="38"/>
        <v>0.10646818739040027</v>
      </c>
      <c r="AP13" s="2">
        <f t="shared" ca="1" si="38"/>
        <v>8.9310767242822803E-2</v>
      </c>
      <c r="AQ13" s="2">
        <f t="shared" ca="1" si="38"/>
        <v>5.2482368386178743E-2</v>
      </c>
      <c r="AR13" s="2">
        <f t="shared" ca="1" si="38"/>
        <v>-5.1567955372254795E-2</v>
      </c>
      <c r="AS13" s="2">
        <f t="shared" ca="1" si="38"/>
        <v>3.9858451456886337E-2</v>
      </c>
      <c r="AT13" s="2">
        <f t="shared" ca="1" si="38"/>
        <v>0.14774050542886716</v>
      </c>
      <c r="AU13" s="2">
        <f t="shared" ca="1" si="38"/>
        <v>0.12758511596751351</v>
      </c>
      <c r="AV13" s="2">
        <f t="shared" ca="1" si="38"/>
        <v>5.9539277575971786E-2</v>
      </c>
      <c r="AW13" s="2">
        <f t="shared" ca="1" si="39"/>
        <v>-8.8403891404174109E-2</v>
      </c>
      <c r="AX13" s="2">
        <f t="shared" ca="1" si="39"/>
        <v>7.8078963806777757E-2</v>
      </c>
      <c r="AY13" s="2">
        <f t="shared" ca="1" si="39"/>
        <v>0.12047778493551307</v>
      </c>
      <c r="AZ13" s="2">
        <f t="shared" ca="1" si="39"/>
        <v>-9.998672589421996E-2</v>
      </c>
      <c r="BA13" s="2">
        <f t="shared" ca="1" si="39"/>
        <v>0.10711782386198677</v>
      </c>
      <c r="BB13" s="2">
        <f t="shared" ca="1" si="39"/>
        <v>4.8873647914205641E-2</v>
      </c>
      <c r="BC13" s="2">
        <f t="shared" ca="1" si="39"/>
        <v>6.1027664288265879E-2</v>
      </c>
      <c r="BD13" s="2">
        <f t="shared" ca="1" si="39"/>
        <v>9.2075789242957076E-2</v>
      </c>
      <c r="BE13" s="2">
        <f t="shared" ca="1" si="39"/>
        <v>-1.7381073606662859E-2</v>
      </c>
      <c r="BF13" s="2">
        <f t="shared" ca="1" si="39"/>
        <v>8.3366776493475903E-3</v>
      </c>
      <c r="BG13" s="2">
        <f t="shared" ca="1" si="39"/>
        <v>-0.16947531171853678</v>
      </c>
      <c r="BH13" s="2">
        <f t="shared" ca="1" si="39"/>
        <v>9.7527026281747087E-2</v>
      </c>
      <c r="BI13" s="2">
        <f t="shared" ca="1" si="39"/>
        <v>-3.0919009819728973E-2</v>
      </c>
      <c r="BJ13" s="2">
        <f t="shared" ca="1" si="39"/>
        <v>5.324416853414278E-2</v>
      </c>
      <c r="BK13" s="2">
        <f t="shared" ca="1" si="39"/>
        <v>-9.4891323513854972E-2</v>
      </c>
      <c r="BL13" s="2">
        <f t="shared" ca="1" si="39"/>
        <v>4.3528860317639556E-2</v>
      </c>
      <c r="BM13" s="2">
        <f t="shared" ca="1" si="27"/>
        <v>7.1348472179922628E-2</v>
      </c>
      <c r="BN13" s="2">
        <f t="shared" ca="1" si="27"/>
        <v>3.2548741628131379E-2</v>
      </c>
      <c r="BO13" s="2">
        <f t="shared" ca="1" si="27"/>
        <v>8.0800961759126766E-2</v>
      </c>
      <c r="BP13" s="2">
        <f t="shared" ca="1" si="27"/>
        <v>-2.3624323783318701E-2</v>
      </c>
      <c r="BQ13" s="2">
        <f t="shared" ca="1" si="27"/>
        <v>0.1017861392472787</v>
      </c>
      <c r="BR13" s="2">
        <f t="shared" ca="1" si="27"/>
        <v>0.12331013989133333</v>
      </c>
      <c r="BS13" s="2">
        <f t="shared" ca="1" si="27"/>
        <v>7.729803530975432E-2</v>
      </c>
      <c r="BT13" s="2">
        <f t="shared" ca="1" si="27"/>
        <v>-0.12666765967063962</v>
      </c>
      <c r="BU13" s="2">
        <f t="shared" ca="1" si="27"/>
        <v>-2.7833293951327397E-2</v>
      </c>
      <c r="BV13" s="2">
        <f t="shared" ca="1" si="27"/>
        <v>1.5604660134804646E-2</v>
      </c>
      <c r="BW13" s="2">
        <f t="shared" ca="1" si="27"/>
        <v>-8.4601766101991355E-2</v>
      </c>
      <c r="BX13" s="2">
        <f t="shared" ca="1" si="27"/>
        <v>0.10937450643592257</v>
      </c>
      <c r="BY13" s="2">
        <f t="shared" ca="1" si="27"/>
        <v>0.11539854649472585</v>
      </c>
      <c r="BZ13" s="2">
        <f t="shared" ca="1" si="27"/>
        <v>-4.9433993630051826E-2</v>
      </c>
      <c r="CA13" s="2">
        <f t="shared" ca="1" si="27"/>
        <v>-6.7267948173769146E-2</v>
      </c>
      <c r="CB13" s="2">
        <f t="shared" ca="1" si="40"/>
        <v>-0.15366214667485134</v>
      </c>
      <c r="CC13" s="2">
        <f t="shared" ca="1" si="40"/>
        <v>0.11578465095171885</v>
      </c>
      <c r="CD13" s="2">
        <f t="shared" ca="1" si="40"/>
        <v>-5.1155767167369109E-2</v>
      </c>
      <c r="CE13" s="2">
        <f t="shared" ca="1" si="40"/>
        <v>5.2847712549216511E-2</v>
      </c>
      <c r="CF13" s="2">
        <f t="shared" ca="1" si="40"/>
        <v>-2.2226075222968721E-2</v>
      </c>
      <c r="CG13" s="2">
        <f t="shared" ca="1" si="40"/>
        <v>0.23995450592154055</v>
      </c>
      <c r="CH13" s="2">
        <f t="shared" ca="1" si="40"/>
        <v>-4.799931955359292E-3</v>
      </c>
      <c r="CI13" s="2">
        <f t="shared" ca="1" si="40"/>
        <v>-4.4721841283231714E-2</v>
      </c>
      <c r="CJ13" s="2">
        <f t="shared" ca="1" si="40"/>
        <v>7.5153413690031354E-2</v>
      </c>
      <c r="CK13" s="2">
        <f t="shared" ca="1" si="40"/>
        <v>9.3469218062238388E-2</v>
      </c>
      <c r="CL13" s="2">
        <f t="shared" ca="1" si="40"/>
        <v>8.2074953147143179E-2</v>
      </c>
      <c r="CM13" s="2">
        <f t="shared" ca="1" si="40"/>
        <v>8.9911076607820134E-2</v>
      </c>
      <c r="CN13" s="2">
        <f t="shared" ca="1" si="40"/>
        <v>-1.6396950162621098E-3</v>
      </c>
      <c r="CO13" s="2">
        <f t="shared" ca="1" si="40"/>
        <v>4.6270558533882462E-2</v>
      </c>
      <c r="CP13" s="2">
        <f t="shared" ca="1" si="40"/>
        <v>0.11805742819952485</v>
      </c>
      <c r="CQ13" s="2">
        <f t="shared" ca="1" si="40"/>
        <v>-1.7510642408720373E-2</v>
      </c>
      <c r="CR13" s="2">
        <f t="shared" ca="1" si="41"/>
        <v>0.10192042888084175</v>
      </c>
      <c r="CS13" s="2">
        <f t="shared" ca="1" si="41"/>
        <v>-7.4794678455865238E-2</v>
      </c>
      <c r="CT13" s="2">
        <f t="shared" ca="1" si="41"/>
        <v>0.12822761007848096</v>
      </c>
      <c r="CU13" s="2">
        <f t="shared" ca="1" si="41"/>
        <v>5.501462545870843E-2</v>
      </c>
      <c r="CV13" s="2">
        <f t="shared" ca="1" si="41"/>
        <v>0.13779299996927966</v>
      </c>
      <c r="CW13" s="2">
        <f t="shared" ca="1" si="41"/>
        <v>-2.8337769172498559E-2</v>
      </c>
      <c r="CX13" s="2">
        <f t="shared" ca="1" si="41"/>
        <v>3.8484388522765194E-3</v>
      </c>
      <c r="CY13" s="2">
        <f t="shared" ca="1" si="41"/>
        <v>3.6845089494920914E-2</v>
      </c>
      <c r="CZ13" s="2">
        <f t="shared" ca="1" si="41"/>
        <v>-8.367542965920588E-2</v>
      </c>
      <c r="DA13" s="2">
        <f t="shared" ca="1" si="41"/>
        <v>-6.209179687782293E-2</v>
      </c>
      <c r="DB13" s="2">
        <f t="shared" ca="1" si="41"/>
        <v>-2.2512547472502319E-2</v>
      </c>
      <c r="DC13" s="2">
        <f t="shared" ca="1" si="41"/>
        <v>7.5472622105640277E-2</v>
      </c>
      <c r="DD13" s="2">
        <f t="shared" ca="1" si="41"/>
        <v>-1.362150494456241E-2</v>
      </c>
      <c r="DE13" s="2">
        <f t="shared" ca="1" si="41"/>
        <v>6.3406316399127402E-2</v>
      </c>
      <c r="DF13" s="2">
        <f t="shared" ca="1" si="41"/>
        <v>4.5628038882769693E-2</v>
      </c>
      <c r="DG13" s="2">
        <f t="shared" ca="1" si="41"/>
        <v>-6.568435599748422E-2</v>
      </c>
      <c r="DH13" s="2">
        <f t="shared" ca="1" si="42"/>
        <v>-3.7407009284086787E-2</v>
      </c>
      <c r="DI13" s="2">
        <f t="shared" ca="1" si="42"/>
        <v>-2.0355565150272825E-2</v>
      </c>
      <c r="DJ13" s="2">
        <f t="shared" ca="1" si="42"/>
        <v>-6.0472630564606167E-2</v>
      </c>
      <c r="DK13" s="2">
        <f t="shared" ca="1" si="42"/>
        <v>1.769538016278693E-2</v>
      </c>
      <c r="DL13" s="2">
        <f t="shared" ca="1" si="42"/>
        <v>0.10406122381158453</v>
      </c>
      <c r="DM13" s="2">
        <f t="shared" ca="1" si="42"/>
        <v>7.8213519076889018E-2</v>
      </c>
      <c r="DN13" s="2">
        <f t="shared" ca="1" si="42"/>
        <v>-0.11691511219406067</v>
      </c>
      <c r="DO13" s="2">
        <f t="shared" ca="1" si="42"/>
        <v>-6.3159984863342705E-2</v>
      </c>
      <c r="DP13" s="2">
        <f t="shared" ca="1" si="42"/>
        <v>0.1216491465168382</v>
      </c>
      <c r="DQ13" s="2">
        <f t="shared" ca="1" si="42"/>
        <v>-2.2024833845008026E-2</v>
      </c>
      <c r="DR13" s="2">
        <f t="shared" ca="1" si="42"/>
        <v>-9.6512338510338372E-2</v>
      </c>
      <c r="DS13" s="2">
        <f t="shared" ca="1" si="42"/>
        <v>8.5456922171605817E-2</v>
      </c>
      <c r="DT13" s="2">
        <f t="shared" ca="1" si="42"/>
        <v>-8.3582265030784475E-2</v>
      </c>
      <c r="DU13" s="2">
        <f t="shared" ca="1" si="42"/>
        <v>0.16700965126615203</v>
      </c>
      <c r="DV13" s="2">
        <f t="shared" ca="1" si="42"/>
        <v>2.1661082556227847E-2</v>
      </c>
      <c r="DW13" s="2">
        <f t="shared" ca="1" si="42"/>
        <v>-2.9515979380237509E-2</v>
      </c>
      <c r="DX13" s="2">
        <f t="shared" ca="1" si="28"/>
        <v>7.2409670635992976E-2</v>
      </c>
      <c r="DY13" s="2">
        <f t="shared" ca="1" si="28"/>
        <v>-0.11222767508107082</v>
      </c>
      <c r="DZ13" s="2">
        <f t="shared" ca="1" si="28"/>
        <v>3.0146845392271367E-2</v>
      </c>
      <c r="EA13" s="2">
        <f t="shared" ca="1" si="28"/>
        <v>0.15141453835149837</v>
      </c>
      <c r="EB13" s="2">
        <f t="shared" ca="1" si="28"/>
        <v>1.6085611373167177E-2</v>
      </c>
      <c r="EC13" s="2">
        <f t="shared" ca="1" si="28"/>
        <v>3.5276532683637486E-2</v>
      </c>
      <c r="ED13" s="2">
        <f t="shared" ca="1" si="28"/>
        <v>0.14924975252523853</v>
      </c>
      <c r="EE13" s="2">
        <f t="shared" ca="1" si="28"/>
        <v>3.1459689221121551E-2</v>
      </c>
      <c r="EF13" s="2">
        <f t="shared" ca="1" si="28"/>
        <v>0.17105287796638574</v>
      </c>
      <c r="EG13" s="2">
        <f t="shared" ca="1" si="28"/>
        <v>7.6623094519783663E-2</v>
      </c>
      <c r="EH13" s="2">
        <f t="shared" ca="1" si="28"/>
        <v>-0.12934102658300931</v>
      </c>
      <c r="EI13" s="2">
        <f t="shared" ca="1" si="28"/>
        <v>2.6767406037579974E-2</v>
      </c>
      <c r="EJ13" s="2">
        <f t="shared" ca="1" si="28"/>
        <v>-4.6775408209390759E-2</v>
      </c>
      <c r="EK13" s="2">
        <f t="shared" ca="1" si="28"/>
        <v>-3.460105953920245E-2</v>
      </c>
      <c r="EL13" s="2">
        <f t="shared" ca="1" si="28"/>
        <v>-7.2894892326733782E-2</v>
      </c>
      <c r="EM13" s="2">
        <f t="shared" ca="1" si="28"/>
        <v>5.3817884073337111E-2</v>
      </c>
      <c r="EN13" s="2">
        <f t="shared" ca="1" si="43"/>
        <v>0.10603859977304582</v>
      </c>
      <c r="EO13" s="2">
        <f t="shared" ca="1" si="43"/>
        <v>-9.7057875959043624E-2</v>
      </c>
      <c r="EP13" s="2">
        <f t="shared" ca="1" si="43"/>
        <v>-2.4273886113458692E-2</v>
      </c>
      <c r="EQ13" s="2">
        <f t="shared" ca="1" si="43"/>
        <v>-8.4009965300791314E-2</v>
      </c>
      <c r="ER13" s="2">
        <f t="shared" ca="1" si="43"/>
        <v>7.8526863731846835E-2</v>
      </c>
      <c r="ES13" s="2">
        <f t="shared" ca="1" si="43"/>
        <v>0.11837409962915361</v>
      </c>
      <c r="ET13" s="2">
        <f t="shared" ca="1" si="43"/>
        <v>6.7303877560876094E-2</v>
      </c>
      <c r="EU13" s="2">
        <f t="shared" ca="1" si="43"/>
        <v>-7.0768008902521856E-2</v>
      </c>
      <c r="EV13" s="2">
        <f t="shared" ca="1" si="43"/>
        <v>8.617679051396588E-3</v>
      </c>
      <c r="EW13" s="2">
        <f t="shared" ca="1" si="43"/>
        <v>5.3276543217730177E-2</v>
      </c>
      <c r="EX13" s="2">
        <f t="shared" ca="1" si="43"/>
        <v>6.7891054759182182E-2</v>
      </c>
      <c r="EY13" s="2">
        <f t="shared" ca="1" si="43"/>
        <v>9.9780012950959254E-3</v>
      </c>
      <c r="EZ13" s="2">
        <f t="shared" ca="1" si="43"/>
        <v>-5.7814155748837165E-2</v>
      </c>
      <c r="FA13" s="2">
        <f t="shared" ca="1" si="43"/>
        <v>1.5488669659529756E-2</v>
      </c>
      <c r="FB13" s="2">
        <f t="shared" ca="1" si="43"/>
        <v>0.21193130656360484</v>
      </c>
      <c r="FC13" s="2">
        <f t="shared" ca="1" si="43"/>
        <v>-0.23127612658447796</v>
      </c>
      <c r="FD13" s="2">
        <f t="shared" ca="1" si="44"/>
        <v>8.8203568391144557E-2</v>
      </c>
      <c r="FE13" s="2">
        <f t="shared" ca="1" si="44"/>
        <v>-1.6971866233458182E-2</v>
      </c>
      <c r="FF13" s="2">
        <f t="shared" ca="1" si="44"/>
        <v>-9.524803761159302E-2</v>
      </c>
      <c r="FG13" s="2">
        <f t="shared" ca="1" si="44"/>
        <v>5.4440365811699309E-2</v>
      </c>
      <c r="FH13" s="2">
        <f t="shared" ca="1" si="44"/>
        <v>0.15150657219713806</v>
      </c>
      <c r="FI13" s="2">
        <f t="shared" ca="1" si="44"/>
        <v>-2.2714830693703416E-2</v>
      </c>
      <c r="FJ13" s="2">
        <f t="shared" ca="1" si="44"/>
        <v>-0.10168916894397241</v>
      </c>
      <c r="FK13" s="2">
        <f t="shared" ca="1" si="44"/>
        <v>0.14228677870154788</v>
      </c>
      <c r="FL13" s="2">
        <f t="shared" ca="1" si="44"/>
        <v>-3.7158522313597314E-2</v>
      </c>
      <c r="FM13" s="2">
        <f t="shared" ca="1" si="44"/>
        <v>3.9839381938286331E-2</v>
      </c>
      <c r="FN13" s="2">
        <f t="shared" ca="1" si="44"/>
        <v>0.13230227225732097</v>
      </c>
      <c r="FO13" s="2">
        <f t="shared" ca="1" si="44"/>
        <v>-6.0309718460298437E-2</v>
      </c>
      <c r="FP13" s="2">
        <f t="shared" ca="1" si="44"/>
        <v>5.0310345716379483E-2</v>
      </c>
      <c r="FQ13" s="2">
        <f t="shared" ca="1" si="44"/>
        <v>4.8413036710463903E-2</v>
      </c>
      <c r="FR13" s="2">
        <f t="shared" ca="1" si="44"/>
        <v>6.4184197247050667E-3</v>
      </c>
      <c r="FS13" s="2">
        <f t="shared" ca="1" si="44"/>
        <v>-2.075108898341373E-2</v>
      </c>
      <c r="FT13" s="2">
        <f t="shared" ca="1" si="45"/>
        <v>7.7277103175482503E-3</v>
      </c>
      <c r="FU13" s="2">
        <f t="shared" ca="1" si="45"/>
        <v>0.16295700947865699</v>
      </c>
      <c r="FV13" s="2">
        <f t="shared" ca="1" si="45"/>
        <v>5.8554694921125042E-2</v>
      </c>
      <c r="FW13" s="2">
        <f t="shared" ca="1" si="45"/>
        <v>6.1293154172682787E-2</v>
      </c>
      <c r="FX13" s="2">
        <f t="shared" ca="1" si="45"/>
        <v>6.291600241101318E-2</v>
      </c>
      <c r="FY13" s="2">
        <f t="shared" ca="1" si="45"/>
        <v>0.12050067558703734</v>
      </c>
      <c r="FZ13" s="2">
        <f t="shared" ca="1" si="45"/>
        <v>2.6249385801910524E-2</v>
      </c>
      <c r="GA13" s="2">
        <f t="shared" ca="1" si="45"/>
        <v>7.1658047206567849E-2</v>
      </c>
      <c r="GB13" s="2">
        <f t="shared" ca="1" si="45"/>
        <v>0.12125914752338703</v>
      </c>
      <c r="GC13" s="2">
        <f t="shared" ca="1" si="45"/>
        <v>5.2207659860556005E-2</v>
      </c>
      <c r="GD13" s="2">
        <f t="shared" ca="1" si="45"/>
        <v>4.1253570625806507E-2</v>
      </c>
      <c r="GE13" s="2">
        <f t="shared" ca="1" si="45"/>
        <v>0.12486037261081896</v>
      </c>
      <c r="GF13" s="2">
        <f t="shared" ca="1" si="45"/>
        <v>0.15565380151423655</v>
      </c>
      <c r="GG13" s="2">
        <f t="shared" ca="1" si="45"/>
        <v>-1.9151932753287634E-2</v>
      </c>
      <c r="GH13" s="2">
        <f t="shared" ca="1" si="45"/>
        <v>6.7898342004032899E-2</v>
      </c>
      <c r="GI13" s="2">
        <f t="shared" ca="1" si="45"/>
        <v>-7.1857738294588747E-2</v>
      </c>
      <c r="GJ13" s="2">
        <f t="shared" ca="1" si="29"/>
        <v>0.11931400510696481</v>
      </c>
      <c r="GK13" s="2">
        <f t="shared" ca="1" si="29"/>
        <v>1.213604533351717E-3</v>
      </c>
      <c r="GL13" s="2">
        <f t="shared" ca="1" si="29"/>
        <v>6.317749471400752E-2</v>
      </c>
      <c r="GM13" s="2">
        <f t="shared" ca="1" si="29"/>
        <v>0.1186858859745995</v>
      </c>
      <c r="GN13" s="2">
        <f t="shared" ca="1" si="29"/>
        <v>1.6502757691627228E-2</v>
      </c>
      <c r="GO13" s="2">
        <f t="shared" ca="1" si="29"/>
        <v>-3.675138164994142E-2</v>
      </c>
      <c r="GP13" s="2">
        <f t="shared" ca="1" si="29"/>
        <v>0.17473636764859393</v>
      </c>
      <c r="GQ13" s="2">
        <f t="shared" ca="1" si="29"/>
        <v>-9.0581079695565933E-2</v>
      </c>
      <c r="GR13" s="2">
        <f t="shared" ca="1" si="29"/>
        <v>0.16089482611532738</v>
      </c>
      <c r="GS13" s="2">
        <f t="shared" ca="1" si="29"/>
        <v>-1.7674803170406202E-2</v>
      </c>
      <c r="GT13" s="2">
        <f t="shared" ca="1" si="29"/>
        <v>7.8377189263746067E-2</v>
      </c>
      <c r="GU13" s="2">
        <f t="shared" ca="1" si="29"/>
        <v>-0.17502793041172723</v>
      </c>
      <c r="GV13" s="2">
        <f t="shared" ca="1" si="29"/>
        <v>0.10004965148028286</v>
      </c>
      <c r="GW13" s="2">
        <f t="shared" ca="1" si="29"/>
        <v>0.10348566700009501</v>
      </c>
      <c r="GX13" s="2">
        <f t="shared" ca="1" si="29"/>
        <v>4.4554571802324652E-2</v>
      </c>
      <c r="GY13" s="2">
        <f t="shared" ca="1" si="29"/>
        <v>0.11646213933516701</v>
      </c>
      <c r="GZ13" s="2">
        <f t="shared" ca="1" si="46"/>
        <v>8.6410833498609452E-2</v>
      </c>
      <c r="HA13" s="2">
        <f t="shared" ca="1" si="46"/>
        <v>-7.0857917046977248E-2</v>
      </c>
      <c r="HB13" s="2">
        <f t="shared" ca="1" si="46"/>
        <v>-3.537048072791403E-2</v>
      </c>
      <c r="HC13" s="2">
        <f t="shared" ca="1" si="46"/>
        <v>6.6202243947996814E-2</v>
      </c>
      <c r="HD13" s="2">
        <f t="shared" ca="1" si="46"/>
        <v>0.23549821906917717</v>
      </c>
      <c r="HE13" s="2">
        <f t="shared" ca="1" si="46"/>
        <v>1.3302310413121313E-2</v>
      </c>
      <c r="HF13" s="2">
        <f t="shared" ca="1" si="46"/>
        <v>4.2449183171398203E-2</v>
      </c>
      <c r="HG13" s="2">
        <f t="shared" ca="1" si="46"/>
        <v>2.2415042225890209E-2</v>
      </c>
      <c r="HH13" s="2">
        <f t="shared" ca="1" si="46"/>
        <v>-5.1425533947622268E-2</v>
      </c>
      <c r="HI13" s="2">
        <f t="shared" ca="1" si="46"/>
        <v>0.18784134071104019</v>
      </c>
      <c r="HJ13" s="2">
        <f t="shared" ca="1" si="46"/>
        <v>-4.3028381734566579E-2</v>
      </c>
      <c r="HK13" s="2">
        <f t="shared" ca="1" si="46"/>
        <v>-8.2725740823285709E-2</v>
      </c>
      <c r="HL13" s="2">
        <f t="shared" ca="1" si="46"/>
        <v>9.9089972424375644E-2</v>
      </c>
      <c r="HM13" s="2">
        <f t="shared" ca="1" si="46"/>
        <v>6.2922676126785978E-3</v>
      </c>
      <c r="HN13" s="2">
        <f t="shared" ca="1" si="46"/>
        <v>8.170800129308077E-2</v>
      </c>
      <c r="HO13" s="2">
        <f t="shared" ca="1" si="46"/>
        <v>0.23964862059803291</v>
      </c>
      <c r="HP13" s="2">
        <f t="shared" ca="1" si="47"/>
        <v>9.2229356122413286E-2</v>
      </c>
      <c r="HQ13" s="2">
        <f t="shared" ca="1" si="47"/>
        <v>-2.4359588682158501E-2</v>
      </c>
      <c r="HR13" s="2">
        <f t="shared" ca="1" si="47"/>
        <v>-0.10363350150057533</v>
      </c>
      <c r="HS13" s="2">
        <f t="shared" ca="1" si="47"/>
        <v>0.11443372872809837</v>
      </c>
      <c r="HT13" s="2">
        <f t="shared" ca="1" si="47"/>
        <v>0.10048330513515856</v>
      </c>
      <c r="HU13" s="2">
        <f t="shared" ca="1" si="47"/>
        <v>0.10314232421240141</v>
      </c>
      <c r="HV13" s="2">
        <f t="shared" ca="1" si="47"/>
        <v>3.5802573305065352E-2</v>
      </c>
      <c r="HW13" s="2">
        <f t="shared" ca="1" si="47"/>
        <v>-6.4413651494874921E-2</v>
      </c>
      <c r="HX13" s="2">
        <f t="shared" ca="1" si="47"/>
        <v>7.0824511446496471E-2</v>
      </c>
      <c r="HY13" s="2">
        <f t="shared" ca="1" si="47"/>
        <v>-0.12119263567776575</v>
      </c>
      <c r="HZ13" s="2">
        <f t="shared" ca="1" si="47"/>
        <v>0.11609247848065235</v>
      </c>
      <c r="IA13" s="2">
        <f t="shared" ca="1" si="47"/>
        <v>0.15101382050439838</v>
      </c>
      <c r="IB13" s="2">
        <f t="shared" ca="1" si="47"/>
        <v>9.4224703977767457E-2</v>
      </c>
      <c r="IC13" s="2">
        <f t="shared" ca="1" si="47"/>
        <v>-9.7330412293188104E-2</v>
      </c>
      <c r="ID13" s="2">
        <f t="shared" ca="1" si="47"/>
        <v>5.6696458952339837E-2</v>
      </c>
      <c r="IE13" s="2">
        <f t="shared" ca="1" si="47"/>
        <v>0.16330647582570867</v>
      </c>
      <c r="IF13" s="2">
        <f t="shared" ca="1" si="48"/>
        <v>7.5296549998167761E-2</v>
      </c>
      <c r="IG13" s="2">
        <f t="shared" ca="1" si="48"/>
        <v>-9.9996978786380905E-2</v>
      </c>
      <c r="IH13" s="2">
        <f t="shared" ca="1" si="48"/>
        <v>0.16654563841704512</v>
      </c>
      <c r="II13" s="2">
        <f t="shared" ca="1" si="48"/>
        <v>6.1823213869662927E-2</v>
      </c>
      <c r="IJ13" s="2">
        <f t="shared" ca="1" si="48"/>
        <v>-0.11288688155213597</v>
      </c>
      <c r="IK13" s="2">
        <f t="shared" ca="1" si="48"/>
        <v>9.3111683033860249E-2</v>
      </c>
      <c r="IL13" s="2">
        <f t="shared" ca="1" si="48"/>
        <v>0.1274759263080919</v>
      </c>
      <c r="IM13" s="2">
        <f t="shared" ca="1" si="48"/>
        <v>-0.22515164854017217</v>
      </c>
      <c r="IN13" s="2">
        <f t="shared" ca="1" si="48"/>
        <v>8.4575290620761995E-2</v>
      </c>
      <c r="IO13" s="2">
        <f t="shared" ca="1" si="48"/>
        <v>-8.0331533647557143E-2</v>
      </c>
      <c r="IP13" s="2">
        <f t="shared" ca="1" si="48"/>
        <v>4.7991241725274719E-2</v>
      </c>
      <c r="IQ13" s="2">
        <f t="shared" ca="1" si="48"/>
        <v>-2.3449192641258044E-2</v>
      </c>
      <c r="IR13" s="2">
        <f t="shared" ca="1" si="48"/>
        <v>8.8351696033080351E-2</v>
      </c>
      <c r="IS13" s="2">
        <f t="shared" ca="1" si="48"/>
        <v>1.0576237658352392E-2</v>
      </c>
      <c r="IT13" s="2">
        <f t="shared" ca="1" si="48"/>
        <v>-2.7542718436690542E-2</v>
      </c>
      <c r="IU13" s="2">
        <f t="shared" ca="1" si="48"/>
        <v>-6.3300904494412655E-2</v>
      </c>
      <c r="IV13" s="2">
        <f t="shared" ca="1" si="30"/>
        <v>-5.7773976882948205E-2</v>
      </c>
      <c r="IW13" s="2">
        <f t="shared" ca="1" si="30"/>
        <v>5.5644883739850992E-3</v>
      </c>
      <c r="IX13" s="2">
        <f t="shared" ca="1" si="30"/>
        <v>-4.4812273501082356E-2</v>
      </c>
      <c r="IY13" s="2">
        <f t="shared" ca="1" si="30"/>
        <v>0.34503440426175891</v>
      </c>
      <c r="IZ13" s="2">
        <f t="shared" ca="1" si="30"/>
        <v>-3.1254681589700184E-2</v>
      </c>
      <c r="JA13" s="2">
        <f t="shared" ca="1" si="30"/>
        <v>0.17764888294939327</v>
      </c>
      <c r="JB13" s="2">
        <f t="shared" ca="1" si="30"/>
        <v>1.4542698325069185E-2</v>
      </c>
      <c r="JC13" s="2">
        <f t="shared" ca="1" si="30"/>
        <v>0.10155457722498765</v>
      </c>
      <c r="JD13" s="2">
        <f t="shared" ca="1" si="30"/>
        <v>-1.0550526507729651E-2</v>
      </c>
      <c r="JE13" s="2">
        <f t="shared" ca="1" si="30"/>
        <v>6.0121172245660465E-2</v>
      </c>
      <c r="JF13" s="2">
        <f t="shared" ca="1" si="30"/>
        <v>0.15051212804287969</v>
      </c>
      <c r="JG13" s="2">
        <f t="shared" ca="1" si="30"/>
        <v>0.14479419098308841</v>
      </c>
      <c r="JH13" s="2">
        <f t="shared" ca="1" si="30"/>
        <v>6.6820316983635438E-3</v>
      </c>
      <c r="JI13" s="2">
        <f t="shared" ca="1" si="30"/>
        <v>-0.17961768358411381</v>
      </c>
      <c r="JJ13" s="2">
        <f t="shared" ca="1" si="30"/>
        <v>-3.1359190795524419E-2</v>
      </c>
      <c r="JK13" s="2">
        <f t="shared" ca="1" si="30"/>
        <v>-6.1452708514343174E-2</v>
      </c>
      <c r="JL13" s="2">
        <f t="shared" ca="1" si="49"/>
        <v>0.13937016284029027</v>
      </c>
      <c r="JM13" s="2">
        <f t="shared" ca="1" si="49"/>
        <v>0.16465474436757313</v>
      </c>
      <c r="JN13" s="2">
        <f t="shared" ca="1" si="49"/>
        <v>8.0351719228300242E-2</v>
      </c>
      <c r="JO13" s="2">
        <f t="shared" ca="1" si="49"/>
        <v>-3.6864409288978953E-3</v>
      </c>
      <c r="JP13" s="2">
        <f t="shared" ca="1" si="49"/>
        <v>0.13090356047493895</v>
      </c>
      <c r="JQ13" s="2">
        <f t="shared" ca="1" si="49"/>
        <v>0.12046963195548389</v>
      </c>
      <c r="JR13" s="2">
        <f t="shared" ca="1" si="49"/>
        <v>3.587101337823189E-2</v>
      </c>
      <c r="JS13" s="2">
        <f t="shared" ca="1" si="49"/>
        <v>8.2889284650418935E-2</v>
      </c>
      <c r="JT13" s="2">
        <f t="shared" ca="1" si="49"/>
        <v>6.9781532741434102E-2</v>
      </c>
      <c r="JU13" s="2">
        <f t="shared" ca="1" si="49"/>
        <v>-2.8665349440734473E-2</v>
      </c>
      <c r="JV13" s="2">
        <f t="shared" ca="1" si="49"/>
        <v>-6.1369419054719584E-2</v>
      </c>
      <c r="JW13" s="2">
        <f t="shared" ca="1" si="49"/>
        <v>-0.10359512816770855</v>
      </c>
      <c r="JX13" s="2">
        <f t="shared" ca="1" si="49"/>
        <v>4.8578590200888561E-2</v>
      </c>
      <c r="JY13" s="2">
        <f t="shared" ca="1" si="49"/>
        <v>2.8798832284117955E-2</v>
      </c>
      <c r="JZ13" s="2">
        <f t="shared" ca="1" si="49"/>
        <v>-1.9542386613720143E-2</v>
      </c>
      <c r="KA13" s="2">
        <f t="shared" ca="1" si="49"/>
        <v>-6.9142110210090507E-2</v>
      </c>
      <c r="KB13" s="2">
        <f t="shared" ca="1" si="50"/>
        <v>-3.4312738394269141E-2</v>
      </c>
      <c r="KC13" s="2">
        <f t="shared" ca="1" si="50"/>
        <v>8.4574398213032212E-2</v>
      </c>
      <c r="KD13" s="2">
        <f t="shared" ca="1" si="50"/>
        <v>1.6902845031009327E-3</v>
      </c>
      <c r="KE13" s="2">
        <f t="shared" ca="1" si="50"/>
        <v>3.3557106123442079E-2</v>
      </c>
      <c r="KF13" s="2">
        <f t="shared" ca="1" si="50"/>
        <v>-6.3572104546447503E-2</v>
      </c>
      <c r="KG13" s="2">
        <f t="shared" ca="1" si="50"/>
        <v>0.18288843991347778</v>
      </c>
      <c r="KH13" s="2">
        <f t="shared" ca="1" si="50"/>
        <v>-5.9548882870390049E-2</v>
      </c>
      <c r="KI13" s="2">
        <f t="shared" ca="1" si="50"/>
        <v>-7.5342583288371436E-3</v>
      </c>
      <c r="KJ13" s="2">
        <f t="shared" ca="1" si="50"/>
        <v>-0.10041577933426338</v>
      </c>
      <c r="KK13" s="2">
        <f t="shared" ca="1" si="50"/>
        <v>0.12936220907270138</v>
      </c>
      <c r="KL13" s="2">
        <f t="shared" ca="1" si="50"/>
        <v>-5.5774445241389817E-2</v>
      </c>
      <c r="KM13" s="2">
        <f t="shared" ca="1" si="50"/>
        <v>-6.2816095385311105E-2</v>
      </c>
      <c r="KN13" s="2">
        <f t="shared" ca="1" si="50"/>
        <v>-8.69687443316364E-2</v>
      </c>
      <c r="KO13" s="2">
        <f t="shared" ca="1" si="50"/>
        <v>0.1185932179523741</v>
      </c>
      <c r="KP13" s="2">
        <f t="shared" ca="1" si="50"/>
        <v>-6.5361573239097762E-2</v>
      </c>
      <c r="KQ13" s="2">
        <f t="shared" ca="1" si="50"/>
        <v>7.7224896701268642E-2</v>
      </c>
      <c r="KR13" s="2">
        <f t="shared" ca="1" si="51"/>
        <v>0.11812206394178319</v>
      </c>
      <c r="KS13" s="2">
        <f t="shared" ca="1" si="51"/>
        <v>9.8298066048050886E-2</v>
      </c>
      <c r="KT13" s="2">
        <f t="shared" ca="1" si="51"/>
        <v>-4.7521711104477032E-2</v>
      </c>
      <c r="KU13" s="2">
        <f t="shared" ca="1" si="51"/>
        <v>0.10227070225672143</v>
      </c>
      <c r="KV13" s="2">
        <f t="shared" ca="1" si="51"/>
        <v>-3.1547806344329729E-2</v>
      </c>
      <c r="KW13" s="2">
        <f t="shared" ca="1" si="51"/>
        <v>-9.1027831224066887E-3</v>
      </c>
      <c r="KX13" s="2">
        <f t="shared" ca="1" si="51"/>
        <v>-0.10101449443374949</v>
      </c>
      <c r="KY13" s="2">
        <f t="shared" ca="1" si="51"/>
        <v>-0.15696418296337064</v>
      </c>
      <c r="KZ13" s="2">
        <f t="shared" ca="1" si="51"/>
        <v>-1.5486249724610855E-2</v>
      </c>
      <c r="LA13" s="2">
        <f t="shared" ca="1" si="51"/>
        <v>0.116289436804771</v>
      </c>
      <c r="LB13" s="2">
        <f t="shared" ca="1" si="51"/>
        <v>-6.6588459025373678E-3</v>
      </c>
      <c r="LC13" s="2">
        <f t="shared" ca="1" si="51"/>
        <v>0.10610047167721356</v>
      </c>
      <c r="LD13" s="2">
        <f t="shared" ca="1" si="51"/>
        <v>3.9854247883748709E-2</v>
      </c>
      <c r="LE13" s="2">
        <f t="shared" ca="1" si="51"/>
        <v>3.137746439469126E-2</v>
      </c>
      <c r="LF13" s="2">
        <f t="shared" ca="1" si="51"/>
        <v>-4.0108666281111496E-2</v>
      </c>
      <c r="LG13" s="2">
        <f t="shared" ca="1" si="51"/>
        <v>9.1759699376287959E-2</v>
      </c>
      <c r="LH13" s="2">
        <f t="shared" ca="1" si="31"/>
        <v>0.19896050067968524</v>
      </c>
      <c r="LI13" s="2">
        <f t="shared" ca="1" si="31"/>
        <v>6.0213972952659636E-2</v>
      </c>
      <c r="LJ13" s="2">
        <f t="shared" ca="1" si="31"/>
        <v>5.5601212332986913E-2</v>
      </c>
      <c r="LK13" s="2">
        <f t="shared" ca="1" si="31"/>
        <v>-7.2098683433016897E-2</v>
      </c>
      <c r="LL13" s="2">
        <f t="shared" ca="1" si="31"/>
        <v>-6.4062962009024366E-2</v>
      </c>
      <c r="LM13" s="2">
        <f t="shared" ca="1" si="31"/>
        <v>3.6711158477386326E-2</v>
      </c>
      <c r="LN13" s="2">
        <f t="shared" ca="1" si="31"/>
        <v>6.537815602582206E-2</v>
      </c>
      <c r="LO13" s="2">
        <f t="shared" ca="1" si="31"/>
        <v>-8.3919059183867453E-2</v>
      </c>
      <c r="LP13" s="2">
        <f t="shared" ca="1" si="31"/>
        <v>-7.2445248445611815E-2</v>
      </c>
      <c r="LQ13" s="2">
        <f t="shared" ca="1" si="31"/>
        <v>0.18966250907840657</v>
      </c>
      <c r="LR13" s="2">
        <f t="shared" ca="1" si="31"/>
        <v>0.15720264987776875</v>
      </c>
      <c r="LS13" s="2">
        <f t="shared" ca="1" si="31"/>
        <v>-7.3293098539275167E-2</v>
      </c>
      <c r="LT13" s="2">
        <f t="shared" ca="1" si="31"/>
        <v>6.0723985837795785E-2</v>
      </c>
      <c r="LU13" s="2">
        <f t="shared" ca="1" si="31"/>
        <v>2.5138453856190859E-2</v>
      </c>
      <c r="LV13" s="2">
        <f t="shared" ca="1" si="31"/>
        <v>-7.0811007692788738E-2</v>
      </c>
      <c r="LW13" s="2">
        <f t="shared" ca="1" si="31"/>
        <v>9.5512832480601287E-2</v>
      </c>
      <c r="LX13" s="2">
        <f t="shared" ca="1" si="52"/>
        <v>2.8633071446344825E-2</v>
      </c>
      <c r="LY13" s="2">
        <f t="shared" ca="1" si="52"/>
        <v>5.9607507324297579E-2</v>
      </c>
      <c r="LZ13" s="2">
        <f t="shared" ca="1" si="52"/>
        <v>8.1472337956731949E-2</v>
      </c>
      <c r="MA13" s="2">
        <f t="shared" ca="1" si="52"/>
        <v>-0.12017686035534098</v>
      </c>
      <c r="MB13" s="2">
        <f t="shared" ca="1" si="52"/>
        <v>-4.8938073303245871E-4</v>
      </c>
      <c r="MC13" s="2">
        <f t="shared" ca="1" si="52"/>
        <v>-7.2750396203597176E-2</v>
      </c>
      <c r="MD13" s="2">
        <f t="shared" ca="1" si="52"/>
        <v>-0.1100557101301603</v>
      </c>
      <c r="ME13" s="2">
        <f t="shared" ca="1" si="52"/>
        <v>0.1937295425932834</v>
      </c>
      <c r="MF13" s="2">
        <f t="shared" ca="1" si="52"/>
        <v>8.265557466766997E-2</v>
      </c>
      <c r="MG13" s="2">
        <f t="shared" ca="1" si="52"/>
        <v>-0.12760691436679741</v>
      </c>
      <c r="MH13" s="2">
        <f t="shared" ca="1" si="52"/>
        <v>1.8644192537382621E-2</v>
      </c>
      <c r="MI13" s="2">
        <f t="shared" ca="1" si="52"/>
        <v>2.2772037265813106E-2</v>
      </c>
      <c r="MJ13" s="2">
        <f t="shared" ca="1" si="52"/>
        <v>4.135590243615983E-2</v>
      </c>
      <c r="MK13" s="2">
        <f t="shared" ca="1" si="52"/>
        <v>-4.9674842258839752E-2</v>
      </c>
      <c r="ML13" s="2">
        <f t="shared" ca="1" si="52"/>
        <v>1.6746799832047757E-2</v>
      </c>
      <c r="MM13" s="2">
        <f t="shared" ca="1" si="52"/>
        <v>-6.0136961577843706E-2</v>
      </c>
      <c r="MN13" s="2">
        <f t="shared" ca="1" si="53"/>
        <v>0.23966161949366746</v>
      </c>
      <c r="MO13" s="2">
        <f t="shared" ca="1" si="53"/>
        <v>6.4829558113754779E-2</v>
      </c>
      <c r="MP13" s="2">
        <f t="shared" ca="1" si="53"/>
        <v>-1.7959442987603644E-3</v>
      </c>
      <c r="MQ13" s="2">
        <f t="shared" ca="1" si="53"/>
        <v>-6.5698728721056296E-2</v>
      </c>
      <c r="MR13" s="2">
        <f t="shared" ca="1" si="53"/>
        <v>9.8436567440162825E-2</v>
      </c>
      <c r="MS13" s="2">
        <f t="shared" ca="1" si="53"/>
        <v>0.1444649248239824</v>
      </c>
      <c r="MT13" s="2">
        <f t="shared" ca="1" si="53"/>
        <v>-0.14922101362850856</v>
      </c>
      <c r="MU13" s="2">
        <f t="shared" ca="1" si="53"/>
        <v>3.3290846275764382E-2</v>
      </c>
      <c r="MV13" s="2">
        <f t="shared" ca="1" si="53"/>
        <v>1.8703740678215518E-2</v>
      </c>
      <c r="MW13" s="2">
        <f t="shared" ca="1" si="53"/>
        <v>9.0535119386917967E-2</v>
      </c>
      <c r="MX13" s="2">
        <f t="shared" ca="1" si="53"/>
        <v>4.3232020929839438E-2</v>
      </c>
      <c r="MY13" s="2">
        <f t="shared" ca="1" si="53"/>
        <v>-1.2282557621280613E-2</v>
      </c>
      <c r="MZ13" s="2">
        <f t="shared" ca="1" si="53"/>
        <v>-1.6919698401117209E-2</v>
      </c>
      <c r="NA13" s="2">
        <f t="shared" ca="1" si="53"/>
        <v>9.4077664131459529E-2</v>
      </c>
      <c r="NB13" s="2">
        <f t="shared" ca="1" si="53"/>
        <v>0.10178110174635847</v>
      </c>
      <c r="NC13" s="2">
        <f t="shared" ca="1" si="53"/>
        <v>-5.4535930599317356E-2</v>
      </c>
      <c r="ND13" s="2">
        <f t="shared" ca="1" si="54"/>
        <v>-9.9237695336470061E-2</v>
      </c>
      <c r="NE13" s="2">
        <f t="shared" ca="1" si="54"/>
        <v>-8.6624379536645313E-2</v>
      </c>
      <c r="NF13" s="2">
        <f t="shared" ca="1" si="54"/>
        <v>-8.9791161408115716E-2</v>
      </c>
      <c r="NG13" s="2">
        <f t="shared" ca="1" si="54"/>
        <v>-8.3940574717085215E-2</v>
      </c>
      <c r="NH13" s="2">
        <f t="shared" ca="1" si="54"/>
        <v>-0.17073811071423367</v>
      </c>
      <c r="NI13" s="2">
        <f t="shared" ca="1" si="54"/>
        <v>2.5571111377858065E-2</v>
      </c>
      <c r="NJ13" s="2">
        <f t="shared" ca="1" si="54"/>
        <v>-7.8728837585903474E-3</v>
      </c>
      <c r="NK13" s="2">
        <f t="shared" ca="1" si="54"/>
        <v>0.11761410947034563</v>
      </c>
      <c r="NL13" s="2">
        <f t="shared" ca="1" si="54"/>
        <v>0.13942776740376436</v>
      </c>
      <c r="NM13" s="2">
        <f t="shared" ca="1" si="54"/>
        <v>0.1014062861610644</v>
      </c>
      <c r="NN13" s="2">
        <f t="shared" ca="1" si="54"/>
        <v>0.1300439817728419</v>
      </c>
      <c r="NO13" s="2">
        <f t="shared" ca="1" si="54"/>
        <v>9.5846488479089498E-2</v>
      </c>
      <c r="NP13" s="2">
        <f t="shared" ca="1" si="54"/>
        <v>-7.3018113773883828E-2</v>
      </c>
      <c r="NQ13" s="2">
        <f t="shared" ca="1" si="54"/>
        <v>0.18905681610087061</v>
      </c>
      <c r="NR13" s="2">
        <f t="shared" ca="1" si="54"/>
        <v>-1.0614639869094309E-2</v>
      </c>
      <c r="NS13" s="2">
        <f t="shared" ca="1" si="54"/>
        <v>-5.9122513772745279E-3</v>
      </c>
      <c r="NT13" s="2">
        <f t="shared" ca="1" si="32"/>
        <v>0.13618078513599702</v>
      </c>
      <c r="NU13" s="2">
        <f t="shared" ca="1" si="32"/>
        <v>0.14065186762301851</v>
      </c>
      <c r="NV13" s="2">
        <f t="shared" ca="1" si="32"/>
        <v>-6.9182088066974651E-2</v>
      </c>
      <c r="NW13" s="2">
        <f t="shared" ca="1" si="32"/>
        <v>2.2942657925611079E-2</v>
      </c>
      <c r="NX13" s="2">
        <f t="shared" ca="1" si="32"/>
        <v>8.4003081094457727E-2</v>
      </c>
      <c r="NY13" s="2">
        <f t="shared" ca="1" si="32"/>
        <v>-9.4804202364770121E-2</v>
      </c>
      <c r="NZ13" s="2">
        <f t="shared" ca="1" si="32"/>
        <v>-6.2507258950305594E-2</v>
      </c>
      <c r="OA13" s="2">
        <f t="shared" ca="1" si="32"/>
        <v>1.2757374278065463E-2</v>
      </c>
      <c r="OB13" s="2">
        <f t="shared" ca="1" si="32"/>
        <v>-0.17781466374966975</v>
      </c>
      <c r="OC13" s="2">
        <f t="shared" ca="1" si="32"/>
        <v>0.11415320414750386</v>
      </c>
      <c r="OD13" s="2">
        <f t="shared" ca="1" si="32"/>
        <v>0.11619703402266759</v>
      </c>
      <c r="OE13" s="2">
        <f t="shared" ca="1" si="32"/>
        <v>-6.664620684456804E-2</v>
      </c>
      <c r="OF13" s="2">
        <f t="shared" ca="1" si="32"/>
        <v>-2.3820145760444628E-2</v>
      </c>
      <c r="OG13" s="2">
        <f t="shared" ca="1" si="32"/>
        <v>1.3749811295254679E-2</v>
      </c>
      <c r="OH13" s="2">
        <f t="shared" ca="1" si="32"/>
        <v>-0.15769888130394055</v>
      </c>
      <c r="OI13" s="2">
        <f t="shared" ca="1" si="32"/>
        <v>0.14019966041915147</v>
      </c>
      <c r="OJ13" s="2">
        <f t="shared" ca="1" si="55"/>
        <v>-8.5555630331744792E-3</v>
      </c>
      <c r="OK13" s="2">
        <f t="shared" ca="1" si="55"/>
        <v>-8.7758978744664734E-2</v>
      </c>
      <c r="OL13" s="2">
        <f t="shared" ca="1" si="55"/>
        <v>-0.1196095103970187</v>
      </c>
      <c r="OM13" s="2">
        <f t="shared" ca="1" si="55"/>
        <v>-1.64119600068218E-2</v>
      </c>
      <c r="ON13" s="2">
        <f t="shared" ca="1" si="55"/>
        <v>8.5597672422561305E-2</v>
      </c>
      <c r="OO13" s="2">
        <f t="shared" ca="1" si="55"/>
        <v>0.10349942772213422</v>
      </c>
      <c r="OP13" s="2">
        <f t="shared" ca="1" si="55"/>
        <v>9.334345927609275E-2</v>
      </c>
      <c r="OQ13" s="2">
        <f t="shared" ca="1" si="55"/>
        <v>0.11813594947903305</v>
      </c>
      <c r="OR13" s="2">
        <f t="shared" ca="1" si="55"/>
        <v>1.1776096164308239E-2</v>
      </c>
      <c r="OS13" s="2">
        <f t="shared" ca="1" si="55"/>
        <v>4.4408279156164417E-3</v>
      </c>
      <c r="OT13" s="2">
        <f t="shared" ca="1" si="55"/>
        <v>2.2137707193270011E-3</v>
      </c>
      <c r="OU13" s="2">
        <f t="shared" ca="1" si="55"/>
        <v>-2.6118041127268579E-3</v>
      </c>
      <c r="OV13" s="2">
        <f t="shared" ca="1" si="55"/>
        <v>9.6341053591977102E-2</v>
      </c>
      <c r="OW13" s="2">
        <f t="shared" ca="1" si="55"/>
        <v>-8.1292560497610716E-2</v>
      </c>
      <c r="OX13" s="2">
        <f t="shared" ca="1" si="55"/>
        <v>-5.8913155185742437E-3</v>
      </c>
      <c r="OY13" s="2">
        <f t="shared" ca="1" si="55"/>
        <v>0.13271760421711659</v>
      </c>
      <c r="OZ13" s="2">
        <f t="shared" ca="1" si="56"/>
        <v>0.10063939647108176</v>
      </c>
      <c r="PA13" s="2">
        <f t="shared" ca="1" si="56"/>
        <v>-4.3651209720764722E-2</v>
      </c>
      <c r="PB13" s="2">
        <f t="shared" ca="1" si="56"/>
        <v>-1.7421253154902418E-2</v>
      </c>
      <c r="PC13" s="2">
        <f t="shared" ca="1" si="56"/>
        <v>0.12952736056174055</v>
      </c>
      <c r="PD13" s="2">
        <f t="shared" ca="1" si="56"/>
        <v>-3.0623437198471871E-2</v>
      </c>
      <c r="PE13" s="2">
        <f t="shared" ca="1" si="56"/>
        <v>-0.10190717741157078</v>
      </c>
      <c r="PF13" s="2">
        <f t="shared" ca="1" si="56"/>
        <v>4.3756586601805085E-2</v>
      </c>
      <c r="PG13" s="2">
        <f t="shared" ca="1" si="56"/>
        <v>9.1128354264425449E-2</v>
      </c>
      <c r="PH13" s="2">
        <f t="shared" ca="1" si="56"/>
        <v>0.14894750045057373</v>
      </c>
      <c r="PI13" s="2">
        <f t="shared" ca="1" si="56"/>
        <v>-0.10618012473103738</v>
      </c>
      <c r="PJ13" s="2">
        <f t="shared" ca="1" si="56"/>
        <v>7.8129267589035892E-2</v>
      </c>
      <c r="PK13" s="2">
        <f t="shared" ca="1" si="56"/>
        <v>4.9506368847676313E-2</v>
      </c>
      <c r="PL13" s="2">
        <f t="shared" ca="1" si="56"/>
        <v>-1.5088545672811021E-2</v>
      </c>
      <c r="PM13" s="2">
        <f t="shared" ca="1" si="56"/>
        <v>-4.5066653423558437E-2</v>
      </c>
      <c r="PN13" s="2">
        <f t="shared" ca="1" si="56"/>
        <v>-0.12646920982715393</v>
      </c>
      <c r="PO13" s="2">
        <f t="shared" ca="1" si="56"/>
        <v>7.0063119759839129E-2</v>
      </c>
      <c r="PP13" s="2">
        <f t="shared" ca="1" si="57"/>
        <v>-1.4336381624765044E-2</v>
      </c>
      <c r="PQ13" s="2">
        <f t="shared" ca="1" si="57"/>
        <v>7.3485157201677136E-3</v>
      </c>
      <c r="PR13" s="2">
        <f t="shared" ca="1" si="57"/>
        <v>-2.7597239002217326E-3</v>
      </c>
      <c r="PS13" s="2">
        <f t="shared" ca="1" si="57"/>
        <v>0.17021527503320394</v>
      </c>
      <c r="PT13" s="2">
        <f t="shared" ca="1" si="57"/>
        <v>-5.2752909342627941E-4</v>
      </c>
      <c r="PU13" s="2">
        <f t="shared" ca="1" si="57"/>
        <v>-4.8362578255232574E-2</v>
      </c>
      <c r="PV13" s="2">
        <f t="shared" ca="1" si="57"/>
        <v>-5.8566543091158385E-2</v>
      </c>
      <c r="PW13" s="2">
        <f t="shared" ca="1" si="57"/>
        <v>8.1535668466938563E-2</v>
      </c>
      <c r="PX13" s="2">
        <f t="shared" ca="1" si="57"/>
        <v>0.11318794625016509</v>
      </c>
      <c r="PY13" s="2">
        <f t="shared" ca="1" si="57"/>
        <v>8.1856729234219064E-2</v>
      </c>
      <c r="PZ13" s="2">
        <f t="shared" ca="1" si="57"/>
        <v>1.3372468593016015E-2</v>
      </c>
      <c r="QA13" s="2">
        <f t="shared" ca="1" si="57"/>
        <v>-8.4516674832328414E-2</v>
      </c>
      <c r="QB13" s="2">
        <f t="shared" ca="1" si="57"/>
        <v>7.7304216548900143E-2</v>
      </c>
      <c r="QC13" s="2">
        <f t="shared" ca="1" si="57"/>
        <v>1.5335915474022584E-2</v>
      </c>
      <c r="QD13" s="2">
        <f t="shared" ca="1" si="57"/>
        <v>-4.3086262262442221E-2</v>
      </c>
      <c r="QE13" s="2">
        <f t="shared" ca="1" si="57"/>
        <v>2.0647937849069115E-2</v>
      </c>
      <c r="QF13" s="2">
        <f t="shared" ca="1" si="33"/>
        <v>5.7726838277201639E-2</v>
      </c>
      <c r="QG13" s="2">
        <f t="shared" ca="1" si="33"/>
        <v>6.0907562414684688E-2</v>
      </c>
      <c r="QH13" s="2">
        <f t="shared" ca="1" si="33"/>
        <v>-1.4948914561058169E-2</v>
      </c>
      <c r="QI13" s="2">
        <f t="shared" ca="1" si="33"/>
        <v>-9.7685449635422125E-2</v>
      </c>
      <c r="QJ13" s="2">
        <f t="shared" ca="1" si="33"/>
        <v>9.4724824619739356E-2</v>
      </c>
      <c r="QK13" s="2">
        <f t="shared" ca="1" si="33"/>
        <v>-6.8275175970541349E-2</v>
      </c>
      <c r="QL13" s="2">
        <f t="shared" ca="1" si="33"/>
        <v>0.1180684844515207</v>
      </c>
      <c r="QM13" s="2">
        <f t="shared" ca="1" si="33"/>
        <v>0.11463577356324017</v>
      </c>
      <c r="QN13" s="2">
        <f t="shared" ca="1" si="33"/>
        <v>9.3419494117780583E-2</v>
      </c>
      <c r="QO13" s="2">
        <f t="shared" ca="1" si="33"/>
        <v>0.13772547211129896</v>
      </c>
      <c r="QP13" s="2">
        <f t="shared" ca="1" si="33"/>
        <v>3.4564671206013961E-2</v>
      </c>
      <c r="QQ13" s="2">
        <f t="shared" ca="1" si="33"/>
        <v>-6.6725670516473601E-2</v>
      </c>
      <c r="QR13" s="2">
        <f t="shared" ca="1" si="33"/>
        <v>-5.4617689463535971E-2</v>
      </c>
      <c r="QS13" s="2">
        <f t="shared" ca="1" si="33"/>
        <v>1.2709960581769915E-2</v>
      </c>
      <c r="QT13" s="2">
        <f t="shared" ca="1" si="33"/>
        <v>-0.11240912944121048</v>
      </c>
      <c r="QU13" s="2">
        <f t="shared" ca="1" si="33"/>
        <v>-9.2380732736982926E-2</v>
      </c>
      <c r="QV13" s="2">
        <f t="shared" ca="1" si="58"/>
        <v>3.8652773492048313E-2</v>
      </c>
      <c r="QW13" s="2">
        <f t="shared" ca="1" si="58"/>
        <v>0.10268667510630261</v>
      </c>
      <c r="QX13" s="2">
        <f t="shared" ca="1" si="58"/>
        <v>-6.3859614575250842E-2</v>
      </c>
      <c r="QY13" s="2">
        <f t="shared" ca="1" si="58"/>
        <v>-2.115892387189822E-2</v>
      </c>
      <c r="QZ13" s="2">
        <f t="shared" ca="1" si="58"/>
        <v>-1.7064207775332362E-2</v>
      </c>
      <c r="RA13" s="2">
        <f t="shared" ca="1" si="58"/>
        <v>-0.14406346723230196</v>
      </c>
      <c r="RB13" s="2">
        <f t="shared" ca="1" si="58"/>
        <v>-9.7276522754597139E-2</v>
      </c>
      <c r="RC13" s="2">
        <f t="shared" ca="1" si="58"/>
        <v>-2.2549370113964413E-3</v>
      </c>
      <c r="RD13" s="2">
        <f t="shared" ca="1" si="58"/>
        <v>5.4686921344258163E-2</v>
      </c>
      <c r="RE13" s="2">
        <f t="shared" ca="1" si="58"/>
        <v>4.2628960670097082E-2</v>
      </c>
      <c r="RF13" s="2">
        <f t="shared" ca="1" si="58"/>
        <v>-6.3936868130038002E-2</v>
      </c>
      <c r="RG13" s="2">
        <f t="shared" ca="1" si="58"/>
        <v>5.8157152838550469E-2</v>
      </c>
      <c r="RH13" s="2">
        <f t="shared" ca="1" si="58"/>
        <v>7.2029034280634258E-2</v>
      </c>
      <c r="RI13" s="2">
        <f t="shared" ca="1" si="58"/>
        <v>5.3063981262430615E-2</v>
      </c>
      <c r="RJ13" s="2">
        <f t="shared" ca="1" si="58"/>
        <v>1.7966329862249102E-3</v>
      </c>
      <c r="RK13" s="2">
        <f t="shared" ca="1" si="58"/>
        <v>7.3049707489809282E-2</v>
      </c>
      <c r="RL13" s="2">
        <f t="shared" ca="1" si="59"/>
        <v>0.1234043748704033</v>
      </c>
      <c r="RM13" s="2">
        <f t="shared" ca="1" si="59"/>
        <v>4.0964191764978258E-2</v>
      </c>
      <c r="RN13" s="2">
        <f t="shared" ca="1" si="59"/>
        <v>-2.5172758105213005E-2</v>
      </c>
      <c r="RO13" s="2">
        <f t="shared" ca="1" si="59"/>
        <v>-1.0167619739835706E-2</v>
      </c>
      <c r="RP13" s="2">
        <f t="shared" ca="1" si="59"/>
        <v>0.1338432734743496</v>
      </c>
      <c r="RQ13" s="2">
        <f t="shared" ca="1" si="59"/>
        <v>0.24114119800207207</v>
      </c>
      <c r="RR13" s="2">
        <f t="shared" ca="1" si="59"/>
        <v>5.5210880675237481E-2</v>
      </c>
      <c r="RS13" s="2">
        <f t="shared" ca="1" si="59"/>
        <v>2.919375438789755E-2</v>
      </c>
      <c r="RT13" s="2">
        <f t="shared" ca="1" si="59"/>
        <v>1.478228726286086E-2</v>
      </c>
      <c r="RU13" s="2">
        <f t="shared" ca="1" si="59"/>
        <v>-2.0386025236731501E-2</v>
      </c>
      <c r="RV13" s="2">
        <f t="shared" ca="1" si="59"/>
        <v>0.11711971280596974</v>
      </c>
      <c r="RW13" s="2">
        <f t="shared" ca="1" si="59"/>
        <v>-8.0326807704819314E-2</v>
      </c>
      <c r="RX13" s="2">
        <f t="shared" ca="1" si="59"/>
        <v>8.8226614095016406E-2</v>
      </c>
      <c r="RY13" s="2">
        <f t="shared" ca="1" si="59"/>
        <v>-1.0404119780284323E-2</v>
      </c>
      <c r="RZ13" s="2">
        <f t="shared" ca="1" si="59"/>
        <v>-2.6993902912851541E-2</v>
      </c>
      <c r="SA13" s="2">
        <f t="shared" ca="1" si="59"/>
        <v>8.589985433747882E-2</v>
      </c>
      <c r="SB13" s="2">
        <f t="shared" ca="1" si="60"/>
        <v>1.152019302654299E-2</v>
      </c>
      <c r="SC13" s="2">
        <f t="shared" ca="1" si="60"/>
        <v>0.1011992739284029</v>
      </c>
      <c r="SD13" s="2">
        <f t="shared" ca="1" si="60"/>
        <v>8.4788786890600612E-2</v>
      </c>
      <c r="SE13" s="2">
        <f t="shared" ca="1" si="60"/>
        <v>-4.2886895157186883E-4</v>
      </c>
      <c r="SF13" s="2">
        <f t="shared" ca="1" si="60"/>
        <v>0.10931646504765087</v>
      </c>
      <c r="SG13" s="2">
        <f t="shared" ca="1" si="60"/>
        <v>6.4813891067664373E-2</v>
      </c>
      <c r="SH13" s="2">
        <f t="shared" ca="1" si="60"/>
        <v>-0.13242796710389956</v>
      </c>
      <c r="SI13" s="2">
        <f t="shared" ca="1" si="60"/>
        <v>-7.2145274675488771E-2</v>
      </c>
      <c r="SJ13" s="2">
        <f t="shared" ca="1" si="60"/>
        <v>3.9390336675640056E-2</v>
      </c>
      <c r="SK13" s="2">
        <f t="shared" ca="1" si="60"/>
        <v>2.3595284688936471E-2</v>
      </c>
      <c r="SL13" s="2">
        <f t="shared" ca="1" si="60"/>
        <v>5.2241633053690506E-2</v>
      </c>
      <c r="SM13" s="2">
        <f t="shared" ca="1" si="60"/>
        <v>1.8033915693625072E-2</v>
      </c>
      <c r="SN13" s="2">
        <f t="shared" ca="1" si="60"/>
        <v>0.12604470904344481</v>
      </c>
      <c r="SO13" s="2">
        <f t="shared" ca="1" si="60"/>
        <v>0.14227090395912881</v>
      </c>
      <c r="SP13" s="2">
        <f t="shared" ca="1" si="60"/>
        <v>7.9972369368695811E-2</v>
      </c>
      <c r="SQ13" s="2">
        <f t="shared" ca="1" si="60"/>
        <v>-3.8879049640462571E-2</v>
      </c>
      <c r="SR13" s="2">
        <f t="shared" ca="1" si="34"/>
        <v>-4.8532464351698001E-2</v>
      </c>
      <c r="SS13" s="2">
        <f t="shared" ca="1" si="34"/>
        <v>-6.0801059814461211E-2</v>
      </c>
      <c r="ST13" s="2">
        <f t="shared" ca="1" si="34"/>
        <v>4.3789747894740549E-2</v>
      </c>
      <c r="SU13" s="2">
        <f t="shared" ca="1" si="34"/>
        <v>-6.917933886584994E-2</v>
      </c>
      <c r="SV13" s="2">
        <f t="shared" ca="1" si="34"/>
        <v>4.4648819185239823E-2</v>
      </c>
      <c r="SW13" s="2">
        <f t="shared" ca="1" si="34"/>
        <v>0.16556084612113317</v>
      </c>
      <c r="SX13" s="2">
        <f t="shared" ca="1" si="34"/>
        <v>1.5664085503027694E-2</v>
      </c>
      <c r="SY13" s="2">
        <f t="shared" ca="1" si="34"/>
        <v>0.12979374780616912</v>
      </c>
      <c r="SZ13" s="2">
        <f t="shared" ca="1" si="34"/>
        <v>-3.2943808727680587E-2</v>
      </c>
      <c r="TA13" s="2">
        <f t="shared" ca="1" si="34"/>
        <v>-0.14503446758073726</v>
      </c>
      <c r="TB13" s="2">
        <f t="shared" ca="1" si="34"/>
        <v>-0.12039556477692495</v>
      </c>
      <c r="TC13" s="2">
        <f t="shared" ca="1" si="34"/>
        <v>0.1098330763410079</v>
      </c>
      <c r="TD13" s="2">
        <f t="shared" ca="1" si="34"/>
        <v>2.8989055740082498E-2</v>
      </c>
      <c r="TE13" s="2">
        <f t="shared" ca="1" si="34"/>
        <v>1.2288902260255568E-2</v>
      </c>
      <c r="TF13" s="2">
        <f t="shared" ca="1" si="34"/>
        <v>8.3058710758899777E-3</v>
      </c>
      <c r="TG13" s="2">
        <f t="shared" ca="1" si="34"/>
        <v>-3.3045468563755627E-3</v>
      </c>
      <c r="TH13" s="2">
        <f t="shared" ca="1" si="61"/>
        <v>-9.9105511890115183E-2</v>
      </c>
      <c r="TI13" s="2">
        <f t="shared" ca="1" si="61"/>
        <v>9.5746981841631201E-3</v>
      </c>
      <c r="TJ13" s="2">
        <f t="shared" ca="1" si="61"/>
        <v>-8.3700162163520414E-2</v>
      </c>
      <c r="TK13" s="2">
        <f t="shared" ca="1" si="61"/>
        <v>-0.14546426359589673</v>
      </c>
      <c r="TL13" s="2">
        <f t="shared" ca="1" si="61"/>
        <v>-2.7803490764612113E-2</v>
      </c>
      <c r="TM13" s="2">
        <f t="shared" ca="1" si="61"/>
        <v>8.5702487566014229E-2</v>
      </c>
      <c r="TN13" s="2">
        <f t="shared" ca="1" si="61"/>
        <v>0.17437857638848547</v>
      </c>
      <c r="TO13" s="2">
        <f t="shared" ca="1" si="61"/>
        <v>0.11623135903203712</v>
      </c>
      <c r="TP13" s="2">
        <f t="shared" ca="1" si="61"/>
        <v>3.0681765209359863E-2</v>
      </c>
      <c r="TQ13" s="2">
        <f t="shared" ca="1" si="61"/>
        <v>-0.17022364352048325</v>
      </c>
      <c r="TR13" s="2">
        <f t="shared" ca="1" si="61"/>
        <v>-0.1765141813673986</v>
      </c>
      <c r="TS13" s="2">
        <f t="shared" ca="1" si="61"/>
        <v>0.11859783580090615</v>
      </c>
      <c r="TT13" s="2">
        <f t="shared" ca="1" si="61"/>
        <v>-4.9615541738078028E-2</v>
      </c>
      <c r="TU13" s="2">
        <f t="shared" ca="1" si="61"/>
        <v>0.10325817694287781</v>
      </c>
      <c r="TV13" s="2">
        <f t="shared" ca="1" si="61"/>
        <v>6.2475686013283405E-2</v>
      </c>
      <c r="TW13" s="2">
        <f t="shared" ca="1" si="61"/>
        <v>5.8392272977830298E-2</v>
      </c>
      <c r="TX13" s="2">
        <f t="shared" ca="1" si="62"/>
        <v>0.12605183932280872</v>
      </c>
      <c r="TY13" s="2">
        <f t="shared" ca="1" si="62"/>
        <v>6.0724146946633181E-2</v>
      </c>
      <c r="TZ13" s="2">
        <f t="shared" ca="1" si="62"/>
        <v>-2.8765185421526725E-2</v>
      </c>
      <c r="UA13" s="2">
        <f t="shared" ca="1" si="62"/>
        <v>4.8189947398222709E-2</v>
      </c>
      <c r="UB13" s="2">
        <f t="shared" ca="1" si="62"/>
        <v>-5.13433058108997E-2</v>
      </c>
      <c r="UC13" s="2">
        <f t="shared" ca="1" si="62"/>
        <v>4.414796485634713E-2</v>
      </c>
      <c r="UD13" s="2">
        <f t="shared" ca="1" si="62"/>
        <v>-3.2279406690607998E-2</v>
      </c>
      <c r="UE13" s="2">
        <f t="shared" ca="1" si="62"/>
        <v>2.0544358543692534E-2</v>
      </c>
      <c r="UF13" s="2">
        <f t="shared" ca="1" si="62"/>
        <v>0.11843819684400919</v>
      </c>
      <c r="UG13" s="2">
        <f t="shared" ca="1" si="62"/>
        <v>0.12604192639756631</v>
      </c>
      <c r="UH13" s="2">
        <f t="shared" ca="1" si="62"/>
        <v>4.5465293271751417E-2</v>
      </c>
      <c r="UI13" s="2">
        <f t="shared" ca="1" si="62"/>
        <v>0.2345418991376311</v>
      </c>
      <c r="UJ13" s="2">
        <f t="shared" ca="1" si="62"/>
        <v>-2.9576576988394342E-2</v>
      </c>
      <c r="UK13" s="2">
        <f t="shared" ca="1" si="62"/>
        <v>5.6134418679183673E-2</v>
      </c>
      <c r="UL13" s="2">
        <f t="shared" ca="1" si="62"/>
        <v>-2.0987694646651279E-2</v>
      </c>
      <c r="UM13" s="2">
        <f t="shared" ca="1" si="62"/>
        <v>0.10719432251925472</v>
      </c>
      <c r="UN13" s="2">
        <f t="shared" ca="1" si="63"/>
        <v>0.1611908394775099</v>
      </c>
      <c r="UO13" s="2">
        <f t="shared" ca="1" si="63"/>
        <v>2.790691775595559E-2</v>
      </c>
      <c r="UP13" s="2">
        <f t="shared" ca="1" si="63"/>
        <v>3.1080061687351855E-3</v>
      </c>
      <c r="UQ13" s="2">
        <f t="shared" ca="1" si="63"/>
        <v>8.2454144473591465E-2</v>
      </c>
      <c r="UR13" s="2">
        <f t="shared" ca="1" si="63"/>
        <v>-1.7514015425044615E-2</v>
      </c>
      <c r="US13" s="2">
        <f t="shared" ca="1" si="63"/>
        <v>-1.7603514274798376E-2</v>
      </c>
      <c r="UT13" s="2">
        <f t="shared" ca="1" si="63"/>
        <v>-9.0127463589296603E-2</v>
      </c>
      <c r="UU13" s="2">
        <f t="shared" ca="1" si="63"/>
        <v>3.8065821420708072E-2</v>
      </c>
      <c r="UV13" s="2">
        <f t="shared" ca="1" si="63"/>
        <v>0.13746322394427035</v>
      </c>
      <c r="UW13" s="2">
        <f t="shared" ca="1" si="63"/>
        <v>7.1744244621398279E-2</v>
      </c>
      <c r="UX13" s="2">
        <f t="shared" ca="1" si="63"/>
        <v>0.10863844638895329</v>
      </c>
      <c r="UY13" s="2">
        <f t="shared" ca="1" si="63"/>
        <v>9.7861634911351719E-2</v>
      </c>
      <c r="UZ13" s="2">
        <f t="shared" ca="1" si="63"/>
        <v>4.8387622335903303E-2</v>
      </c>
      <c r="VA13" s="2">
        <f t="shared" ca="1" si="63"/>
        <v>-3.9644351221126348E-2</v>
      </c>
      <c r="VB13" s="2">
        <f t="shared" ca="1" si="63"/>
        <v>3.2286282431507697E-2</v>
      </c>
      <c r="VC13" s="2">
        <f t="shared" ca="1" si="63"/>
        <v>-6.2837309308670292E-2</v>
      </c>
      <c r="VD13" s="2">
        <f t="shared" ca="1" si="35"/>
        <v>-1.7733921583436219E-2</v>
      </c>
      <c r="VE13" s="2">
        <f t="shared" ca="1" si="35"/>
        <v>-3.0989994037614221E-2</v>
      </c>
      <c r="VF13" s="2">
        <f t="shared" ca="1" si="35"/>
        <v>-2.5179262010742744E-2</v>
      </c>
      <c r="VG13" s="2">
        <f t="shared" ca="1" si="35"/>
        <v>-2.0167500399064401E-2</v>
      </c>
      <c r="VH13" s="2">
        <f t="shared" ca="1" si="35"/>
        <v>-1.3794499212942176E-2</v>
      </c>
      <c r="VI13" s="2">
        <f t="shared" ca="1" si="35"/>
        <v>-8.2603715678728026E-2</v>
      </c>
      <c r="VJ13" s="2">
        <f t="shared" ca="1" si="35"/>
        <v>-7.1918709099344669E-2</v>
      </c>
      <c r="VK13" s="2">
        <f t="shared" ca="1" si="35"/>
        <v>7.6243733472816266E-2</v>
      </c>
      <c r="VL13" s="2">
        <f t="shared" ca="1" si="35"/>
        <v>8.9147754181579421E-3</v>
      </c>
      <c r="VM13" s="2">
        <f t="shared" ca="1" si="35"/>
        <v>7.9264738068334062E-2</v>
      </c>
      <c r="VN13" s="2">
        <f t="shared" ca="1" si="35"/>
        <v>1.7504239494832048E-2</v>
      </c>
      <c r="VO13" s="2">
        <f t="shared" ca="1" si="35"/>
        <v>-0.11554433513669193</v>
      </c>
      <c r="VP13" s="2">
        <f t="shared" ca="1" si="35"/>
        <v>-0.10962136650895268</v>
      </c>
      <c r="VQ13" s="2">
        <f t="shared" ca="1" si="35"/>
        <v>5.0031325463804663E-2</v>
      </c>
      <c r="VR13" s="2">
        <f t="shared" ca="1" si="35"/>
        <v>0.1718183012929253</v>
      </c>
      <c r="VS13" s="2">
        <f t="shared" ca="1" si="35"/>
        <v>-1.1283960317089763E-2</v>
      </c>
      <c r="VT13" s="2">
        <f t="shared" ca="1" si="64"/>
        <v>-1.7063957523705309E-2</v>
      </c>
      <c r="VU13" s="2">
        <f t="shared" ca="1" si="64"/>
        <v>2.6742704324394646E-2</v>
      </c>
      <c r="VV13" s="2">
        <f t="shared" ca="1" si="64"/>
        <v>2.1282322796500358E-2</v>
      </c>
      <c r="VW13" s="2">
        <f t="shared" ca="1" si="64"/>
        <v>7.2858590028475265E-2</v>
      </c>
      <c r="VX13" s="2">
        <f t="shared" ca="1" si="64"/>
        <v>2.9155879918647418E-2</v>
      </c>
      <c r="VY13" s="2">
        <f t="shared" ca="1" si="64"/>
        <v>6.3648519966385736E-2</v>
      </c>
      <c r="VZ13" s="2">
        <f t="shared" ca="1" si="64"/>
        <v>2.2502252514494697E-2</v>
      </c>
      <c r="WA13" s="2">
        <f t="shared" ca="1" si="64"/>
        <v>3.6928716072183926E-2</v>
      </c>
      <c r="WB13" s="2">
        <f t="shared" ca="1" si="64"/>
        <v>-0.10141376612574722</v>
      </c>
      <c r="WC13" s="2">
        <f t="shared" ca="1" si="64"/>
        <v>-7.890900349380621E-2</v>
      </c>
      <c r="WD13" s="2">
        <f t="shared" ca="1" si="64"/>
        <v>-4.7739311776042979E-3</v>
      </c>
      <c r="WE13" s="2">
        <f t="shared" ca="1" si="64"/>
        <v>6.4685059109068646E-2</v>
      </c>
      <c r="WF13" s="2">
        <f t="shared" ca="1" si="64"/>
        <v>-5.5729016376276537E-3</v>
      </c>
      <c r="WG13" s="2">
        <f t="shared" ca="1" si="64"/>
        <v>7.1404625886639553E-2</v>
      </c>
      <c r="WH13" s="2">
        <f t="shared" ca="1" si="64"/>
        <v>-9.210254509152975E-2</v>
      </c>
      <c r="WI13" s="2">
        <f t="shared" ca="1" si="64"/>
        <v>-7.452357131362837E-2</v>
      </c>
      <c r="WJ13" s="2">
        <f t="shared" ca="1" si="65"/>
        <v>6.6500841421261406E-2</v>
      </c>
      <c r="WK13" s="2">
        <f t="shared" ca="1" si="65"/>
        <v>-7.6234725237900855E-2</v>
      </c>
      <c r="WL13" s="2">
        <f t="shared" ca="1" si="65"/>
        <v>5.2492925659228112E-2</v>
      </c>
      <c r="WM13" s="2">
        <f t="shared" ca="1" si="65"/>
        <v>-0.13419751349676684</v>
      </c>
      <c r="WN13" s="2">
        <f t="shared" ca="1" si="65"/>
        <v>3.5319762285778933E-2</v>
      </c>
      <c r="WO13" s="2">
        <f t="shared" ca="1" si="65"/>
        <v>7.9425804778504722E-2</v>
      </c>
      <c r="WP13" s="2">
        <f t="shared" ca="1" si="65"/>
        <v>5.093758733826452E-2</v>
      </c>
      <c r="WQ13" s="2">
        <f t="shared" ca="1" si="65"/>
        <v>7.5494753459693864E-2</v>
      </c>
      <c r="WR13" s="2">
        <f t="shared" ca="1" si="65"/>
        <v>-6.4299910595563101E-2</v>
      </c>
      <c r="WS13" s="2">
        <f t="shared" ca="1" si="65"/>
        <v>0.12185793081879387</v>
      </c>
      <c r="WT13" s="2">
        <f t="shared" ca="1" si="65"/>
        <v>-1.9116675828605222E-2</v>
      </c>
      <c r="WU13" s="2">
        <f t="shared" ca="1" si="65"/>
        <v>-1.6871535413620613E-2</v>
      </c>
      <c r="WV13" s="2">
        <f t="shared" ca="1" si="65"/>
        <v>2.2895488971401524E-2</v>
      </c>
      <c r="WW13" s="2">
        <f t="shared" ca="1" si="65"/>
        <v>0.18897811062650477</v>
      </c>
      <c r="WX13" s="2">
        <f t="shared" ca="1" si="65"/>
        <v>1.5243835899185182E-2</v>
      </c>
      <c r="WY13" s="2">
        <f t="shared" ca="1" si="65"/>
        <v>7.0355034225128184E-3</v>
      </c>
      <c r="WZ13" s="2">
        <f t="shared" ca="1" si="66"/>
        <v>-4.28407918825051E-2</v>
      </c>
      <c r="XA13" s="2">
        <f t="shared" ca="1" si="66"/>
        <v>4.86220442100199E-2</v>
      </c>
      <c r="XB13" s="2">
        <f t="shared" ca="1" si="66"/>
        <v>2.7896254910922139E-2</v>
      </c>
      <c r="XC13" s="2">
        <f t="shared" ca="1" si="66"/>
        <v>-2.5686394371326315E-2</v>
      </c>
      <c r="XD13" s="2">
        <f t="shared" ca="1" si="66"/>
        <v>-7.6824161259071044E-2</v>
      </c>
      <c r="XE13" s="2">
        <f t="shared" ca="1" si="66"/>
        <v>0.24539222557998094</v>
      </c>
      <c r="XF13" s="2">
        <f t="shared" ca="1" si="66"/>
        <v>-1.0648808060735284E-2</v>
      </c>
      <c r="XG13" s="2">
        <f t="shared" ca="1" si="66"/>
        <v>-2.675869204026483E-2</v>
      </c>
      <c r="XH13" s="2">
        <f t="shared" ca="1" si="66"/>
        <v>-0.20972093665896765</v>
      </c>
      <c r="XI13" s="2">
        <f t="shared" ca="1" si="66"/>
        <v>-0.13838281625736981</v>
      </c>
      <c r="XJ13" s="2">
        <f t="shared" ca="1" si="66"/>
        <v>0.16643129519736474</v>
      </c>
      <c r="XK13" s="2">
        <f t="shared" ca="1" si="66"/>
        <v>2.3828684270645849E-2</v>
      </c>
      <c r="XL13" s="2">
        <f t="shared" ca="1" si="66"/>
        <v>4.9822974966099262E-2</v>
      </c>
      <c r="XM13" s="2">
        <f t="shared" ca="1" si="66"/>
        <v>9.0829000522764033E-3</v>
      </c>
      <c r="XN13" s="2">
        <f t="shared" ca="1" si="66"/>
        <v>-8.2735062489923433E-2</v>
      </c>
      <c r="XO13" s="2">
        <f t="shared" ca="1" si="66"/>
        <v>7.3807209972614075E-3</v>
      </c>
      <c r="XP13" s="2">
        <f t="shared" ca="1" si="36"/>
        <v>-3.2201618727060774E-2</v>
      </c>
      <c r="XQ13" s="2">
        <f t="shared" ca="1" si="36"/>
        <v>6.0733209523002665E-2</v>
      </c>
      <c r="XR13" s="2">
        <f t="shared" ca="1" si="26"/>
        <v>0.12501217455631411</v>
      </c>
      <c r="XS13" s="2">
        <f t="shared" ca="1" si="26"/>
        <v>6.0813241049579192E-2</v>
      </c>
      <c r="XT13" s="2">
        <f t="shared" ca="1" si="26"/>
        <v>6.9063216581015628E-3</v>
      </c>
      <c r="XU13" s="2">
        <f t="shared" ca="1" si="26"/>
        <v>-0.13496629416781117</v>
      </c>
      <c r="XV13" s="2">
        <f t="shared" ca="1" si="26"/>
        <v>5.3860344684479866E-3</v>
      </c>
      <c r="XW13" s="2">
        <f t="shared" ca="1" si="26"/>
        <v>-1.4578711543812867E-2</v>
      </c>
      <c r="XX13" s="2">
        <f t="shared" ca="1" si="26"/>
        <v>-0.11912778098925364</v>
      </c>
      <c r="XY13" s="2">
        <f t="shared" ca="1" si="26"/>
        <v>-5.7603482901005171E-2</v>
      </c>
      <c r="XZ13" s="2">
        <f t="shared" ca="1" si="26"/>
        <v>7.1033756608713791E-2</v>
      </c>
      <c r="YA13" s="2">
        <f t="shared" ca="1" si="26"/>
        <v>-0.13115444332856491</v>
      </c>
      <c r="YB13" s="2">
        <f t="shared" ca="1" si="26"/>
        <v>4.9198038878378023E-2</v>
      </c>
      <c r="YC13" s="2">
        <f t="shared" ca="1" si="26"/>
        <v>-4.5638916557253176E-2</v>
      </c>
      <c r="YD13" s="2">
        <f t="shared" ca="1" si="26"/>
        <v>-0.10386679216486336</v>
      </c>
      <c r="YE13" s="2">
        <f t="shared" ca="1" si="26"/>
        <v>-1.4378171221231684E-2</v>
      </c>
      <c r="YF13" s="2">
        <f t="shared" ca="1" si="26"/>
        <v>7.7659742690071407E-2</v>
      </c>
      <c r="YG13" s="2">
        <f t="shared" ca="1" si="26"/>
        <v>-3.0727873363854238E-2</v>
      </c>
      <c r="YH13" s="2">
        <f t="shared" ca="1" si="22"/>
        <v>9.6857554420237149E-2</v>
      </c>
      <c r="YI13" s="2">
        <f t="shared" ca="1" si="22"/>
        <v>9.5345001473741905E-2</v>
      </c>
      <c r="YJ13" s="2">
        <f t="shared" ca="1" si="22"/>
        <v>0.14029545030808679</v>
      </c>
      <c r="YK13" s="2">
        <f t="shared" ca="1" si="22"/>
        <v>2.8193719152066712E-2</v>
      </c>
      <c r="YL13" s="2">
        <f t="shared" ca="1" si="22"/>
        <v>-5.5945971355838453E-2</v>
      </c>
      <c r="YM13" s="2">
        <f t="shared" ca="1" si="22"/>
        <v>0.12531118184286152</v>
      </c>
      <c r="YN13" s="2">
        <f t="shared" ca="1" si="22"/>
        <v>-1.8454093853954714E-2</v>
      </c>
      <c r="YO13" s="2">
        <f t="shared" ca="1" si="22"/>
        <v>1.3756659364544864E-2</v>
      </c>
      <c r="YP13" s="2">
        <f t="shared" ca="1" si="22"/>
        <v>-9.7068756485174483E-3</v>
      </c>
      <c r="YQ13" s="2">
        <f t="shared" ca="1" si="22"/>
        <v>0.12158635718325156</v>
      </c>
      <c r="YR13" s="2">
        <f t="shared" ca="1" si="22"/>
        <v>4.4731286761863318E-2</v>
      </c>
      <c r="YS13" s="2">
        <f t="shared" ca="1" si="23"/>
        <v>8.8555374095842923E-2</v>
      </c>
      <c r="YT13" s="2">
        <f t="shared" ca="1" si="23"/>
        <v>4.2142095850070505E-2</v>
      </c>
      <c r="YU13" s="2">
        <f t="shared" ca="1" si="23"/>
        <v>-1.9665468779047169E-2</v>
      </c>
      <c r="YV13" s="2">
        <f t="shared" ca="1" si="23"/>
        <v>-0.14412971263855107</v>
      </c>
      <c r="YW13" s="2">
        <f t="shared" ca="1" si="23"/>
        <v>7.403112139067353E-3</v>
      </c>
      <c r="YX13" s="2">
        <f t="shared" ca="1" si="23"/>
        <v>7.5719404605352272E-2</v>
      </c>
      <c r="YY13" s="2">
        <f t="shared" ca="1" si="23"/>
        <v>4.6007306720912786E-2</v>
      </c>
      <c r="YZ13" s="2">
        <f t="shared" ca="1" si="23"/>
        <v>-2.8029701141309944E-2</v>
      </c>
      <c r="ZA13" s="2">
        <f t="shared" ca="1" si="23"/>
        <v>-6.33707029477448E-2</v>
      </c>
      <c r="ZB13" s="2">
        <f t="shared" ca="1" si="23"/>
        <v>-2.3465901813510409E-3</v>
      </c>
      <c r="ZC13" s="2">
        <f t="shared" ca="1" si="23"/>
        <v>-6.3198637321063497E-3</v>
      </c>
      <c r="ZD13" s="2">
        <f t="shared" ca="1" si="23"/>
        <v>3.857569510386883E-2</v>
      </c>
      <c r="ZE13" s="2">
        <f t="shared" ca="1" si="23"/>
        <v>-9.1169738410164528E-2</v>
      </c>
      <c r="ZF13" s="2">
        <f t="shared" ca="1" si="23"/>
        <v>6.3936924957590555E-2</v>
      </c>
      <c r="ZG13" s="2">
        <f t="shared" ca="1" si="23"/>
        <v>-2.4690165717046752E-2</v>
      </c>
      <c r="ZH13" s="2">
        <f t="shared" ca="1" si="23"/>
        <v>-4.1983447085238712E-2</v>
      </c>
      <c r="ZI13" s="2">
        <f t="shared" ca="1" si="24"/>
        <v>-8.5207476375627672E-2</v>
      </c>
      <c r="ZJ13" s="2">
        <f t="shared" ca="1" si="24"/>
        <v>-8.0656637645333873E-2</v>
      </c>
      <c r="ZK13" s="2">
        <f t="shared" ca="1" si="24"/>
        <v>0.10176052833653514</v>
      </c>
      <c r="ZL13" s="2">
        <f t="shared" ca="1" si="24"/>
        <v>7.6123837083147378E-2</v>
      </c>
      <c r="ZM13" s="2">
        <f t="shared" ca="1" si="24"/>
        <v>-2.4110650985815097E-2</v>
      </c>
      <c r="ZN13" s="2">
        <f t="shared" ca="1" si="24"/>
        <v>0.13003059039894702</v>
      </c>
      <c r="ZO13" s="2">
        <f t="shared" ca="1" si="24"/>
        <v>9.0269924607158755E-2</v>
      </c>
      <c r="ZP13" s="2">
        <f t="shared" ca="1" si="24"/>
        <v>2.773678014618558E-3</v>
      </c>
      <c r="ZQ13" s="2">
        <f t="shared" ca="1" si="24"/>
        <v>0.14314116273907873</v>
      </c>
      <c r="ZR13" s="2">
        <f t="shared" ca="1" si="24"/>
        <v>1.0019016821609359E-2</v>
      </c>
      <c r="ZS13" s="2">
        <f t="shared" ca="1" si="24"/>
        <v>4.3026913382536183E-2</v>
      </c>
      <c r="ZT13" s="2">
        <f t="shared" ca="1" si="24"/>
        <v>7.769899568500048E-2</v>
      </c>
      <c r="ZU13" s="2">
        <f t="shared" ca="1" si="24"/>
        <v>-1.3100930641557113E-2</v>
      </c>
      <c r="ZV13" s="2">
        <f t="shared" ca="1" si="24"/>
        <v>6.2711035952736291E-2</v>
      </c>
      <c r="ZW13" s="2">
        <f t="shared" ca="1" si="24"/>
        <v>0.13248204011616568</v>
      </c>
      <c r="ZX13" s="2">
        <f t="shared" ca="1" si="24"/>
        <v>-9.2763494192516956E-3</v>
      </c>
      <c r="ZY13" s="2">
        <f t="shared" ca="1" si="25"/>
        <v>0.14891179603937152</v>
      </c>
      <c r="ZZ13" s="2">
        <f t="shared" ca="1" si="25"/>
        <v>-0.13428222739587817</v>
      </c>
    </row>
    <row r="14" spans="1:702" x14ac:dyDescent="0.25">
      <c r="A14" s="2">
        <f t="shared" ca="1" si="11"/>
        <v>-4.3756592592072555E-2</v>
      </c>
      <c r="B14" s="2">
        <f t="shared" ca="1" si="11"/>
        <v>1.7951898269786406E-2</v>
      </c>
      <c r="C14" s="2">
        <f t="shared" ca="1" si="11"/>
        <v>7.2317498237354505E-2</v>
      </c>
      <c r="D14" s="2">
        <f t="shared" ca="1" si="11"/>
        <v>3.3537940735305541E-2</v>
      </c>
      <c r="E14" s="2">
        <f t="shared" ca="1" si="11"/>
        <v>-1.3741096289938599E-2</v>
      </c>
      <c r="F14" s="2">
        <f t="shared" ca="1" si="11"/>
        <v>8.2795754226970344E-2</v>
      </c>
      <c r="G14" s="2">
        <f t="shared" ca="1" si="11"/>
        <v>0.15736892535809935</v>
      </c>
      <c r="H14" s="2">
        <f t="shared" ca="1" si="11"/>
        <v>-4.9969943611920774E-3</v>
      </c>
      <c r="I14" s="2">
        <f t="shared" ca="1" si="11"/>
        <v>-9.6481364141362921E-2</v>
      </c>
      <c r="J14" s="2">
        <f t="shared" ca="1" si="11"/>
        <v>8.6403584555917928E-2</v>
      </c>
      <c r="K14" s="2">
        <f t="shared" ca="1" si="11"/>
        <v>0.17850726894237423</v>
      </c>
      <c r="L14" s="2">
        <f t="shared" ca="1" si="11"/>
        <v>2.9275185985364993E-2</v>
      </c>
      <c r="M14" s="2">
        <f t="shared" ca="1" si="11"/>
        <v>7.5460360980230956E-2</v>
      </c>
      <c r="N14" s="2">
        <f t="shared" ca="1" si="11"/>
        <v>-5.7252204484111072E-2</v>
      </c>
      <c r="O14" s="2">
        <f t="shared" ca="1" si="11"/>
        <v>-5.8222643539144137E-2</v>
      </c>
      <c r="P14" s="2">
        <f t="shared" ca="1" si="11"/>
        <v>6.5861986028075928E-2</v>
      </c>
      <c r="Q14" s="2">
        <f t="shared" ca="1" si="37"/>
        <v>5.727440841140817E-2</v>
      </c>
      <c r="R14" s="2">
        <f t="shared" ca="1" si="37"/>
        <v>2.0577048962602436E-3</v>
      </c>
      <c r="S14" s="2">
        <f t="shared" ca="1" si="37"/>
        <v>5.9366304604535278E-3</v>
      </c>
      <c r="T14" s="2">
        <f t="shared" ca="1" si="37"/>
        <v>7.0911143898155754E-2</v>
      </c>
      <c r="U14" s="2">
        <f t="shared" ca="1" si="37"/>
        <v>-4.6766030605438227E-2</v>
      </c>
      <c r="V14" s="2">
        <f t="shared" ca="1" si="37"/>
        <v>0.11137720425750175</v>
      </c>
      <c r="W14" s="2">
        <f t="shared" ca="1" si="37"/>
        <v>-1.2615710844210513E-2</v>
      </c>
      <c r="X14" s="2">
        <f t="shared" ca="1" si="37"/>
        <v>-9.8950803026522524E-2</v>
      </c>
      <c r="Y14" s="2">
        <f t="shared" ca="1" si="37"/>
        <v>-4.0515136396223658E-2</v>
      </c>
      <c r="Z14" s="2">
        <f t="shared" ca="1" si="37"/>
        <v>6.9909581681743327E-2</v>
      </c>
      <c r="AA14" s="2">
        <f t="shared" ca="1" si="37"/>
        <v>-0.13561666314285159</v>
      </c>
      <c r="AB14" s="2">
        <f t="shared" ca="1" si="37"/>
        <v>-7.8170977428104263E-3</v>
      </c>
      <c r="AC14" s="2">
        <f t="shared" ca="1" si="37"/>
        <v>0.10827800506861689</v>
      </c>
      <c r="AD14" s="2">
        <f t="shared" ca="1" si="37"/>
        <v>5.9549224873733445E-2</v>
      </c>
      <c r="AE14" s="2">
        <f t="shared" ca="1" si="37"/>
        <v>-6.5197353097213459E-2</v>
      </c>
      <c r="AF14" s="2">
        <f t="shared" ca="1" si="37"/>
        <v>1.1599924939004866E-2</v>
      </c>
      <c r="AG14" s="2">
        <f t="shared" ca="1" si="38"/>
        <v>-0.11572806486630852</v>
      </c>
      <c r="AH14" s="2">
        <f t="shared" ca="1" si="38"/>
        <v>5.004400640149298E-2</v>
      </c>
      <c r="AI14" s="2">
        <f t="shared" ca="1" si="38"/>
        <v>-0.13382886828291712</v>
      </c>
      <c r="AJ14" s="2">
        <f t="shared" ca="1" si="38"/>
        <v>3.7814502588117235E-2</v>
      </c>
      <c r="AK14" s="2">
        <f t="shared" ca="1" si="38"/>
        <v>7.7126497214496326E-2</v>
      </c>
      <c r="AL14" s="2">
        <f t="shared" ca="1" si="38"/>
        <v>6.4128509689867372E-2</v>
      </c>
      <c r="AM14" s="2">
        <f t="shared" ca="1" si="38"/>
        <v>6.5891036232752123E-2</v>
      </c>
      <c r="AN14" s="2">
        <f t="shared" ca="1" si="38"/>
        <v>0.10709004686983051</v>
      </c>
      <c r="AO14" s="2">
        <f t="shared" ca="1" si="38"/>
        <v>-2.0938856814436978E-2</v>
      </c>
      <c r="AP14" s="2">
        <f t="shared" ca="1" si="38"/>
        <v>0.19682232847333084</v>
      </c>
      <c r="AQ14" s="2">
        <f t="shared" ca="1" si="38"/>
        <v>4.8500915158606397E-2</v>
      </c>
      <c r="AR14" s="2">
        <f t="shared" ca="1" si="38"/>
        <v>0.10500491494913299</v>
      </c>
      <c r="AS14" s="2">
        <f t="shared" ca="1" si="38"/>
        <v>-8.1177076157401579E-2</v>
      </c>
      <c r="AT14" s="2">
        <f t="shared" ca="1" si="38"/>
        <v>4.2478886948115052E-3</v>
      </c>
      <c r="AU14" s="2">
        <f t="shared" ca="1" si="38"/>
        <v>1.8819271836298102E-2</v>
      </c>
      <c r="AV14" s="2">
        <f t="shared" ca="1" si="38"/>
        <v>4.8520910047974902E-2</v>
      </c>
      <c r="AW14" s="2">
        <f t="shared" ca="1" si="39"/>
        <v>7.4715911879793762E-2</v>
      </c>
      <c r="AX14" s="2">
        <f t="shared" ca="1" si="39"/>
        <v>8.8454066929395669E-2</v>
      </c>
      <c r="AY14" s="2">
        <f t="shared" ca="1" si="39"/>
        <v>0.13033031982610019</v>
      </c>
      <c r="AZ14" s="2">
        <f t="shared" ca="1" si="39"/>
        <v>-0.10975560369369045</v>
      </c>
      <c r="BA14" s="2">
        <f t="shared" ca="1" si="39"/>
        <v>-8.3148351901453199E-2</v>
      </c>
      <c r="BB14" s="2">
        <f t="shared" ca="1" si="39"/>
        <v>0.13713447085331276</v>
      </c>
      <c r="BC14" s="2">
        <f t="shared" ca="1" si="39"/>
        <v>7.2535613459429854E-2</v>
      </c>
      <c r="BD14" s="2">
        <f t="shared" ca="1" si="39"/>
        <v>-8.5825852874717182E-2</v>
      </c>
      <c r="BE14" s="2">
        <f t="shared" ca="1" si="39"/>
        <v>-3.0098132421168822E-3</v>
      </c>
      <c r="BF14" s="2">
        <f t="shared" ca="1" si="39"/>
        <v>-3.9032997237719386E-2</v>
      </c>
      <c r="BG14" s="2">
        <f t="shared" ca="1" si="39"/>
        <v>-5.2919881118041287E-2</v>
      </c>
      <c r="BH14" s="2">
        <f t="shared" ca="1" si="39"/>
        <v>2.4576431362364828E-3</v>
      </c>
      <c r="BI14" s="2">
        <f t="shared" ca="1" si="39"/>
        <v>5.7187813698927351E-2</v>
      </c>
      <c r="BJ14" s="2">
        <f t="shared" ca="1" si="39"/>
        <v>6.1560804331811797E-2</v>
      </c>
      <c r="BK14" s="2">
        <f t="shared" ca="1" si="39"/>
        <v>-2.4010985026985777E-2</v>
      </c>
      <c r="BL14" s="2">
        <f t="shared" ca="1" si="39"/>
        <v>-3.2609974822862792E-2</v>
      </c>
      <c r="BM14" s="2">
        <f t="shared" ca="1" si="27"/>
        <v>0.13113213851937852</v>
      </c>
      <c r="BN14" s="2">
        <f t="shared" ca="1" si="27"/>
        <v>0.15271289210609779</v>
      </c>
      <c r="BO14" s="2">
        <f t="shared" ca="1" si="27"/>
        <v>0.15665141583347975</v>
      </c>
      <c r="BP14" s="2">
        <f t="shared" ca="1" si="27"/>
        <v>6.2021994650549254E-3</v>
      </c>
      <c r="BQ14" s="2">
        <f t="shared" ca="1" si="27"/>
        <v>8.863208964984283E-2</v>
      </c>
      <c r="BR14" s="2">
        <f t="shared" ca="1" si="27"/>
        <v>0.12847799831207954</v>
      </c>
      <c r="BS14" s="2">
        <f t="shared" ca="1" si="27"/>
        <v>4.9232917192688588E-2</v>
      </c>
      <c r="BT14" s="2">
        <f t="shared" ca="1" si="27"/>
        <v>0.10947532246578949</v>
      </c>
      <c r="BU14" s="2">
        <f t="shared" ca="1" si="27"/>
        <v>3.4309772746675349E-2</v>
      </c>
      <c r="BV14" s="2">
        <f t="shared" ca="1" si="27"/>
        <v>8.3290938727488013E-3</v>
      </c>
      <c r="BW14" s="2">
        <f t="shared" ca="1" si="27"/>
        <v>-5.9010492599674308E-2</v>
      </c>
      <c r="BX14" s="2">
        <f t="shared" ca="1" si="27"/>
        <v>3.6272334877708812E-2</v>
      </c>
      <c r="BY14" s="2">
        <f t="shared" ca="1" si="27"/>
        <v>-0.12703510447701052</v>
      </c>
      <c r="BZ14" s="2">
        <f t="shared" ca="1" si="27"/>
        <v>1.2032251295019345E-2</v>
      </c>
      <c r="CA14" s="2">
        <f t="shared" ca="1" si="27"/>
        <v>9.8526923957038548E-2</v>
      </c>
      <c r="CB14" s="2">
        <f t="shared" ca="1" si="40"/>
        <v>-9.6959573459703921E-2</v>
      </c>
      <c r="CC14" s="2">
        <f t="shared" ca="1" si="40"/>
        <v>6.4755787258179362E-2</v>
      </c>
      <c r="CD14" s="2">
        <f t="shared" ca="1" si="40"/>
        <v>5.7280418922752374E-2</v>
      </c>
      <c r="CE14" s="2">
        <f t="shared" ca="1" si="40"/>
        <v>-0.20585071161259114</v>
      </c>
      <c r="CF14" s="2">
        <f t="shared" ca="1" si="40"/>
        <v>6.107332081493777E-2</v>
      </c>
      <c r="CG14" s="2">
        <f t="shared" ca="1" si="40"/>
        <v>-8.3949855429176795E-2</v>
      </c>
      <c r="CH14" s="2">
        <f t="shared" ca="1" si="40"/>
        <v>-0.10018978215002361</v>
      </c>
      <c r="CI14" s="2">
        <f t="shared" ca="1" si="40"/>
        <v>0.10539092834517375</v>
      </c>
      <c r="CJ14" s="2">
        <f t="shared" ca="1" si="40"/>
        <v>3.3798438105610673E-2</v>
      </c>
      <c r="CK14" s="2">
        <f t="shared" ca="1" si="40"/>
        <v>0.10269391296369446</v>
      </c>
      <c r="CL14" s="2">
        <f t="shared" ca="1" si="40"/>
        <v>-6.0541898427001917E-2</v>
      </c>
      <c r="CM14" s="2">
        <f t="shared" ca="1" si="40"/>
        <v>-2.3672841553346591E-3</v>
      </c>
      <c r="CN14" s="2">
        <f t="shared" ca="1" si="40"/>
        <v>-4.5784552588972724E-2</v>
      </c>
      <c r="CO14" s="2">
        <f t="shared" ca="1" si="40"/>
        <v>3.26871182380431E-2</v>
      </c>
      <c r="CP14" s="2">
        <f t="shared" ca="1" si="40"/>
        <v>-0.11840906372855822</v>
      </c>
      <c r="CQ14" s="2">
        <f t="shared" ca="1" si="40"/>
        <v>3.5730133338414002E-2</v>
      </c>
      <c r="CR14" s="2">
        <f t="shared" ca="1" si="41"/>
        <v>4.2206834402542928E-2</v>
      </c>
      <c r="CS14" s="2">
        <f t="shared" ca="1" si="41"/>
        <v>-1.4640433340590047E-2</v>
      </c>
      <c r="CT14" s="2">
        <f t="shared" ca="1" si="41"/>
        <v>0.13674560843930944</v>
      </c>
      <c r="CU14" s="2">
        <f t="shared" ca="1" si="41"/>
        <v>-7.7807266867477978E-2</v>
      </c>
      <c r="CV14" s="2">
        <f t="shared" ca="1" si="41"/>
        <v>0.2128171673452971</v>
      </c>
      <c r="CW14" s="2">
        <f t="shared" ca="1" si="41"/>
        <v>0.13399347401420264</v>
      </c>
      <c r="CX14" s="2">
        <f t="shared" ca="1" si="41"/>
        <v>2.5402588417034709E-3</v>
      </c>
      <c r="CY14" s="2">
        <f t="shared" ca="1" si="41"/>
        <v>2.6753139024210434E-2</v>
      </c>
      <c r="CZ14" s="2">
        <f t="shared" ca="1" si="41"/>
        <v>-0.14337259736840466</v>
      </c>
      <c r="DA14" s="2">
        <f t="shared" ca="1" si="41"/>
        <v>6.4690925776781316E-2</v>
      </c>
      <c r="DB14" s="2">
        <f t="shared" ca="1" si="41"/>
        <v>3.9399012845288864E-2</v>
      </c>
      <c r="DC14" s="2">
        <f t="shared" ca="1" si="41"/>
        <v>6.9428438810655614E-3</v>
      </c>
      <c r="DD14" s="2">
        <f t="shared" ca="1" si="41"/>
        <v>5.462279202338877E-3</v>
      </c>
      <c r="DE14" s="2">
        <f t="shared" ca="1" si="41"/>
        <v>-6.5049441623518722E-2</v>
      </c>
      <c r="DF14" s="2">
        <f t="shared" ca="1" si="41"/>
        <v>-1.8415302597022589E-2</v>
      </c>
      <c r="DG14" s="2">
        <f t="shared" ca="1" si="41"/>
        <v>-8.3771995086576283E-3</v>
      </c>
      <c r="DH14" s="2">
        <f t="shared" ca="1" si="42"/>
        <v>-0.12001898471068559</v>
      </c>
      <c r="DI14" s="2">
        <f t="shared" ca="1" si="42"/>
        <v>-0.14425831683077103</v>
      </c>
      <c r="DJ14" s="2">
        <f t="shared" ca="1" si="42"/>
        <v>9.4345561906042624E-2</v>
      </c>
      <c r="DK14" s="2">
        <f t="shared" ca="1" si="42"/>
        <v>9.4673746734021152E-2</v>
      </c>
      <c r="DL14" s="2">
        <f t="shared" ca="1" si="42"/>
        <v>-2.9722291355034989E-2</v>
      </c>
      <c r="DM14" s="2">
        <f t="shared" ca="1" si="42"/>
        <v>0.18443486817976146</v>
      </c>
      <c r="DN14" s="2">
        <f t="shared" ca="1" si="42"/>
        <v>-4.668364493893816E-4</v>
      </c>
      <c r="DO14" s="2">
        <f t="shared" ca="1" si="42"/>
        <v>-0.11520459242834205</v>
      </c>
      <c r="DP14" s="2">
        <f t="shared" ca="1" si="42"/>
        <v>2.1299222128954281E-2</v>
      </c>
      <c r="DQ14" s="2">
        <f t="shared" ca="1" si="42"/>
        <v>-5.2834523235894229E-2</v>
      </c>
      <c r="DR14" s="2">
        <f t="shared" ca="1" si="42"/>
        <v>-9.757937895500067E-2</v>
      </c>
      <c r="DS14" s="2">
        <f t="shared" ca="1" si="42"/>
        <v>0.13127363907458892</v>
      </c>
      <c r="DT14" s="2">
        <f t="shared" ca="1" si="42"/>
        <v>1.3863088844241032E-2</v>
      </c>
      <c r="DU14" s="2">
        <f t="shared" ca="1" si="42"/>
        <v>-2.1756337484826863E-2</v>
      </c>
      <c r="DV14" s="2">
        <f t="shared" ca="1" si="42"/>
        <v>-2.3499128341248229E-2</v>
      </c>
      <c r="DW14" s="2">
        <f t="shared" ca="1" si="42"/>
        <v>0.11111492807020167</v>
      </c>
      <c r="DX14" s="2">
        <f t="shared" ca="1" si="28"/>
        <v>7.7508448974307614E-2</v>
      </c>
      <c r="DY14" s="2">
        <f t="shared" ca="1" si="28"/>
        <v>8.3942165708646627E-2</v>
      </c>
      <c r="DZ14" s="2">
        <f t="shared" ca="1" si="28"/>
        <v>-1.20879184112152E-2</v>
      </c>
      <c r="EA14" s="2">
        <f t="shared" ca="1" si="28"/>
        <v>-1.4184743163403939E-2</v>
      </c>
      <c r="EB14" s="2">
        <f t="shared" ca="1" si="28"/>
        <v>-3.8837108012935537E-2</v>
      </c>
      <c r="EC14" s="2">
        <f t="shared" ca="1" si="28"/>
        <v>6.8419568981342258E-2</v>
      </c>
      <c r="ED14" s="2">
        <f t="shared" ca="1" si="28"/>
        <v>-2.5651096671203518E-2</v>
      </c>
      <c r="EE14" s="2">
        <f t="shared" ca="1" si="28"/>
        <v>9.5990772514554387E-2</v>
      </c>
      <c r="EF14" s="2">
        <f t="shared" ca="1" si="28"/>
        <v>-7.9226590129797145E-2</v>
      </c>
      <c r="EG14" s="2">
        <f t="shared" ca="1" si="28"/>
        <v>5.4825023613843379E-2</v>
      </c>
      <c r="EH14" s="2">
        <f t="shared" ca="1" si="28"/>
        <v>-5.3402229197095141E-2</v>
      </c>
      <c r="EI14" s="2">
        <f t="shared" ca="1" si="28"/>
        <v>-2.9748282277981233E-2</v>
      </c>
      <c r="EJ14" s="2">
        <f t="shared" ca="1" si="28"/>
        <v>1.2770243489552474E-2</v>
      </c>
      <c r="EK14" s="2">
        <f t="shared" ca="1" si="28"/>
        <v>-0.11114260292467495</v>
      </c>
      <c r="EL14" s="2">
        <f t="shared" ca="1" si="28"/>
        <v>7.7975308527063275E-2</v>
      </c>
      <c r="EM14" s="2">
        <f t="shared" ca="1" si="28"/>
        <v>0.11672857988290668</v>
      </c>
      <c r="EN14" s="2">
        <f t="shared" ca="1" si="43"/>
        <v>0.12339353501765105</v>
      </c>
      <c r="EO14" s="2">
        <f t="shared" ca="1" si="43"/>
        <v>-0.12878459870181572</v>
      </c>
      <c r="EP14" s="2">
        <f t="shared" ca="1" si="43"/>
        <v>-2.0381447018404174E-2</v>
      </c>
      <c r="EQ14" s="2">
        <f t="shared" ca="1" si="43"/>
        <v>6.5681779843605279E-2</v>
      </c>
      <c r="ER14" s="2">
        <f t="shared" ca="1" si="43"/>
        <v>1.6417259839184493E-2</v>
      </c>
      <c r="ES14" s="2">
        <f t="shared" ca="1" si="43"/>
        <v>7.5812399055250543E-2</v>
      </c>
      <c r="ET14" s="2">
        <f t="shared" ca="1" si="43"/>
        <v>-8.6986373788701526E-2</v>
      </c>
      <c r="EU14" s="2">
        <f t="shared" ca="1" si="43"/>
        <v>3.1379483935119003E-2</v>
      </c>
      <c r="EV14" s="2">
        <f t="shared" ca="1" si="43"/>
        <v>1.5678818150084636E-3</v>
      </c>
      <c r="EW14" s="2">
        <f t="shared" ca="1" si="43"/>
        <v>-0.11676170510817932</v>
      </c>
      <c r="EX14" s="2">
        <f t="shared" ca="1" si="43"/>
        <v>-4.3021460128523814E-2</v>
      </c>
      <c r="EY14" s="2">
        <f t="shared" ca="1" si="43"/>
        <v>4.3872065080056429E-2</v>
      </c>
      <c r="EZ14" s="2">
        <f t="shared" ca="1" si="43"/>
        <v>-0.10871556427957529</v>
      </c>
      <c r="FA14" s="2">
        <f t="shared" ca="1" si="43"/>
        <v>4.5097642089608855E-2</v>
      </c>
      <c r="FB14" s="2">
        <f t="shared" ca="1" si="43"/>
        <v>-7.6859535982259503E-2</v>
      </c>
      <c r="FC14" s="2">
        <f t="shared" ca="1" si="43"/>
        <v>-5.5626753722982203E-2</v>
      </c>
      <c r="FD14" s="2">
        <f t="shared" ca="1" si="44"/>
        <v>0.15177805474762987</v>
      </c>
      <c r="FE14" s="2">
        <f t="shared" ca="1" si="44"/>
        <v>-2.9945446623783911E-2</v>
      </c>
      <c r="FF14" s="2">
        <f t="shared" ca="1" si="44"/>
        <v>-1.3702792361094274E-2</v>
      </c>
      <c r="FG14" s="2">
        <f t="shared" ca="1" si="44"/>
        <v>-7.1128761314737943E-2</v>
      </c>
      <c r="FH14" s="2">
        <f t="shared" ca="1" si="44"/>
        <v>2.7490995504826067E-2</v>
      </c>
      <c r="FI14" s="2">
        <f t="shared" ca="1" si="44"/>
        <v>8.4965358837014851E-2</v>
      </c>
      <c r="FJ14" s="2">
        <f t="shared" ca="1" si="44"/>
        <v>0.10062312722097397</v>
      </c>
      <c r="FK14" s="2">
        <f t="shared" ca="1" si="44"/>
        <v>-0.10063604730265158</v>
      </c>
      <c r="FL14" s="2">
        <f t="shared" ca="1" si="44"/>
        <v>4.4023743982975455E-2</v>
      </c>
      <c r="FM14" s="2">
        <f t="shared" ca="1" si="44"/>
        <v>2.6249041801969613E-2</v>
      </c>
      <c r="FN14" s="2">
        <f t="shared" ca="1" si="44"/>
        <v>0.19063801795696381</v>
      </c>
      <c r="FO14" s="2">
        <f t="shared" ca="1" si="44"/>
        <v>0.13302281652022591</v>
      </c>
      <c r="FP14" s="2">
        <f t="shared" ca="1" si="44"/>
        <v>3.3941989417395207E-2</v>
      </c>
      <c r="FQ14" s="2">
        <f t="shared" ca="1" si="44"/>
        <v>0.15836918179083709</v>
      </c>
      <c r="FR14" s="2">
        <f t="shared" ca="1" si="44"/>
        <v>-0.12624013295317266</v>
      </c>
      <c r="FS14" s="2">
        <f t="shared" ca="1" si="44"/>
        <v>-7.1517608387657361E-2</v>
      </c>
      <c r="FT14" s="2">
        <f t="shared" ca="1" si="45"/>
        <v>-5.3185540699951309E-2</v>
      </c>
      <c r="FU14" s="2">
        <f t="shared" ca="1" si="45"/>
        <v>4.2263766671476771E-2</v>
      </c>
      <c r="FV14" s="2">
        <f t="shared" ca="1" si="45"/>
        <v>3.0485117020136589E-2</v>
      </c>
      <c r="FW14" s="2">
        <f t="shared" ca="1" si="45"/>
        <v>-4.6067329477193115E-3</v>
      </c>
      <c r="FX14" s="2">
        <f t="shared" ca="1" si="45"/>
        <v>0.11781358034263444</v>
      </c>
      <c r="FY14" s="2">
        <f t="shared" ca="1" si="45"/>
        <v>8.0656885168221462E-2</v>
      </c>
      <c r="FZ14" s="2">
        <f t="shared" ca="1" si="45"/>
        <v>8.4607653374088793E-2</v>
      </c>
      <c r="GA14" s="2">
        <f t="shared" ca="1" si="45"/>
        <v>-1.4900830062376292E-2</v>
      </c>
      <c r="GB14" s="2">
        <f t="shared" ca="1" si="45"/>
        <v>1.2850670173150098E-2</v>
      </c>
      <c r="GC14" s="2">
        <f t="shared" ca="1" si="45"/>
        <v>5.1668370365069952E-2</v>
      </c>
      <c r="GD14" s="2">
        <f t="shared" ca="1" si="45"/>
        <v>2.1567978230033164E-2</v>
      </c>
      <c r="GE14" s="2">
        <f t="shared" ca="1" si="45"/>
        <v>-0.12620090956173813</v>
      </c>
      <c r="GF14" s="2">
        <f t="shared" ca="1" si="45"/>
        <v>-3.0840660983510345E-2</v>
      </c>
      <c r="GG14" s="2">
        <f t="shared" ca="1" si="45"/>
        <v>2.2422952767855338E-2</v>
      </c>
      <c r="GH14" s="2">
        <f t="shared" ca="1" si="45"/>
        <v>9.465084360558032E-2</v>
      </c>
      <c r="GI14" s="2">
        <f t="shared" ca="1" si="45"/>
        <v>5.9830162351171945E-2</v>
      </c>
      <c r="GJ14" s="2">
        <f t="shared" ca="1" si="29"/>
        <v>-4.5614520794918637E-2</v>
      </c>
      <c r="GK14" s="2">
        <f t="shared" ca="1" si="29"/>
        <v>-1.8543306618813513E-2</v>
      </c>
      <c r="GL14" s="2">
        <f t="shared" ca="1" si="29"/>
        <v>9.5773016618686022E-2</v>
      </c>
      <c r="GM14" s="2">
        <f t="shared" ca="1" si="29"/>
        <v>-6.033435559088951E-2</v>
      </c>
      <c r="GN14" s="2">
        <f t="shared" ca="1" si="29"/>
        <v>-4.2555019513360104E-2</v>
      </c>
      <c r="GO14" s="2">
        <f t="shared" ca="1" si="29"/>
        <v>-3.4833397139120287E-3</v>
      </c>
      <c r="GP14" s="2">
        <f t="shared" ca="1" si="29"/>
        <v>0.12378082077770768</v>
      </c>
      <c r="GQ14" s="2">
        <f t="shared" ca="1" si="29"/>
        <v>-4.6400701774907904E-2</v>
      </c>
      <c r="GR14" s="2">
        <f t="shared" ca="1" si="29"/>
        <v>0.16110254868557516</v>
      </c>
      <c r="GS14" s="2">
        <f t="shared" ca="1" si="29"/>
        <v>-3.1933115226671534E-3</v>
      </c>
      <c r="GT14" s="2">
        <f t="shared" ca="1" si="29"/>
        <v>-5.4108428519156301E-2</v>
      </c>
      <c r="GU14" s="2">
        <f t="shared" ca="1" si="29"/>
        <v>-5.1615233283907769E-2</v>
      </c>
      <c r="GV14" s="2">
        <f t="shared" ca="1" si="29"/>
        <v>-8.7052344781841998E-2</v>
      </c>
      <c r="GW14" s="2">
        <f t="shared" ca="1" si="29"/>
        <v>-0.14924219628965424</v>
      </c>
      <c r="GX14" s="2">
        <f t="shared" ca="1" si="29"/>
        <v>9.3974999311385518E-2</v>
      </c>
      <c r="GY14" s="2">
        <f t="shared" ca="1" si="29"/>
        <v>-6.507465772631052E-2</v>
      </c>
      <c r="GZ14" s="2">
        <f t="shared" ca="1" si="46"/>
        <v>0.1302150118060888</v>
      </c>
      <c r="HA14" s="2">
        <f t="shared" ca="1" si="46"/>
        <v>-0.11334926737101481</v>
      </c>
      <c r="HB14" s="2">
        <f t="shared" ca="1" si="46"/>
        <v>-8.0644275496466918E-3</v>
      </c>
      <c r="HC14" s="2">
        <f t="shared" ca="1" si="46"/>
        <v>9.4094324414746841E-2</v>
      </c>
      <c r="HD14" s="2">
        <f t="shared" ca="1" si="46"/>
        <v>5.3276210451484771E-2</v>
      </c>
      <c r="HE14" s="2">
        <f t="shared" ca="1" si="46"/>
        <v>0.10159801156235551</v>
      </c>
      <c r="HF14" s="2">
        <f t="shared" ca="1" si="46"/>
        <v>-8.0905410187999335E-3</v>
      </c>
      <c r="HG14" s="2">
        <f t="shared" ca="1" si="46"/>
        <v>-8.5258633430538265E-3</v>
      </c>
      <c r="HH14" s="2">
        <f t="shared" ca="1" si="46"/>
        <v>1.9566485649972053E-2</v>
      </c>
      <c r="HI14" s="2">
        <f t="shared" ca="1" si="46"/>
        <v>4.7754916827605728E-2</v>
      </c>
      <c r="HJ14" s="2">
        <f t="shared" ca="1" si="46"/>
        <v>2.994941762357025E-2</v>
      </c>
      <c r="HK14" s="2">
        <f t="shared" ca="1" si="46"/>
        <v>0.10238861280464182</v>
      </c>
      <c r="HL14" s="2">
        <f t="shared" ca="1" si="46"/>
        <v>-1.0419691664446794E-2</v>
      </c>
      <c r="HM14" s="2">
        <f t="shared" ca="1" si="46"/>
        <v>3.2201628767804608E-2</v>
      </c>
      <c r="HN14" s="2">
        <f t="shared" ca="1" si="46"/>
        <v>0.12087087871789622</v>
      </c>
      <c r="HO14" s="2">
        <f t="shared" ca="1" si="46"/>
        <v>-8.5835032108981288E-2</v>
      </c>
      <c r="HP14" s="2">
        <f t="shared" ca="1" si="47"/>
        <v>5.3940623362861859E-2</v>
      </c>
      <c r="HQ14" s="2">
        <f t="shared" ca="1" si="47"/>
        <v>-5.2509909054984649E-2</v>
      </c>
      <c r="HR14" s="2">
        <f t="shared" ca="1" si="47"/>
        <v>8.447059781482516E-2</v>
      </c>
      <c r="HS14" s="2">
        <f t="shared" ca="1" si="47"/>
        <v>-4.1056777055583263E-2</v>
      </c>
      <c r="HT14" s="2">
        <f t="shared" ca="1" si="47"/>
        <v>-8.2046463035567188E-2</v>
      </c>
      <c r="HU14" s="2">
        <f t="shared" ca="1" si="47"/>
        <v>-3.4856958748398836E-2</v>
      </c>
      <c r="HV14" s="2">
        <f t="shared" ca="1" si="47"/>
        <v>-8.0650534633043384E-3</v>
      </c>
      <c r="HW14" s="2">
        <f t="shared" ca="1" si="47"/>
        <v>0.31454865820479672</v>
      </c>
      <c r="HX14" s="2">
        <f t="shared" ca="1" si="47"/>
        <v>-6.0381091058364172E-2</v>
      </c>
      <c r="HY14" s="2">
        <f t="shared" ca="1" si="47"/>
        <v>1.1523073322775405E-3</v>
      </c>
      <c r="HZ14" s="2">
        <f t="shared" ca="1" si="47"/>
        <v>0.16475301319645649</v>
      </c>
      <c r="IA14" s="2">
        <f t="shared" ca="1" si="47"/>
        <v>-1.3877127553903534E-2</v>
      </c>
      <c r="IB14" s="2">
        <f t="shared" ca="1" si="47"/>
        <v>0.13951839870370275</v>
      </c>
      <c r="IC14" s="2">
        <f t="shared" ca="1" si="47"/>
        <v>-1.0442756479019221E-2</v>
      </c>
      <c r="ID14" s="2">
        <f t="shared" ca="1" si="47"/>
        <v>8.3128062892794966E-2</v>
      </c>
      <c r="IE14" s="2">
        <f t="shared" ca="1" si="47"/>
        <v>0.19046323870974949</v>
      </c>
      <c r="IF14" s="2">
        <f t="shared" ca="1" si="48"/>
        <v>-9.6748974304967136E-2</v>
      </c>
      <c r="IG14" s="2">
        <f t="shared" ca="1" si="48"/>
        <v>-1.9213928080955966E-2</v>
      </c>
      <c r="IH14" s="2">
        <f t="shared" ca="1" si="48"/>
        <v>-0.11940265784727613</v>
      </c>
      <c r="II14" s="2">
        <f t="shared" ca="1" si="48"/>
        <v>0.11397732709253752</v>
      </c>
      <c r="IJ14" s="2">
        <f t="shared" ca="1" si="48"/>
        <v>-0.20209956666001472</v>
      </c>
      <c r="IK14" s="2">
        <f t="shared" ca="1" si="48"/>
        <v>-4.6945854825517871E-2</v>
      </c>
      <c r="IL14" s="2">
        <f t="shared" ca="1" si="48"/>
        <v>0.13549058864536334</v>
      </c>
      <c r="IM14" s="2">
        <f t="shared" ca="1" si="48"/>
        <v>0.10876083590181938</v>
      </c>
      <c r="IN14" s="2">
        <f t="shared" ca="1" si="48"/>
        <v>-9.5635837922650138E-2</v>
      </c>
      <c r="IO14" s="2">
        <f t="shared" ca="1" si="48"/>
        <v>7.0051282883992108E-2</v>
      </c>
      <c r="IP14" s="2">
        <f t="shared" ca="1" si="48"/>
        <v>-0.1681866358016211</v>
      </c>
      <c r="IQ14" s="2">
        <f t="shared" ca="1" si="48"/>
        <v>-9.9125269451553769E-2</v>
      </c>
      <c r="IR14" s="2">
        <f t="shared" ca="1" si="48"/>
        <v>-3.6386331897663285E-2</v>
      </c>
      <c r="IS14" s="2">
        <f t="shared" ca="1" si="48"/>
        <v>4.7472047648211918E-2</v>
      </c>
      <c r="IT14" s="2">
        <f t="shared" ca="1" si="48"/>
        <v>-5.5117786653329191E-3</v>
      </c>
      <c r="IU14" s="2">
        <f t="shared" ca="1" si="48"/>
        <v>0.10168091698746158</v>
      </c>
      <c r="IV14" s="2">
        <f t="shared" ca="1" si="30"/>
        <v>0.14300117401867371</v>
      </c>
      <c r="IW14" s="2">
        <f t="shared" ca="1" si="30"/>
        <v>0.10482389933643781</v>
      </c>
      <c r="IX14" s="2">
        <f t="shared" ca="1" si="30"/>
        <v>0.13891713214050175</v>
      </c>
      <c r="IY14" s="2">
        <f t="shared" ca="1" si="30"/>
        <v>3.4190557924231715E-2</v>
      </c>
      <c r="IZ14" s="2">
        <f t="shared" ca="1" si="30"/>
        <v>7.9021501151861503E-2</v>
      </c>
      <c r="JA14" s="2">
        <f t="shared" ca="1" si="30"/>
        <v>-0.18785521591742238</v>
      </c>
      <c r="JB14" s="2">
        <f t="shared" ca="1" si="30"/>
        <v>0.15225884984237203</v>
      </c>
      <c r="JC14" s="2">
        <f t="shared" ca="1" si="30"/>
        <v>5.9001766163277708E-2</v>
      </c>
      <c r="JD14" s="2">
        <f t="shared" ca="1" si="30"/>
        <v>-0.10738945530215116</v>
      </c>
      <c r="JE14" s="2">
        <f t="shared" ca="1" si="30"/>
        <v>4.7501645335066539E-2</v>
      </c>
      <c r="JF14" s="2">
        <f t="shared" ca="1" si="30"/>
        <v>1.3776059842154265E-2</v>
      </c>
      <c r="JG14" s="2">
        <f t="shared" ca="1" si="30"/>
        <v>3.922472762177473E-2</v>
      </c>
      <c r="JH14" s="2">
        <f t="shared" ca="1" si="30"/>
        <v>-5.9805915895127348E-2</v>
      </c>
      <c r="JI14" s="2">
        <f t="shared" ca="1" si="30"/>
        <v>1.1224737912462091E-2</v>
      </c>
      <c r="JJ14" s="2">
        <f t="shared" ca="1" si="30"/>
        <v>-3.644615708737052E-2</v>
      </c>
      <c r="JK14" s="2">
        <f t="shared" ca="1" si="30"/>
        <v>-5.5414347082079124E-2</v>
      </c>
      <c r="JL14" s="2">
        <f t="shared" ca="1" si="49"/>
        <v>0.10734781923921913</v>
      </c>
      <c r="JM14" s="2">
        <f t="shared" ca="1" si="49"/>
        <v>-4.846383814141865E-2</v>
      </c>
      <c r="JN14" s="2">
        <f t="shared" ca="1" si="49"/>
        <v>9.348806424549673E-2</v>
      </c>
      <c r="JO14" s="2">
        <f t="shared" ca="1" si="49"/>
        <v>1.1100792825830434E-2</v>
      </c>
      <c r="JP14" s="2">
        <f t="shared" ca="1" si="49"/>
        <v>5.1329716174657133E-2</v>
      </c>
      <c r="JQ14" s="2">
        <f t="shared" ca="1" si="49"/>
        <v>-1.3215429436419512E-3</v>
      </c>
      <c r="JR14" s="2">
        <f t="shared" ca="1" si="49"/>
        <v>-1.7967382704025103E-2</v>
      </c>
      <c r="JS14" s="2">
        <f t="shared" ca="1" si="49"/>
        <v>-2.4860935176448211E-3</v>
      </c>
      <c r="JT14" s="2">
        <f t="shared" ca="1" si="49"/>
        <v>-0.16060178219865315</v>
      </c>
      <c r="JU14" s="2">
        <f t="shared" ca="1" si="49"/>
        <v>-7.635580827948827E-3</v>
      </c>
      <c r="JV14" s="2">
        <f t="shared" ca="1" si="49"/>
        <v>-8.0924958768225724E-2</v>
      </c>
      <c r="JW14" s="2">
        <f t="shared" ca="1" si="49"/>
        <v>8.7449601477578118E-2</v>
      </c>
      <c r="JX14" s="2">
        <f t="shared" ca="1" si="49"/>
        <v>-5.1596859965274022E-2</v>
      </c>
      <c r="JY14" s="2">
        <f t="shared" ca="1" si="49"/>
        <v>-0.13032609234656564</v>
      </c>
      <c r="JZ14" s="2">
        <f t="shared" ca="1" si="49"/>
        <v>0.22018397958018737</v>
      </c>
      <c r="KA14" s="2">
        <f t="shared" ca="1" si="49"/>
        <v>0.11710692907026572</v>
      </c>
      <c r="KB14" s="2">
        <f t="shared" ca="1" si="50"/>
        <v>0.1744145944987176</v>
      </c>
      <c r="KC14" s="2">
        <f t="shared" ca="1" si="50"/>
        <v>8.6476353524027327E-2</v>
      </c>
      <c r="KD14" s="2">
        <f t="shared" ca="1" si="50"/>
        <v>-9.4609704280999934E-2</v>
      </c>
      <c r="KE14" s="2">
        <f t="shared" ca="1" si="50"/>
        <v>3.502734475368903E-2</v>
      </c>
      <c r="KF14" s="2">
        <f t="shared" ca="1" si="50"/>
        <v>9.2247413252516501E-3</v>
      </c>
      <c r="KG14" s="2">
        <f t="shared" ca="1" si="50"/>
        <v>7.8843889930631336E-2</v>
      </c>
      <c r="KH14" s="2">
        <f t="shared" ca="1" si="50"/>
        <v>3.9703307424587483E-2</v>
      </c>
      <c r="KI14" s="2">
        <f t="shared" ca="1" si="50"/>
        <v>-0.12497900401692549</v>
      </c>
      <c r="KJ14" s="2">
        <f t="shared" ca="1" si="50"/>
        <v>-0.11848359609501594</v>
      </c>
      <c r="KK14" s="2">
        <f t="shared" ca="1" si="50"/>
        <v>-0.11394321132096108</v>
      </c>
      <c r="KL14" s="2">
        <f t="shared" ca="1" si="50"/>
        <v>2.6196480463225542E-2</v>
      </c>
      <c r="KM14" s="2">
        <f t="shared" ca="1" si="50"/>
        <v>-3.0051963802783351E-2</v>
      </c>
      <c r="KN14" s="2">
        <f t="shared" ca="1" si="50"/>
        <v>9.7841531451034955E-2</v>
      </c>
      <c r="KO14" s="2">
        <f t="shared" ca="1" si="50"/>
        <v>2.8618380862734334E-2</v>
      </c>
      <c r="KP14" s="2">
        <f t="shared" ca="1" si="50"/>
        <v>-8.7302096150445319E-3</v>
      </c>
      <c r="KQ14" s="2">
        <f t="shared" ca="1" si="50"/>
        <v>-7.8403664305173051E-2</v>
      </c>
      <c r="KR14" s="2">
        <f t="shared" ca="1" si="51"/>
        <v>3.1601579783565495E-2</v>
      </c>
      <c r="KS14" s="2">
        <f t="shared" ca="1" si="51"/>
        <v>-4.414372669331984E-2</v>
      </c>
      <c r="KT14" s="2">
        <f t="shared" ca="1" si="51"/>
        <v>-4.6440109614201003E-2</v>
      </c>
      <c r="KU14" s="2">
        <f t="shared" ca="1" si="51"/>
        <v>1.8377057465732486E-2</v>
      </c>
      <c r="KV14" s="2">
        <f t="shared" ca="1" si="51"/>
        <v>-1.6534602133592421E-2</v>
      </c>
      <c r="KW14" s="2">
        <f t="shared" ca="1" si="51"/>
        <v>2.3279318470427635E-2</v>
      </c>
      <c r="KX14" s="2">
        <f t="shared" ca="1" si="51"/>
        <v>7.7175198103643594E-2</v>
      </c>
      <c r="KY14" s="2">
        <f t="shared" ca="1" si="51"/>
        <v>0.2025452520888863</v>
      </c>
      <c r="KZ14" s="2">
        <f t="shared" ca="1" si="51"/>
        <v>2.1540953335884797E-2</v>
      </c>
      <c r="LA14" s="2">
        <f t="shared" ca="1" si="51"/>
        <v>-6.4114758623319321E-2</v>
      </c>
      <c r="LB14" s="2">
        <f t="shared" ca="1" si="51"/>
        <v>9.7242227655909716E-2</v>
      </c>
      <c r="LC14" s="2">
        <f t="shared" ca="1" si="51"/>
        <v>9.8183980336695575E-3</v>
      </c>
      <c r="LD14" s="2">
        <f t="shared" ca="1" si="51"/>
        <v>-6.0965809677123284E-2</v>
      </c>
      <c r="LE14" s="2">
        <f t="shared" ca="1" si="51"/>
        <v>1.1341407348551739E-2</v>
      </c>
      <c r="LF14" s="2">
        <f t="shared" ca="1" si="51"/>
        <v>8.868308954342935E-2</v>
      </c>
      <c r="LG14" s="2">
        <f t="shared" ca="1" si="51"/>
        <v>-9.1658280582198146E-2</v>
      </c>
      <c r="LH14" s="2">
        <f t="shared" ca="1" si="31"/>
        <v>0.1631314350086599</v>
      </c>
      <c r="LI14" s="2">
        <f t="shared" ca="1" si="31"/>
        <v>-1.4916773467334433E-2</v>
      </c>
      <c r="LJ14" s="2">
        <f t="shared" ca="1" si="31"/>
        <v>9.7750338251383878E-2</v>
      </c>
      <c r="LK14" s="2">
        <f t="shared" ca="1" si="31"/>
        <v>6.4397316066265323E-2</v>
      </c>
      <c r="LL14" s="2">
        <f t="shared" ca="1" si="31"/>
        <v>3.3817567548553834E-2</v>
      </c>
      <c r="LM14" s="2">
        <f t="shared" ca="1" si="31"/>
        <v>3.4961186642959101E-2</v>
      </c>
      <c r="LN14" s="2">
        <f t="shared" ca="1" si="31"/>
        <v>-0.10150174545651448</v>
      </c>
      <c r="LO14" s="2">
        <f t="shared" ca="1" si="31"/>
        <v>6.6751637674156275E-2</v>
      </c>
      <c r="LP14" s="2">
        <f t="shared" ca="1" si="31"/>
        <v>-8.2936733273131433E-3</v>
      </c>
      <c r="LQ14" s="2">
        <f t="shared" ca="1" si="31"/>
        <v>-5.8040967305517582E-2</v>
      </c>
      <c r="LR14" s="2">
        <f t="shared" ca="1" si="31"/>
        <v>-7.4956305110723369E-3</v>
      </c>
      <c r="LS14" s="2">
        <f t="shared" ca="1" si="31"/>
        <v>-2.3463174325028677E-2</v>
      </c>
      <c r="LT14" s="2">
        <f t="shared" ca="1" si="31"/>
        <v>9.5880932267685987E-2</v>
      </c>
      <c r="LU14" s="2">
        <f t="shared" ca="1" si="31"/>
        <v>8.004208757320018E-3</v>
      </c>
      <c r="LV14" s="2">
        <f t="shared" ca="1" si="31"/>
        <v>0.11094927102574537</v>
      </c>
      <c r="LW14" s="2">
        <f t="shared" ca="1" si="31"/>
        <v>-4.6915586541063953E-2</v>
      </c>
      <c r="LX14" s="2">
        <f t="shared" ca="1" si="52"/>
        <v>-5.4604779283963401E-2</v>
      </c>
      <c r="LY14" s="2">
        <f t="shared" ca="1" si="52"/>
        <v>-2.1124985840287786E-2</v>
      </c>
      <c r="LZ14" s="2">
        <f t="shared" ca="1" si="52"/>
        <v>0.13116012037895106</v>
      </c>
      <c r="MA14" s="2">
        <f t="shared" ca="1" si="52"/>
        <v>-0.11877026817606656</v>
      </c>
      <c r="MB14" s="2">
        <f t="shared" ca="1" si="52"/>
        <v>2.9299754370051882E-2</v>
      </c>
      <c r="MC14" s="2">
        <f t="shared" ca="1" si="52"/>
        <v>-4.4576271200184647E-2</v>
      </c>
      <c r="MD14" s="2">
        <f t="shared" ca="1" si="52"/>
        <v>-0.11692036690322583</v>
      </c>
      <c r="ME14" s="2">
        <f t="shared" ca="1" si="52"/>
        <v>7.3537158770186767E-2</v>
      </c>
      <c r="MF14" s="2">
        <f t="shared" ca="1" si="52"/>
        <v>0.12066957825201159</v>
      </c>
      <c r="MG14" s="2">
        <f t="shared" ca="1" si="52"/>
        <v>-2.2854962497570974E-2</v>
      </c>
      <c r="MH14" s="2">
        <f t="shared" ca="1" si="52"/>
        <v>-7.417871563508377E-2</v>
      </c>
      <c r="MI14" s="2">
        <f t="shared" ca="1" si="52"/>
        <v>0.10103043361859054</v>
      </c>
      <c r="MJ14" s="2">
        <f t="shared" ca="1" si="52"/>
        <v>3.8967390273809688E-2</v>
      </c>
      <c r="MK14" s="2">
        <f t="shared" ca="1" si="52"/>
        <v>1.0872806716674155E-2</v>
      </c>
      <c r="ML14" s="2">
        <f t="shared" ca="1" si="52"/>
        <v>4.7210626023355295E-2</v>
      </c>
      <c r="MM14" s="2">
        <f t="shared" ca="1" si="52"/>
        <v>-2.7061205005716561E-2</v>
      </c>
      <c r="MN14" s="2">
        <f t="shared" ca="1" si="53"/>
        <v>-0.17990133176331191</v>
      </c>
      <c r="MO14" s="2">
        <f t="shared" ca="1" si="53"/>
        <v>8.160349833544657E-2</v>
      </c>
      <c r="MP14" s="2">
        <f t="shared" ca="1" si="53"/>
        <v>7.4368097486894588E-2</v>
      </c>
      <c r="MQ14" s="2">
        <f t="shared" ca="1" si="53"/>
        <v>-6.3752814244194003E-2</v>
      </c>
      <c r="MR14" s="2">
        <f t="shared" ca="1" si="53"/>
        <v>3.8265821295367729E-2</v>
      </c>
      <c r="MS14" s="2">
        <f t="shared" ca="1" si="53"/>
        <v>9.7779912251545725E-2</v>
      </c>
      <c r="MT14" s="2">
        <f t="shared" ca="1" si="53"/>
        <v>-1.1517106337838253E-2</v>
      </c>
      <c r="MU14" s="2">
        <f t="shared" ca="1" si="53"/>
        <v>6.6663857840286972E-2</v>
      </c>
      <c r="MV14" s="2">
        <f t="shared" ca="1" si="53"/>
        <v>0.16891712347583721</v>
      </c>
      <c r="MW14" s="2">
        <f t="shared" ca="1" si="53"/>
        <v>1.4698041010507156E-2</v>
      </c>
      <c r="MX14" s="2">
        <f t="shared" ca="1" si="53"/>
        <v>-6.1922642634316807E-2</v>
      </c>
      <c r="MY14" s="2">
        <f t="shared" ca="1" si="53"/>
        <v>9.4242679761129433E-2</v>
      </c>
      <c r="MZ14" s="2">
        <f t="shared" ca="1" si="53"/>
        <v>2.0809798308103408E-2</v>
      </c>
      <c r="NA14" s="2">
        <f t="shared" ca="1" si="53"/>
        <v>-7.7244864132986063E-3</v>
      </c>
      <c r="NB14" s="2">
        <f t="shared" ca="1" si="53"/>
        <v>5.7332758515204987E-2</v>
      </c>
      <c r="NC14" s="2">
        <f t="shared" ca="1" si="53"/>
        <v>7.7533978952947238E-2</v>
      </c>
      <c r="ND14" s="2">
        <f t="shared" ca="1" si="54"/>
        <v>4.9926497095775492E-2</v>
      </c>
      <c r="NE14" s="2">
        <f t="shared" ca="1" si="54"/>
        <v>-4.9253923179885431E-2</v>
      </c>
      <c r="NF14" s="2">
        <f t="shared" ca="1" si="54"/>
        <v>7.4428708713490069E-2</v>
      </c>
      <c r="NG14" s="2">
        <f t="shared" ca="1" si="54"/>
        <v>-2.2072575744573299E-2</v>
      </c>
      <c r="NH14" s="2">
        <f t="shared" ca="1" si="54"/>
        <v>0.1914986454459007</v>
      </c>
      <c r="NI14" s="2">
        <f t="shared" ca="1" si="54"/>
        <v>-0.12744321908922926</v>
      </c>
      <c r="NJ14" s="2">
        <f t="shared" ca="1" si="54"/>
        <v>8.3802090131651685E-2</v>
      </c>
      <c r="NK14" s="2">
        <f t="shared" ca="1" si="54"/>
        <v>1.6984771879493387E-2</v>
      </c>
      <c r="NL14" s="2">
        <f t="shared" ca="1" si="54"/>
        <v>-9.5434529252417383E-4</v>
      </c>
      <c r="NM14" s="2">
        <f t="shared" ca="1" si="54"/>
        <v>-6.2672225233261478E-2</v>
      </c>
      <c r="NN14" s="2">
        <f t="shared" ca="1" si="54"/>
        <v>2.3373476733098374E-2</v>
      </c>
      <c r="NO14" s="2">
        <f t="shared" ca="1" si="54"/>
        <v>-1.5997435270269724E-2</v>
      </c>
      <c r="NP14" s="2">
        <f t="shared" ca="1" si="54"/>
        <v>7.0437696922665313E-2</v>
      </c>
      <c r="NQ14" s="2">
        <f t="shared" ca="1" si="54"/>
        <v>-8.4297410321882205E-2</v>
      </c>
      <c r="NR14" s="2">
        <f t="shared" ca="1" si="54"/>
        <v>4.6518719140663634E-2</v>
      </c>
      <c r="NS14" s="2">
        <f t="shared" ca="1" si="54"/>
        <v>7.0549818884837898E-2</v>
      </c>
      <c r="NT14" s="2">
        <f t="shared" ca="1" si="32"/>
        <v>-2.6924792585612905E-2</v>
      </c>
      <c r="NU14" s="2">
        <f t="shared" ca="1" si="32"/>
        <v>9.5477887044972759E-2</v>
      </c>
      <c r="NV14" s="2">
        <f t="shared" ca="1" si="32"/>
        <v>1.2470923505160941E-2</v>
      </c>
      <c r="NW14" s="2">
        <f t="shared" ca="1" si="32"/>
        <v>-0.21130039217789018</v>
      </c>
      <c r="NX14" s="2">
        <f t="shared" ca="1" si="32"/>
        <v>-3.0948932897307577E-2</v>
      </c>
      <c r="NY14" s="2">
        <f t="shared" ca="1" si="32"/>
        <v>7.360830846804578E-2</v>
      </c>
      <c r="NZ14" s="2">
        <f t="shared" ca="1" si="32"/>
        <v>8.7597956139712739E-3</v>
      </c>
      <c r="OA14" s="2">
        <f t="shared" ca="1" si="32"/>
        <v>5.2553462210294721E-2</v>
      </c>
      <c r="OB14" s="2">
        <f t="shared" ca="1" si="32"/>
        <v>0.12122005237645987</v>
      </c>
      <c r="OC14" s="2">
        <f t="shared" ca="1" si="32"/>
        <v>-4.4266345410711089E-2</v>
      </c>
      <c r="OD14" s="2">
        <f t="shared" ca="1" si="32"/>
        <v>7.6071185211279771E-2</v>
      </c>
      <c r="OE14" s="2">
        <f t="shared" ca="1" si="32"/>
        <v>7.5971274969973121E-2</v>
      </c>
      <c r="OF14" s="2">
        <f t="shared" ca="1" si="32"/>
        <v>-5.9084077117633332E-2</v>
      </c>
      <c r="OG14" s="2">
        <f t="shared" ca="1" si="32"/>
        <v>-1.8650017870685123E-2</v>
      </c>
      <c r="OH14" s="2">
        <f t="shared" ca="1" si="32"/>
        <v>-6.7163891057595196E-2</v>
      </c>
      <c r="OI14" s="2">
        <f t="shared" ca="1" si="32"/>
        <v>4.2029413635913698E-2</v>
      </c>
      <c r="OJ14" s="2">
        <f t="shared" ca="1" si="55"/>
        <v>2.9213745342115113E-2</v>
      </c>
      <c r="OK14" s="2">
        <f t="shared" ca="1" si="55"/>
        <v>1.839777266416745E-2</v>
      </c>
      <c r="OL14" s="2">
        <f t="shared" ca="1" si="55"/>
        <v>6.2384534880330703E-4</v>
      </c>
      <c r="OM14" s="2">
        <f t="shared" ca="1" si="55"/>
        <v>-2.6584920426143032E-2</v>
      </c>
      <c r="ON14" s="2">
        <f t="shared" ca="1" si="55"/>
        <v>4.7339908893950969E-2</v>
      </c>
      <c r="OO14" s="2">
        <f t="shared" ca="1" si="55"/>
        <v>-8.3696115784099405E-3</v>
      </c>
      <c r="OP14" s="2">
        <f t="shared" ca="1" si="55"/>
        <v>4.3789807168728101E-2</v>
      </c>
      <c r="OQ14" s="2">
        <f t="shared" ca="1" si="55"/>
        <v>0.10624351328854391</v>
      </c>
      <c r="OR14" s="2">
        <f t="shared" ca="1" si="55"/>
        <v>-8.3376843585466459E-2</v>
      </c>
      <c r="OS14" s="2">
        <f t="shared" ca="1" si="55"/>
        <v>0.24073521010899171</v>
      </c>
      <c r="OT14" s="2">
        <f t="shared" ca="1" si="55"/>
        <v>2.5547731687292595E-3</v>
      </c>
      <c r="OU14" s="2">
        <f t="shared" ca="1" si="55"/>
        <v>0.10746948081776887</v>
      </c>
      <c r="OV14" s="2">
        <f t="shared" ca="1" si="55"/>
        <v>1.488119179637417E-2</v>
      </c>
      <c r="OW14" s="2">
        <f t="shared" ca="1" si="55"/>
        <v>0.16171855819353936</v>
      </c>
      <c r="OX14" s="2">
        <f t="shared" ca="1" si="55"/>
        <v>7.4023891118552357E-3</v>
      </c>
      <c r="OY14" s="2">
        <f t="shared" ca="1" si="55"/>
        <v>-5.1668763925931963E-2</v>
      </c>
      <c r="OZ14" s="2">
        <f t="shared" ca="1" si="56"/>
        <v>0.12136730979768015</v>
      </c>
      <c r="PA14" s="2">
        <f t="shared" ca="1" si="56"/>
        <v>-3.0759828918723382E-2</v>
      </c>
      <c r="PB14" s="2">
        <f t="shared" ca="1" si="56"/>
        <v>-4.7272847458923753E-2</v>
      </c>
      <c r="PC14" s="2">
        <f t="shared" ca="1" si="56"/>
        <v>2.0588052963843435E-2</v>
      </c>
      <c r="PD14" s="2">
        <f t="shared" ca="1" si="56"/>
        <v>-0.10834364401417743</v>
      </c>
      <c r="PE14" s="2">
        <f t="shared" ca="1" si="56"/>
        <v>-7.1747088219414168E-2</v>
      </c>
      <c r="PF14" s="2">
        <f t="shared" ca="1" si="56"/>
        <v>-1.0463335147558175E-2</v>
      </c>
      <c r="PG14" s="2">
        <f t="shared" ca="1" si="56"/>
        <v>0.10199008154910216</v>
      </c>
      <c r="PH14" s="2">
        <f t="shared" ca="1" si="56"/>
        <v>0.10710422806495941</v>
      </c>
      <c r="PI14" s="2">
        <f t="shared" ca="1" si="56"/>
        <v>-9.6021084008075172E-2</v>
      </c>
      <c r="PJ14" s="2">
        <f t="shared" ca="1" si="56"/>
        <v>-5.6718015203089889E-2</v>
      </c>
      <c r="PK14" s="2">
        <f t="shared" ca="1" si="56"/>
        <v>0.13044468918202282</v>
      </c>
      <c r="PL14" s="2">
        <f t="shared" ca="1" si="56"/>
        <v>-0.11565849659823288</v>
      </c>
      <c r="PM14" s="2">
        <f t="shared" ca="1" si="56"/>
        <v>2.236026245224048E-2</v>
      </c>
      <c r="PN14" s="2">
        <f t="shared" ca="1" si="56"/>
        <v>-3.0654288655142425E-2</v>
      </c>
      <c r="PO14" s="2">
        <f t="shared" ca="1" si="56"/>
        <v>-4.9766955349872341E-2</v>
      </c>
      <c r="PP14" s="2">
        <f t="shared" ca="1" si="57"/>
        <v>8.875306262321514E-2</v>
      </c>
      <c r="PQ14" s="2">
        <f t="shared" ca="1" si="57"/>
        <v>4.2994721113780374E-2</v>
      </c>
      <c r="PR14" s="2">
        <f t="shared" ca="1" si="57"/>
        <v>-7.3128175996208369E-2</v>
      </c>
      <c r="PS14" s="2">
        <f t="shared" ca="1" si="57"/>
        <v>0.14517127415785705</v>
      </c>
      <c r="PT14" s="2">
        <f t="shared" ca="1" si="57"/>
        <v>-2.0518136961612764E-2</v>
      </c>
      <c r="PU14" s="2">
        <f t="shared" ca="1" si="57"/>
        <v>-5.6163250322962405E-4</v>
      </c>
      <c r="PV14" s="2">
        <f t="shared" ca="1" si="57"/>
        <v>0.16333922619058219</v>
      </c>
      <c r="PW14" s="2">
        <f t="shared" ca="1" si="57"/>
        <v>0.19713227831341734</v>
      </c>
      <c r="PX14" s="2">
        <f t="shared" ca="1" si="57"/>
        <v>-0.19627778463886114</v>
      </c>
      <c r="PY14" s="2">
        <f t="shared" ca="1" si="57"/>
        <v>0.13397926405420571</v>
      </c>
      <c r="PZ14" s="2">
        <f t="shared" ca="1" si="57"/>
        <v>8.1837496429943146E-2</v>
      </c>
      <c r="QA14" s="2">
        <f t="shared" ca="1" si="57"/>
        <v>5.1600679643967265E-2</v>
      </c>
      <c r="QB14" s="2">
        <f t="shared" ca="1" si="57"/>
        <v>-4.1997142472751173E-2</v>
      </c>
      <c r="QC14" s="2">
        <f t="shared" ca="1" si="57"/>
        <v>-0.15216015628117591</v>
      </c>
      <c r="QD14" s="2">
        <f t="shared" ca="1" si="57"/>
        <v>-9.4154083315270184E-2</v>
      </c>
      <c r="QE14" s="2">
        <f t="shared" ca="1" si="57"/>
        <v>-2.9129085926772078E-2</v>
      </c>
      <c r="QF14" s="2">
        <f t="shared" ca="1" si="33"/>
        <v>5.7866367791447396E-2</v>
      </c>
      <c r="QG14" s="2">
        <f t="shared" ca="1" si="33"/>
        <v>-3.6309611361756436E-2</v>
      </c>
      <c r="QH14" s="2">
        <f t="shared" ca="1" si="33"/>
        <v>2.0132071151157668E-2</v>
      </c>
      <c r="QI14" s="2">
        <f t="shared" ca="1" si="33"/>
        <v>6.0008692614287734E-2</v>
      </c>
      <c r="QJ14" s="2">
        <f t="shared" ca="1" si="33"/>
        <v>9.990018795183904E-2</v>
      </c>
      <c r="QK14" s="2">
        <f t="shared" ca="1" si="33"/>
        <v>-0.13479533608338681</v>
      </c>
      <c r="QL14" s="2">
        <f t="shared" ca="1" si="33"/>
        <v>0.1728885059166726</v>
      </c>
      <c r="QM14" s="2">
        <f t="shared" ca="1" si="33"/>
        <v>2.9450959886797266E-2</v>
      </c>
      <c r="QN14" s="2">
        <f t="shared" ca="1" si="33"/>
        <v>-0.2107296597075137</v>
      </c>
      <c r="QO14" s="2">
        <f t="shared" ca="1" si="33"/>
        <v>-2.4202310345386353E-2</v>
      </c>
      <c r="QP14" s="2">
        <f t="shared" ca="1" si="33"/>
        <v>-2.0449925918473753E-2</v>
      </c>
      <c r="QQ14" s="2">
        <f t="shared" ca="1" si="33"/>
        <v>0.19575949437896048</v>
      </c>
      <c r="QR14" s="2">
        <f t="shared" ca="1" si="33"/>
        <v>0.18483122576130362</v>
      </c>
      <c r="QS14" s="2">
        <f t="shared" ca="1" si="33"/>
        <v>4.0864647085724869E-2</v>
      </c>
      <c r="QT14" s="2">
        <f t="shared" ca="1" si="33"/>
        <v>-0.17402138181485896</v>
      </c>
      <c r="QU14" s="2">
        <f t="shared" ca="1" si="33"/>
        <v>-8.6042873264273387E-2</v>
      </c>
      <c r="QV14" s="2">
        <f t="shared" ca="1" si="58"/>
        <v>0.13884867134593545</v>
      </c>
      <c r="QW14" s="2">
        <f t="shared" ca="1" si="58"/>
        <v>0.10274507588727852</v>
      </c>
      <c r="QX14" s="2">
        <f t="shared" ca="1" si="58"/>
        <v>0.11187570826139791</v>
      </c>
      <c r="QY14" s="2">
        <f t="shared" ca="1" si="58"/>
        <v>1.3241223739796356E-2</v>
      </c>
      <c r="QZ14" s="2">
        <f t="shared" ca="1" si="58"/>
        <v>-6.18187404673161E-2</v>
      </c>
      <c r="RA14" s="2">
        <f t="shared" ca="1" si="58"/>
        <v>4.6467677531265655E-2</v>
      </c>
      <c r="RB14" s="2">
        <f t="shared" ca="1" si="58"/>
        <v>5.6816558032231596E-2</v>
      </c>
      <c r="RC14" s="2">
        <f t="shared" ca="1" si="58"/>
        <v>-3.0104103397430824E-3</v>
      </c>
      <c r="RD14" s="2">
        <f t="shared" ca="1" si="58"/>
        <v>0.12294149157459769</v>
      </c>
      <c r="RE14" s="2">
        <f t="shared" ca="1" si="58"/>
        <v>4.2435114242947533E-2</v>
      </c>
      <c r="RF14" s="2">
        <f t="shared" ca="1" si="58"/>
        <v>-9.1323877757433031E-2</v>
      </c>
      <c r="RG14" s="2">
        <f t="shared" ca="1" si="58"/>
        <v>-8.6282272375341716E-3</v>
      </c>
      <c r="RH14" s="2">
        <f t="shared" ca="1" si="58"/>
        <v>0.1268630146261738</v>
      </c>
      <c r="RI14" s="2">
        <f t="shared" ca="1" si="58"/>
        <v>-1.4025425914606964E-2</v>
      </c>
      <c r="RJ14" s="2">
        <f t="shared" ca="1" si="58"/>
        <v>-5.8758550304562202E-2</v>
      </c>
      <c r="RK14" s="2">
        <f t="shared" ca="1" si="58"/>
        <v>-4.8566228537599523E-2</v>
      </c>
      <c r="RL14" s="2">
        <f t="shared" ca="1" si="59"/>
        <v>-9.2359293176155918E-2</v>
      </c>
      <c r="RM14" s="2">
        <f t="shared" ca="1" si="59"/>
        <v>-7.3347058698453468E-2</v>
      </c>
      <c r="RN14" s="2">
        <f t="shared" ca="1" si="59"/>
        <v>4.7194768568292716E-2</v>
      </c>
      <c r="RO14" s="2">
        <f t="shared" ca="1" si="59"/>
        <v>-4.5188528768509068E-2</v>
      </c>
      <c r="RP14" s="2">
        <f t="shared" ca="1" si="59"/>
        <v>-1.6714798538656105E-2</v>
      </c>
      <c r="RQ14" s="2">
        <f t="shared" ca="1" si="59"/>
        <v>8.8404073343748071E-3</v>
      </c>
      <c r="RR14" s="2">
        <f t="shared" ca="1" si="59"/>
        <v>1.7433032472769009E-2</v>
      </c>
      <c r="RS14" s="2">
        <f t="shared" ca="1" si="59"/>
        <v>-3.2553150825876384E-2</v>
      </c>
      <c r="RT14" s="2">
        <f t="shared" ca="1" si="59"/>
        <v>3.5378020952037098E-2</v>
      </c>
      <c r="RU14" s="2">
        <f t="shared" ca="1" si="59"/>
        <v>-5.3409511366482879E-2</v>
      </c>
      <c r="RV14" s="2">
        <f t="shared" ca="1" si="59"/>
        <v>6.6899237391365857E-2</v>
      </c>
      <c r="RW14" s="2">
        <f t="shared" ca="1" si="59"/>
        <v>7.4175879403580447E-2</v>
      </c>
      <c r="RX14" s="2">
        <f t="shared" ca="1" si="59"/>
        <v>-9.1266649226586297E-2</v>
      </c>
      <c r="RY14" s="2">
        <f t="shared" ca="1" si="59"/>
        <v>-0.10791826323330855</v>
      </c>
      <c r="RZ14" s="2">
        <f t="shared" ca="1" si="59"/>
        <v>-7.4838833834617521E-2</v>
      </c>
      <c r="SA14" s="2">
        <f t="shared" ca="1" si="59"/>
        <v>0.11130601281847556</v>
      </c>
      <c r="SB14" s="2">
        <f t="shared" ca="1" si="60"/>
        <v>-3.8261685949227062E-2</v>
      </c>
      <c r="SC14" s="2">
        <f t="shared" ca="1" si="60"/>
        <v>8.2948764920878187E-2</v>
      </c>
      <c r="SD14" s="2">
        <f t="shared" ca="1" si="60"/>
        <v>-7.117239119318583E-2</v>
      </c>
      <c r="SE14" s="2">
        <f t="shared" ca="1" si="60"/>
        <v>0.19311112741869293</v>
      </c>
      <c r="SF14" s="2">
        <f t="shared" ca="1" si="60"/>
        <v>5.8720665468325287E-2</v>
      </c>
      <c r="SG14" s="2">
        <f t="shared" ca="1" si="60"/>
        <v>-8.2806670816785749E-2</v>
      </c>
      <c r="SH14" s="2">
        <f t="shared" ca="1" si="60"/>
        <v>-1.363280540262372E-2</v>
      </c>
      <c r="SI14" s="2">
        <f t="shared" ca="1" si="60"/>
        <v>-6.1864366590179187E-2</v>
      </c>
      <c r="SJ14" s="2">
        <f t="shared" ca="1" si="60"/>
        <v>0.11946455297141829</v>
      </c>
      <c r="SK14" s="2">
        <f t="shared" ca="1" si="60"/>
        <v>-7.5118436918721158E-3</v>
      </c>
      <c r="SL14" s="2">
        <f t="shared" ca="1" si="60"/>
        <v>-6.8630937475489623E-2</v>
      </c>
      <c r="SM14" s="2">
        <f t="shared" ca="1" si="60"/>
        <v>-3.4005651013976887E-2</v>
      </c>
      <c r="SN14" s="2">
        <f t="shared" ca="1" si="60"/>
        <v>-5.6970645584024038E-2</v>
      </c>
      <c r="SO14" s="2">
        <f t="shared" ca="1" si="60"/>
        <v>-3.1149302533326321E-2</v>
      </c>
      <c r="SP14" s="2">
        <f t="shared" ca="1" si="60"/>
        <v>6.9879754858969398E-2</v>
      </c>
      <c r="SQ14" s="2">
        <f t="shared" ca="1" si="60"/>
        <v>-8.67115250787205E-2</v>
      </c>
      <c r="SR14" s="2">
        <f t="shared" ca="1" si="34"/>
        <v>5.4350036872004043E-2</v>
      </c>
      <c r="SS14" s="2">
        <f t="shared" ca="1" si="34"/>
        <v>1.9468823891433451E-2</v>
      </c>
      <c r="ST14" s="2">
        <f t="shared" ca="1" si="34"/>
        <v>0.17785929406522857</v>
      </c>
      <c r="SU14" s="2">
        <f t="shared" ca="1" si="34"/>
        <v>1.4859950389751634E-2</v>
      </c>
      <c r="SV14" s="2">
        <f t="shared" ca="1" si="34"/>
        <v>-8.1622010572562562E-2</v>
      </c>
      <c r="SW14" s="2">
        <f t="shared" ca="1" si="34"/>
        <v>-5.4702355561790414E-2</v>
      </c>
      <c r="SX14" s="2">
        <f t="shared" ca="1" si="34"/>
        <v>8.3080591537252418E-2</v>
      </c>
      <c r="SY14" s="2">
        <f t="shared" ca="1" si="34"/>
        <v>-5.7223632865890904E-3</v>
      </c>
      <c r="SZ14" s="2">
        <f t="shared" ca="1" si="34"/>
        <v>4.004443618641048E-3</v>
      </c>
      <c r="TA14" s="2">
        <f t="shared" ca="1" si="34"/>
        <v>0.12202028347133906</v>
      </c>
      <c r="TB14" s="2">
        <f t="shared" ca="1" si="34"/>
        <v>4.7161934512876334E-2</v>
      </c>
      <c r="TC14" s="2">
        <f t="shared" ca="1" si="34"/>
        <v>-7.3944497531522241E-2</v>
      </c>
      <c r="TD14" s="2">
        <f t="shared" ca="1" si="34"/>
        <v>-3.1509334290229785E-2</v>
      </c>
      <c r="TE14" s="2">
        <f t="shared" ca="1" si="34"/>
        <v>-4.1416906143155657E-2</v>
      </c>
      <c r="TF14" s="2">
        <f t="shared" ca="1" si="34"/>
        <v>5.8921042827084671E-2</v>
      </c>
      <c r="TG14" s="2">
        <f t="shared" ca="1" si="34"/>
        <v>9.9517353095785743E-2</v>
      </c>
      <c r="TH14" s="2">
        <f t="shared" ca="1" si="61"/>
        <v>2.8278760557998328E-2</v>
      </c>
      <c r="TI14" s="2">
        <f t="shared" ca="1" si="61"/>
        <v>-0.10873224619204686</v>
      </c>
      <c r="TJ14" s="2">
        <f t="shared" ca="1" si="61"/>
        <v>0.11352682043623025</v>
      </c>
      <c r="TK14" s="2">
        <f t="shared" ca="1" si="61"/>
        <v>-0.14094385861360104</v>
      </c>
      <c r="TL14" s="2">
        <f t="shared" ca="1" si="61"/>
        <v>1.0016798244249538E-3</v>
      </c>
      <c r="TM14" s="2">
        <f t="shared" ca="1" si="61"/>
        <v>9.1927064482036414E-2</v>
      </c>
      <c r="TN14" s="2">
        <f t="shared" ca="1" si="61"/>
        <v>2.1848203466669679E-2</v>
      </c>
      <c r="TO14" s="2">
        <f t="shared" ca="1" si="61"/>
        <v>6.895284206071646E-2</v>
      </c>
      <c r="TP14" s="2">
        <f t="shared" ca="1" si="61"/>
        <v>-8.9178919706773691E-2</v>
      </c>
      <c r="TQ14" s="2">
        <f t="shared" ca="1" si="61"/>
        <v>5.6690230427652213E-2</v>
      </c>
      <c r="TR14" s="2">
        <f t="shared" ca="1" si="61"/>
        <v>2.8623782538272635E-3</v>
      </c>
      <c r="TS14" s="2">
        <f t="shared" ca="1" si="61"/>
        <v>-6.2514652900808612E-2</v>
      </c>
      <c r="TT14" s="2">
        <f t="shared" ca="1" si="61"/>
        <v>-0.1151434731028966</v>
      </c>
      <c r="TU14" s="2">
        <f t="shared" ca="1" si="61"/>
        <v>-1.2420287711392208E-2</v>
      </c>
      <c r="TV14" s="2">
        <f t="shared" ca="1" si="61"/>
        <v>-3.4211258719139562E-2</v>
      </c>
      <c r="TW14" s="2">
        <f t="shared" ca="1" si="61"/>
        <v>0.12485084291888342</v>
      </c>
      <c r="TX14" s="2">
        <f t="shared" ca="1" si="62"/>
        <v>-0.20135049141206138</v>
      </c>
      <c r="TY14" s="2">
        <f t="shared" ca="1" si="62"/>
        <v>3.7292630668944449E-2</v>
      </c>
      <c r="TZ14" s="2">
        <f t="shared" ca="1" si="62"/>
        <v>-0.10493923186304704</v>
      </c>
      <c r="UA14" s="2">
        <f t="shared" ca="1" si="62"/>
        <v>0.11001208862907799</v>
      </c>
      <c r="UB14" s="2">
        <f t="shared" ca="1" si="62"/>
        <v>1.3966261828135542E-2</v>
      </c>
      <c r="UC14" s="2">
        <f t="shared" ca="1" si="62"/>
        <v>-3.3073961339112876E-2</v>
      </c>
      <c r="UD14" s="2">
        <f t="shared" ca="1" si="62"/>
        <v>-9.0462442603155571E-2</v>
      </c>
      <c r="UE14" s="2">
        <f t="shared" ca="1" si="62"/>
        <v>3.0282774082931729E-3</v>
      </c>
      <c r="UF14" s="2">
        <f t="shared" ca="1" si="62"/>
        <v>5.0330220308092359E-2</v>
      </c>
      <c r="UG14" s="2">
        <f t="shared" ca="1" si="62"/>
        <v>-0.17829944205633685</v>
      </c>
      <c r="UH14" s="2">
        <f t="shared" ca="1" si="62"/>
        <v>-2.0978303928495364E-2</v>
      </c>
      <c r="UI14" s="2">
        <f t="shared" ca="1" si="62"/>
        <v>8.949907725190534E-2</v>
      </c>
      <c r="UJ14" s="2">
        <f t="shared" ca="1" si="62"/>
        <v>1.071086732892553E-2</v>
      </c>
      <c r="UK14" s="2">
        <f t="shared" ca="1" si="62"/>
        <v>8.8334094014926687E-2</v>
      </c>
      <c r="UL14" s="2">
        <f t="shared" ca="1" si="62"/>
        <v>3.399967717682733E-2</v>
      </c>
      <c r="UM14" s="2">
        <f t="shared" ca="1" si="62"/>
        <v>-2.7582196753779192E-2</v>
      </c>
      <c r="UN14" s="2">
        <f t="shared" ca="1" si="63"/>
        <v>0.12330710254094195</v>
      </c>
      <c r="UO14" s="2">
        <f t="shared" ca="1" si="63"/>
        <v>0.1705943081090302</v>
      </c>
      <c r="UP14" s="2">
        <f t="shared" ca="1" si="63"/>
        <v>8.3203091273358107E-2</v>
      </c>
      <c r="UQ14" s="2">
        <f t="shared" ca="1" si="63"/>
        <v>-8.5272107331996791E-2</v>
      </c>
      <c r="UR14" s="2">
        <f t="shared" ca="1" si="63"/>
        <v>-2.8882977933013528E-2</v>
      </c>
      <c r="US14" s="2">
        <f t="shared" ca="1" si="63"/>
        <v>2.007518098186719E-2</v>
      </c>
      <c r="UT14" s="2">
        <f t="shared" ca="1" si="63"/>
        <v>3.2526465160315057E-2</v>
      </c>
      <c r="UU14" s="2">
        <f t="shared" ca="1" si="63"/>
        <v>0.13333197710143857</v>
      </c>
      <c r="UV14" s="2">
        <f t="shared" ca="1" si="63"/>
        <v>0.11103197024069815</v>
      </c>
      <c r="UW14" s="2">
        <f t="shared" ca="1" si="63"/>
        <v>0.16584358887062958</v>
      </c>
      <c r="UX14" s="2">
        <f t="shared" ca="1" si="63"/>
        <v>6.1272168781255673E-2</v>
      </c>
      <c r="UY14" s="2">
        <f t="shared" ca="1" si="63"/>
        <v>0.14166335799718197</v>
      </c>
      <c r="UZ14" s="2">
        <f t="shared" ca="1" si="63"/>
        <v>0.12013892199829794</v>
      </c>
      <c r="VA14" s="2">
        <f t="shared" ca="1" si="63"/>
        <v>7.9977682209148027E-3</v>
      </c>
      <c r="VB14" s="2">
        <f t="shared" ca="1" si="63"/>
        <v>-0.11444795198824775</v>
      </c>
      <c r="VC14" s="2">
        <f t="shared" ca="1" si="63"/>
        <v>5.4786941893429073E-2</v>
      </c>
      <c r="VD14" s="2">
        <f t="shared" ca="1" si="35"/>
        <v>5.976666933892745E-2</v>
      </c>
      <c r="VE14" s="2">
        <f t="shared" ca="1" si="35"/>
        <v>-1.7079423449252867E-3</v>
      </c>
      <c r="VF14" s="2">
        <f t="shared" ca="1" si="35"/>
        <v>5.9469258531977293E-2</v>
      </c>
      <c r="VG14" s="2">
        <f t="shared" ca="1" si="35"/>
        <v>1.1876978208996958E-2</v>
      </c>
      <c r="VH14" s="2">
        <f t="shared" ca="1" si="35"/>
        <v>8.1351612275854412E-2</v>
      </c>
      <c r="VI14" s="2">
        <f t="shared" ca="1" si="35"/>
        <v>-3.6993822573360577E-2</v>
      </c>
      <c r="VJ14" s="2">
        <f t="shared" ca="1" si="35"/>
        <v>-2.0799434568035988E-2</v>
      </c>
      <c r="VK14" s="2">
        <f t="shared" ca="1" si="35"/>
        <v>-7.7514066988779523E-2</v>
      </c>
      <c r="VL14" s="2">
        <f t="shared" ca="1" si="35"/>
        <v>-9.886729177390613E-4</v>
      </c>
      <c r="VM14" s="2">
        <f t="shared" ca="1" si="35"/>
        <v>-6.4151254473159107E-3</v>
      </c>
      <c r="VN14" s="2">
        <f t="shared" ca="1" si="35"/>
        <v>0.13548746082454177</v>
      </c>
      <c r="VO14" s="2">
        <f t="shared" ca="1" si="35"/>
        <v>0.11598733372880726</v>
      </c>
      <c r="VP14" s="2">
        <f t="shared" ca="1" si="35"/>
        <v>1.767815625744245E-2</v>
      </c>
      <c r="VQ14" s="2">
        <f t="shared" ca="1" si="35"/>
        <v>-0.13506198345116549</v>
      </c>
      <c r="VR14" s="2">
        <f t="shared" ca="1" si="35"/>
        <v>-3.7242810961240422E-3</v>
      </c>
      <c r="VS14" s="2">
        <f t="shared" ca="1" si="35"/>
        <v>7.8090985658915368E-2</v>
      </c>
      <c r="VT14" s="2">
        <f t="shared" ca="1" si="64"/>
        <v>0.13030274472007322</v>
      </c>
      <c r="VU14" s="2">
        <f t="shared" ca="1" si="64"/>
        <v>-8.8376620191628494E-2</v>
      </c>
      <c r="VV14" s="2">
        <f t="shared" ca="1" si="64"/>
        <v>-3.8152930465397389E-2</v>
      </c>
      <c r="VW14" s="2">
        <f t="shared" ca="1" si="64"/>
        <v>9.4050335790410083E-2</v>
      </c>
      <c r="VX14" s="2">
        <f t="shared" ca="1" si="64"/>
        <v>9.5050389260491558E-2</v>
      </c>
      <c r="VY14" s="2">
        <f t="shared" ca="1" si="64"/>
        <v>9.0797697798175689E-2</v>
      </c>
      <c r="VZ14" s="2">
        <f t="shared" ca="1" si="64"/>
        <v>-9.5962565293519361E-2</v>
      </c>
      <c r="WA14" s="2">
        <f t="shared" ca="1" si="64"/>
        <v>-3.5185304791117297E-2</v>
      </c>
      <c r="WB14" s="2">
        <f t="shared" ca="1" si="64"/>
        <v>3.6071686898301689E-2</v>
      </c>
      <c r="WC14" s="2">
        <f t="shared" ca="1" si="64"/>
        <v>8.5329249448436978E-2</v>
      </c>
      <c r="WD14" s="2">
        <f t="shared" ca="1" si="64"/>
        <v>-0.11149461692645407</v>
      </c>
      <c r="WE14" s="2">
        <f t="shared" ca="1" si="64"/>
        <v>-0.1300104843263466</v>
      </c>
      <c r="WF14" s="2">
        <f t="shared" ca="1" si="64"/>
        <v>8.2793327109539506E-3</v>
      </c>
      <c r="WG14" s="2">
        <f t="shared" ca="1" si="64"/>
        <v>-9.059728945904344E-4</v>
      </c>
      <c r="WH14" s="2">
        <f t="shared" ca="1" si="64"/>
        <v>-7.1403382800448431E-2</v>
      </c>
      <c r="WI14" s="2">
        <f t="shared" ca="1" si="64"/>
        <v>3.4027708366321005E-2</v>
      </c>
      <c r="WJ14" s="2">
        <f t="shared" ca="1" si="65"/>
        <v>4.1550769139934579E-3</v>
      </c>
      <c r="WK14" s="2">
        <f t="shared" ca="1" si="65"/>
        <v>2.027579701247675E-2</v>
      </c>
      <c r="WL14" s="2">
        <f t="shared" ca="1" si="65"/>
        <v>-0.21632670123537009</v>
      </c>
      <c r="WM14" s="2">
        <f t="shared" ca="1" si="65"/>
        <v>4.8623412336406137E-2</v>
      </c>
      <c r="WN14" s="2">
        <f t="shared" ca="1" si="65"/>
        <v>1.5131552204532515E-3</v>
      </c>
      <c r="WO14" s="2">
        <f t="shared" ca="1" si="65"/>
        <v>2.3781195896506877E-2</v>
      </c>
      <c r="WP14" s="2">
        <f t="shared" ca="1" si="65"/>
        <v>-4.2106053259236539E-2</v>
      </c>
      <c r="WQ14" s="2">
        <f t="shared" ca="1" si="65"/>
        <v>-2.1991597504096117E-2</v>
      </c>
      <c r="WR14" s="2">
        <f t="shared" ca="1" si="65"/>
        <v>3.4744876045829674E-2</v>
      </c>
      <c r="WS14" s="2">
        <f t="shared" ca="1" si="65"/>
        <v>-0.10083213530289954</v>
      </c>
      <c r="WT14" s="2">
        <f t="shared" ca="1" si="65"/>
        <v>8.7592306397136874E-2</v>
      </c>
      <c r="WU14" s="2">
        <f t="shared" ca="1" si="65"/>
        <v>5.6542757565880078E-2</v>
      </c>
      <c r="WV14" s="2">
        <f t="shared" ca="1" si="65"/>
        <v>0.17644348923284986</v>
      </c>
      <c r="WW14" s="2">
        <f t="shared" ca="1" si="65"/>
        <v>2.0903325416142059E-2</v>
      </c>
      <c r="WX14" s="2">
        <f t="shared" ca="1" si="65"/>
        <v>-3.3419839168660842E-2</v>
      </c>
      <c r="WY14" s="2">
        <f t="shared" ca="1" si="65"/>
        <v>-2.8755706149482588E-2</v>
      </c>
      <c r="WZ14" s="2">
        <f t="shared" ca="1" si="66"/>
        <v>8.0308129718469595E-2</v>
      </c>
      <c r="XA14" s="2">
        <f t="shared" ca="1" si="66"/>
        <v>9.2870202409792824E-2</v>
      </c>
      <c r="XB14" s="2">
        <f t="shared" ca="1" si="66"/>
        <v>5.8832830868342581E-2</v>
      </c>
      <c r="XC14" s="2">
        <f t="shared" ca="1" si="66"/>
        <v>8.3558668306908682E-2</v>
      </c>
      <c r="XD14" s="2">
        <f t="shared" ca="1" si="66"/>
        <v>1.8175116556446224E-2</v>
      </c>
      <c r="XE14" s="2">
        <f t="shared" ca="1" si="66"/>
        <v>-0.11403603694878536</v>
      </c>
      <c r="XF14" s="2">
        <f t="shared" ca="1" si="66"/>
        <v>8.0873955705346945E-2</v>
      </c>
      <c r="XG14" s="2">
        <f t="shared" ca="1" si="66"/>
        <v>2.7258183888927236E-2</v>
      </c>
      <c r="XH14" s="2">
        <f t="shared" ca="1" si="66"/>
        <v>-8.5087910933324684E-2</v>
      </c>
      <c r="XI14" s="2">
        <f t="shared" ca="1" si="66"/>
        <v>-8.5656907940044366E-2</v>
      </c>
      <c r="XJ14" s="2">
        <f t="shared" ca="1" si="66"/>
        <v>-8.6206439242224389E-3</v>
      </c>
      <c r="XK14" s="2">
        <f t="shared" ca="1" si="66"/>
        <v>1.5919502392525917E-3</v>
      </c>
      <c r="XL14" s="2">
        <f t="shared" ca="1" si="66"/>
        <v>-2.6684286396171219E-2</v>
      </c>
      <c r="XM14" s="2">
        <f t="shared" ca="1" si="66"/>
        <v>-0.11538200779199581</v>
      </c>
      <c r="XN14" s="2">
        <f t="shared" ca="1" si="66"/>
        <v>-4.9579883302132421E-2</v>
      </c>
      <c r="XO14" s="2">
        <f t="shared" ca="1" si="66"/>
        <v>-4.4013461632078407E-2</v>
      </c>
      <c r="XP14" s="2">
        <f t="shared" ca="1" si="36"/>
        <v>-8.3554387197140062E-2</v>
      </c>
      <c r="XQ14" s="2">
        <f t="shared" ca="1" si="36"/>
        <v>2.0196471437486097E-2</v>
      </c>
      <c r="XR14" s="2">
        <f t="shared" ca="1" si="26"/>
        <v>6.0250122758996577E-2</v>
      </c>
      <c r="XS14" s="2">
        <f t="shared" ca="1" si="26"/>
        <v>-1.977717808893718E-2</v>
      </c>
      <c r="XT14" s="2">
        <f t="shared" ca="1" si="26"/>
        <v>3.259314442043551E-2</v>
      </c>
      <c r="XU14" s="2">
        <f t="shared" ca="1" si="26"/>
        <v>0.1972115660172849</v>
      </c>
      <c r="XV14" s="2">
        <f t="shared" ca="1" si="26"/>
        <v>4.3651711820558318E-2</v>
      </c>
      <c r="XW14" s="2">
        <f t="shared" ca="1" si="26"/>
        <v>8.7768208103357351E-2</v>
      </c>
      <c r="XX14" s="2">
        <f t="shared" ca="1" si="26"/>
        <v>0.134912007509741</v>
      </c>
      <c r="XY14" s="2">
        <f t="shared" ca="1" si="26"/>
        <v>-9.9260318184428875E-2</v>
      </c>
      <c r="XZ14" s="2">
        <f t="shared" ca="1" si="26"/>
        <v>-4.7378325243082359E-2</v>
      </c>
      <c r="YA14" s="2">
        <f t="shared" ca="1" si="26"/>
        <v>7.231020078038139E-2</v>
      </c>
      <c r="YB14" s="2">
        <f t="shared" ca="1" si="26"/>
        <v>1.4036138656370357E-3</v>
      </c>
      <c r="YC14" s="2">
        <f t="shared" ca="1" si="26"/>
        <v>1.2340408288882519E-3</v>
      </c>
      <c r="YD14" s="2">
        <f t="shared" ca="1" si="26"/>
        <v>-1.0467810618007816E-2</v>
      </c>
      <c r="YE14" s="2">
        <f t="shared" ca="1" si="26"/>
        <v>-4.2283720457341176E-2</v>
      </c>
      <c r="YF14" s="2">
        <f t="shared" ca="1" si="26"/>
        <v>0.10392835934880712</v>
      </c>
      <c r="YG14" s="2">
        <f t="shared" ca="1" si="26"/>
        <v>-5.3104798048420429E-2</v>
      </c>
      <c r="YH14" s="2">
        <f t="shared" ca="1" si="22"/>
        <v>0.11012655329223968</v>
      </c>
      <c r="YI14" s="2">
        <f t="shared" ca="1" si="22"/>
        <v>0.118265846136464</v>
      </c>
      <c r="YJ14" s="2">
        <f t="shared" ca="1" si="22"/>
        <v>4.1694338806514096E-3</v>
      </c>
      <c r="YK14" s="2">
        <f t="shared" ca="1" si="22"/>
        <v>0.26866204249877051</v>
      </c>
      <c r="YL14" s="2">
        <f t="shared" ca="1" si="22"/>
        <v>-7.022690138390135E-2</v>
      </c>
      <c r="YM14" s="2">
        <f t="shared" ca="1" si="22"/>
        <v>-7.9088591811474845E-2</v>
      </c>
      <c r="YN14" s="2">
        <f t="shared" ca="1" si="22"/>
        <v>6.9501141909492331E-2</v>
      </c>
      <c r="YO14" s="2">
        <f t="shared" ca="1" si="22"/>
        <v>-5.232690189201282E-2</v>
      </c>
      <c r="YP14" s="2">
        <f t="shared" ca="1" si="22"/>
        <v>2.6576989941770136E-2</v>
      </c>
      <c r="YQ14" s="2">
        <f t="shared" ca="1" si="22"/>
        <v>5.780008386513788E-2</v>
      </c>
      <c r="YR14" s="2">
        <f t="shared" ca="1" si="22"/>
        <v>6.8611215484801077E-2</v>
      </c>
      <c r="YS14" s="2">
        <f t="shared" ca="1" si="23"/>
        <v>0.11888458060879875</v>
      </c>
      <c r="YT14" s="2">
        <f t="shared" ca="1" si="23"/>
        <v>0.12479315414714168</v>
      </c>
      <c r="YU14" s="2">
        <f t="shared" ca="1" si="23"/>
        <v>1.3841203985616588E-2</v>
      </c>
      <c r="YV14" s="2">
        <f t="shared" ca="1" si="23"/>
        <v>9.7946850692277598E-3</v>
      </c>
      <c r="YW14" s="2">
        <f t="shared" ca="1" si="23"/>
        <v>-2.0329395754181006E-2</v>
      </c>
      <c r="YX14" s="2">
        <f t="shared" ca="1" si="23"/>
        <v>2.976665721360976E-2</v>
      </c>
      <c r="YY14" s="2">
        <f t="shared" ca="1" si="23"/>
        <v>7.3392000266111965E-2</v>
      </c>
      <c r="YZ14" s="2">
        <f t="shared" ca="1" si="23"/>
        <v>-7.1787276335726027E-2</v>
      </c>
      <c r="ZA14" s="2">
        <f t="shared" ca="1" si="23"/>
        <v>4.4689740331245481E-2</v>
      </c>
      <c r="ZB14" s="2">
        <f t="shared" ca="1" si="23"/>
        <v>2.3910035304146895E-2</v>
      </c>
      <c r="ZC14" s="2">
        <f t="shared" ca="1" si="23"/>
        <v>4.2659735331212818E-2</v>
      </c>
      <c r="ZD14" s="2">
        <f t="shared" ca="1" si="23"/>
        <v>-5.1468039546666011E-3</v>
      </c>
      <c r="ZE14" s="2">
        <f t="shared" ca="1" si="23"/>
        <v>-9.7490742624791502E-2</v>
      </c>
      <c r="ZF14" s="2">
        <f t="shared" ca="1" si="23"/>
        <v>8.8461312808445422E-2</v>
      </c>
      <c r="ZG14" s="2">
        <f t="shared" ca="1" si="23"/>
        <v>0.12067311734842297</v>
      </c>
      <c r="ZH14" s="2">
        <f t="shared" ca="1" si="23"/>
        <v>-0.12359226159964301</v>
      </c>
      <c r="ZI14" s="2">
        <f t="shared" ca="1" si="24"/>
        <v>-2.6018855026475187E-2</v>
      </c>
      <c r="ZJ14" s="2">
        <f t="shared" ca="1" si="24"/>
        <v>6.010956236865575E-2</v>
      </c>
      <c r="ZK14" s="2">
        <f t="shared" ca="1" si="24"/>
        <v>-4.0118578594917298E-2</v>
      </c>
      <c r="ZL14" s="2">
        <f t="shared" ca="1" si="24"/>
        <v>7.7004093029451728E-2</v>
      </c>
      <c r="ZM14" s="2">
        <f t="shared" ca="1" si="24"/>
        <v>5.3916996796066818E-2</v>
      </c>
      <c r="ZN14" s="2">
        <f t="shared" ca="1" si="24"/>
        <v>0.107881477322245</v>
      </c>
      <c r="ZO14" s="2">
        <f t="shared" ca="1" si="24"/>
        <v>1.4092758802505554E-2</v>
      </c>
      <c r="ZP14" s="2">
        <f t="shared" ca="1" si="24"/>
        <v>-3.1670917786689304E-2</v>
      </c>
      <c r="ZQ14" s="2">
        <f t="shared" ca="1" si="24"/>
        <v>5.3015400556513451E-2</v>
      </c>
      <c r="ZR14" s="2">
        <f t="shared" ca="1" si="24"/>
        <v>7.6032402510055511E-2</v>
      </c>
      <c r="ZS14" s="2">
        <f t="shared" ca="1" si="24"/>
        <v>5.2511989228847797E-2</v>
      </c>
      <c r="ZT14" s="2">
        <f t="shared" ca="1" si="24"/>
        <v>8.9562613259041773E-2</v>
      </c>
      <c r="ZU14" s="2">
        <f t="shared" ca="1" si="24"/>
        <v>-8.9188736542398728E-2</v>
      </c>
      <c r="ZV14" s="2">
        <f t="shared" ca="1" si="24"/>
        <v>0.13726007028365153</v>
      </c>
      <c r="ZW14" s="2">
        <f t="shared" ca="1" si="24"/>
        <v>-0.18482678157290122</v>
      </c>
      <c r="ZX14" s="2">
        <f t="shared" ca="1" si="24"/>
        <v>1.9801378715250131E-2</v>
      </c>
      <c r="ZY14" s="2">
        <f t="shared" ca="1" si="25"/>
        <v>6.3028702419994018E-3</v>
      </c>
      <c r="ZZ14" s="2">
        <f t="shared" ca="1" si="25"/>
        <v>1.0534126277461815E-3</v>
      </c>
    </row>
    <row r="15" spans="1:702" x14ac:dyDescent="0.25">
      <c r="A15" s="2">
        <f t="shared" ca="1" si="11"/>
        <v>-2.4156250249382009E-2</v>
      </c>
      <c r="B15" s="2">
        <f t="shared" ca="1" si="11"/>
        <v>6.0410963187036235E-3</v>
      </c>
      <c r="C15" s="2">
        <f t="shared" ca="1" si="11"/>
        <v>3.6267097254493175E-2</v>
      </c>
      <c r="D15" s="2">
        <f t="shared" ca="1" si="11"/>
        <v>7.7757916742521277E-2</v>
      </c>
      <c r="E15" s="2">
        <f t="shared" ca="1" si="11"/>
        <v>0.13396977527143758</v>
      </c>
      <c r="F15" s="2">
        <f t="shared" ca="1" si="11"/>
        <v>0.22030457589261418</v>
      </c>
      <c r="G15" s="2">
        <f t="shared" ca="1" si="11"/>
        <v>-3.3687054518416082E-2</v>
      </c>
      <c r="H15" s="2">
        <f t="shared" ca="1" si="11"/>
        <v>-7.9660778264596638E-2</v>
      </c>
      <c r="I15" s="2">
        <f t="shared" ca="1" si="11"/>
        <v>6.2361115330290817E-6</v>
      </c>
      <c r="J15" s="2">
        <f t="shared" ca="1" si="11"/>
        <v>0.15038047308690902</v>
      </c>
      <c r="K15" s="2">
        <f t="shared" ca="1" si="11"/>
        <v>5.818452591107786E-3</v>
      </c>
      <c r="L15" s="2">
        <f t="shared" ca="1" si="11"/>
        <v>-5.1185824456465759E-2</v>
      </c>
      <c r="M15" s="2">
        <f t="shared" ca="1" si="11"/>
        <v>7.0661433444043326E-2</v>
      </c>
      <c r="N15" s="2">
        <f t="shared" ca="1" si="11"/>
        <v>2.6982953729270436E-2</v>
      </c>
      <c r="O15" s="2">
        <f t="shared" ca="1" si="11"/>
        <v>4.5241442888407146E-2</v>
      </c>
      <c r="P15" s="2">
        <f t="shared" ca="1" si="11"/>
        <v>0.11573944317256353</v>
      </c>
      <c r="Q15" s="2">
        <f t="shared" ca="1" si="37"/>
        <v>0.11209110749974702</v>
      </c>
      <c r="R15" s="2">
        <f t="shared" ca="1" si="37"/>
        <v>9.9822265143641366E-3</v>
      </c>
      <c r="S15" s="2">
        <f t="shared" ca="1" si="37"/>
        <v>8.1002883878146956E-2</v>
      </c>
      <c r="T15" s="2">
        <f t="shared" ca="1" si="37"/>
        <v>5.8786062917936144E-2</v>
      </c>
      <c r="U15" s="2">
        <f t="shared" ca="1" si="37"/>
        <v>0.10891079221959526</v>
      </c>
      <c r="V15" s="2">
        <f t="shared" ca="1" si="37"/>
        <v>2.7358836891499611E-2</v>
      </c>
      <c r="W15" s="2">
        <f t="shared" ca="1" si="37"/>
        <v>-3.4417388116446929E-2</v>
      </c>
      <c r="X15" s="2">
        <f t="shared" ca="1" si="37"/>
        <v>0.13611724149443374</v>
      </c>
      <c r="Y15" s="2">
        <f t="shared" ca="1" si="37"/>
        <v>8.805804010746765E-2</v>
      </c>
      <c r="Z15" s="2">
        <f t="shared" ca="1" si="37"/>
        <v>-2.1065630177390434E-2</v>
      </c>
      <c r="AA15" s="2">
        <f t="shared" ca="1" si="37"/>
        <v>-4.6060142310711011E-2</v>
      </c>
      <c r="AB15" s="2">
        <f t="shared" ca="1" si="37"/>
        <v>2.9949935610359565E-2</v>
      </c>
      <c r="AC15" s="2">
        <f t="shared" ca="1" si="37"/>
        <v>2.6394321881234133E-3</v>
      </c>
      <c r="AD15" s="2">
        <f t="shared" ca="1" si="37"/>
        <v>-5.4472255433835853E-2</v>
      </c>
      <c r="AE15" s="2">
        <f t="shared" ca="1" si="37"/>
        <v>-7.3573275177853503E-2</v>
      </c>
      <c r="AF15" s="2">
        <f t="shared" ca="1" si="37"/>
        <v>1.9293192957261118E-2</v>
      </c>
      <c r="AG15" s="2">
        <f t="shared" ca="1" si="38"/>
        <v>6.8725315979974264E-2</v>
      </c>
      <c r="AH15" s="2">
        <f t="shared" ca="1" si="38"/>
        <v>0.11191941853068689</v>
      </c>
      <c r="AI15" s="2">
        <f t="shared" ca="1" si="38"/>
        <v>0.10132650788636034</v>
      </c>
      <c r="AJ15" s="2">
        <f t="shared" ca="1" si="38"/>
        <v>0.13721053413436912</v>
      </c>
      <c r="AK15" s="2">
        <f t="shared" ca="1" si="38"/>
        <v>-1.2761530107213825E-2</v>
      </c>
      <c r="AL15" s="2">
        <f t="shared" ca="1" si="38"/>
        <v>0.14296985426598521</v>
      </c>
      <c r="AM15" s="2">
        <f t="shared" ca="1" si="38"/>
        <v>-3.1496953920558762E-2</v>
      </c>
      <c r="AN15" s="2">
        <f t="shared" ca="1" si="38"/>
        <v>8.5238339103536776E-3</v>
      </c>
      <c r="AO15" s="2">
        <f t="shared" ca="1" si="38"/>
        <v>6.1551592969976171E-2</v>
      </c>
      <c r="AP15" s="2">
        <f t="shared" ca="1" si="38"/>
        <v>1.1682056971635086E-2</v>
      </c>
      <c r="AQ15" s="2">
        <f t="shared" ca="1" si="38"/>
        <v>-0.15762050426540378</v>
      </c>
      <c r="AR15" s="2">
        <f t="shared" ca="1" si="38"/>
        <v>0.14571629083089199</v>
      </c>
      <c r="AS15" s="2">
        <f t="shared" ca="1" si="38"/>
        <v>-7.6591439503492009E-2</v>
      </c>
      <c r="AT15" s="2">
        <f t="shared" ca="1" si="38"/>
        <v>-6.1930343075279726E-2</v>
      </c>
      <c r="AU15" s="2">
        <f t="shared" ca="1" si="38"/>
        <v>-0.14481944430519514</v>
      </c>
      <c r="AV15" s="2">
        <f t="shared" ca="1" si="38"/>
        <v>-2.3980698255569113E-2</v>
      </c>
      <c r="AW15" s="2">
        <f t="shared" ca="1" si="39"/>
        <v>0.12886638320230931</v>
      </c>
      <c r="AX15" s="2">
        <f t="shared" ca="1" si="39"/>
        <v>0.1410226971279808</v>
      </c>
      <c r="AY15" s="2">
        <f t="shared" ca="1" si="39"/>
        <v>8.3015095620517884E-2</v>
      </c>
      <c r="AZ15" s="2">
        <f t="shared" ca="1" si="39"/>
        <v>-2.5483505724795168E-2</v>
      </c>
      <c r="BA15" s="2">
        <f t="shared" ca="1" si="39"/>
        <v>0.12267773463094001</v>
      </c>
      <c r="BB15" s="2">
        <f t="shared" ca="1" si="39"/>
        <v>-1.3218115954588872E-2</v>
      </c>
      <c r="BC15" s="2">
        <f t="shared" ca="1" si="39"/>
        <v>0.19931412826508618</v>
      </c>
      <c r="BD15" s="2">
        <f t="shared" ca="1" si="39"/>
        <v>-0.14234871910705341</v>
      </c>
      <c r="BE15" s="2">
        <f t="shared" ca="1" si="39"/>
        <v>-6.1442596354036663E-3</v>
      </c>
      <c r="BF15" s="2">
        <f t="shared" ca="1" si="39"/>
        <v>0.10601204888996869</v>
      </c>
      <c r="BG15" s="2">
        <f t="shared" ca="1" si="39"/>
        <v>-6.2541338935524368E-2</v>
      </c>
      <c r="BH15" s="2">
        <f t="shared" ca="1" si="39"/>
        <v>6.7933732422205004E-2</v>
      </c>
      <c r="BI15" s="2">
        <f t="shared" ca="1" si="39"/>
        <v>5.9068967695159597E-2</v>
      </c>
      <c r="BJ15" s="2">
        <f t="shared" ca="1" si="39"/>
        <v>-2.0104697951813036E-3</v>
      </c>
      <c r="BK15" s="2">
        <f t="shared" ca="1" si="39"/>
        <v>-2.8172876250388192E-2</v>
      </c>
      <c r="BL15" s="2">
        <f t="shared" ca="1" si="39"/>
        <v>-8.1760108682794874E-4</v>
      </c>
      <c r="BM15" s="2">
        <f t="shared" ca="1" si="27"/>
        <v>-1.6061915514001827E-2</v>
      </c>
      <c r="BN15" s="2">
        <f t="shared" ca="1" si="27"/>
        <v>-8.2010758376090204E-2</v>
      </c>
      <c r="BO15" s="2">
        <f t="shared" ca="1" si="27"/>
        <v>0.18440850360281469</v>
      </c>
      <c r="BP15" s="2">
        <f t="shared" ca="1" si="27"/>
        <v>0.16155018050300288</v>
      </c>
      <c r="BQ15" s="2">
        <f t="shared" ca="1" si="27"/>
        <v>2.5511288236387021E-3</v>
      </c>
      <c r="BR15" s="2">
        <f t="shared" ca="1" si="27"/>
        <v>-5.121707071847427E-3</v>
      </c>
      <c r="BS15" s="2">
        <f t="shared" ca="1" si="27"/>
        <v>0.10218757691005302</v>
      </c>
      <c r="BT15" s="2">
        <f t="shared" ca="1" si="27"/>
        <v>6.8957854532608054E-2</v>
      </c>
      <c r="BU15" s="2">
        <f t="shared" ca="1" si="27"/>
        <v>9.245532001223937E-2</v>
      </c>
      <c r="BV15" s="2">
        <f t="shared" ca="1" si="27"/>
        <v>-7.8512706520566133E-2</v>
      </c>
      <c r="BW15" s="2">
        <f t="shared" ca="1" si="27"/>
        <v>0.14936146624854685</v>
      </c>
      <c r="BX15" s="2">
        <f t="shared" ca="1" si="27"/>
        <v>0.12222815767741982</v>
      </c>
      <c r="BY15" s="2">
        <f t="shared" ca="1" si="27"/>
        <v>0.14059194216732651</v>
      </c>
      <c r="BZ15" s="2">
        <f t="shared" ca="1" si="27"/>
        <v>0.16187446138180003</v>
      </c>
      <c r="CA15" s="2">
        <f t="shared" ca="1" si="27"/>
        <v>0.23670301542877489</v>
      </c>
      <c r="CB15" s="2">
        <f t="shared" ca="1" si="40"/>
        <v>2.3153767540101421E-2</v>
      </c>
      <c r="CC15" s="2">
        <f t="shared" ca="1" si="40"/>
        <v>8.4404494908964789E-2</v>
      </c>
      <c r="CD15" s="2">
        <f t="shared" ca="1" si="40"/>
        <v>-3.1517209813694644E-2</v>
      </c>
      <c r="CE15" s="2">
        <f t="shared" ca="1" si="40"/>
        <v>-2.4542944302647991E-2</v>
      </c>
      <c r="CF15" s="2">
        <f t="shared" ca="1" si="40"/>
        <v>3.6123397200528345E-2</v>
      </c>
      <c r="CG15" s="2">
        <f t="shared" ca="1" si="40"/>
        <v>9.8646753166305459E-2</v>
      </c>
      <c r="CH15" s="2">
        <f t="shared" ca="1" si="40"/>
        <v>2.838176793526323E-2</v>
      </c>
      <c r="CI15" s="2">
        <f t="shared" ca="1" si="40"/>
        <v>3.9856738363035688E-2</v>
      </c>
      <c r="CJ15" s="2">
        <f t="shared" ca="1" si="40"/>
        <v>-3.65338528851685E-2</v>
      </c>
      <c r="CK15" s="2">
        <f t="shared" ca="1" si="40"/>
        <v>8.7966290754533438E-2</v>
      </c>
      <c r="CL15" s="2">
        <f t="shared" ca="1" si="40"/>
        <v>-6.2717321747722959E-2</v>
      </c>
      <c r="CM15" s="2">
        <f t="shared" ca="1" si="40"/>
        <v>0.1100080512332456</v>
      </c>
      <c r="CN15" s="2">
        <f t="shared" ca="1" si="40"/>
        <v>0.11230413612330876</v>
      </c>
      <c r="CO15" s="2">
        <f t="shared" ca="1" si="40"/>
        <v>-0.12723269636430545</v>
      </c>
      <c r="CP15" s="2">
        <f t="shared" ca="1" si="40"/>
        <v>1.138157914118278E-2</v>
      </c>
      <c r="CQ15" s="2">
        <f t="shared" ca="1" si="40"/>
        <v>-1.78338637830763E-2</v>
      </c>
      <c r="CR15" s="2">
        <f t="shared" ca="1" si="41"/>
        <v>-3.1394465062238031E-2</v>
      </c>
      <c r="CS15" s="2">
        <f t="shared" ca="1" si="41"/>
        <v>2.6484490287653855E-2</v>
      </c>
      <c r="CT15" s="2">
        <f t="shared" ca="1" si="41"/>
        <v>0.1553976103716195</v>
      </c>
      <c r="CU15" s="2">
        <f t="shared" ca="1" si="41"/>
        <v>1.594388945407374E-2</v>
      </c>
      <c r="CV15" s="2">
        <f t="shared" ca="1" si="41"/>
        <v>0.11506290313368063</v>
      </c>
      <c r="CW15" s="2">
        <f t="shared" ca="1" si="41"/>
        <v>7.6842400774775124E-2</v>
      </c>
      <c r="CX15" s="2">
        <f t="shared" ca="1" si="41"/>
        <v>9.7313036947307127E-2</v>
      </c>
      <c r="CY15" s="2">
        <f t="shared" ca="1" si="41"/>
        <v>2.1112249049478921E-2</v>
      </c>
      <c r="CZ15" s="2">
        <f t="shared" ca="1" si="41"/>
        <v>-3.7098551268793106E-3</v>
      </c>
      <c r="DA15" s="2">
        <f t="shared" ca="1" si="41"/>
        <v>-1.2412148641090189E-2</v>
      </c>
      <c r="DB15" s="2">
        <f t="shared" ca="1" si="41"/>
        <v>-0.1140804765721303</v>
      </c>
      <c r="DC15" s="2">
        <f t="shared" ca="1" si="41"/>
        <v>6.3380270750403728E-2</v>
      </c>
      <c r="DD15" s="2">
        <f t="shared" ca="1" si="41"/>
        <v>-5.0172391039711911E-2</v>
      </c>
      <c r="DE15" s="2">
        <f t="shared" ca="1" si="41"/>
        <v>-7.7621934933383603E-3</v>
      </c>
      <c r="DF15" s="2">
        <f t="shared" ca="1" si="41"/>
        <v>0.10234079071574391</v>
      </c>
      <c r="DG15" s="2">
        <f t="shared" ca="1" si="41"/>
        <v>-0.11198553315245346</v>
      </c>
      <c r="DH15" s="2">
        <f t="shared" ca="1" si="42"/>
        <v>0.12529654903761062</v>
      </c>
      <c r="DI15" s="2">
        <f t="shared" ca="1" si="42"/>
        <v>1.3607191775515434E-2</v>
      </c>
      <c r="DJ15" s="2">
        <f t="shared" ca="1" si="42"/>
        <v>4.8835223018115985E-2</v>
      </c>
      <c r="DK15" s="2">
        <f t="shared" ca="1" si="42"/>
        <v>0.12458796433289508</v>
      </c>
      <c r="DL15" s="2">
        <f t="shared" ca="1" si="42"/>
        <v>-5.3286863017740868E-2</v>
      </c>
      <c r="DM15" s="2">
        <f t="shared" ca="1" si="42"/>
        <v>6.3997622854797626E-2</v>
      </c>
      <c r="DN15" s="2">
        <f t="shared" ca="1" si="42"/>
        <v>-0.17495046205901496</v>
      </c>
      <c r="DO15" s="2">
        <f t="shared" ca="1" si="42"/>
        <v>8.0920792437986916E-2</v>
      </c>
      <c r="DP15" s="2">
        <f t="shared" ca="1" si="42"/>
        <v>-2.5782191157265082E-2</v>
      </c>
      <c r="DQ15" s="2">
        <f t="shared" ca="1" si="42"/>
        <v>-4.3321014827971016E-2</v>
      </c>
      <c r="DR15" s="2">
        <f t="shared" ca="1" si="42"/>
        <v>0.12889411636463388</v>
      </c>
      <c r="DS15" s="2">
        <f t="shared" ca="1" si="42"/>
        <v>-6.8017831130593759E-2</v>
      </c>
      <c r="DT15" s="2">
        <f t="shared" ca="1" si="42"/>
        <v>-6.1923320627345319E-2</v>
      </c>
      <c r="DU15" s="2">
        <f t="shared" ca="1" si="42"/>
        <v>-0.15898875687590236</v>
      </c>
      <c r="DV15" s="2">
        <f t="shared" ca="1" si="42"/>
        <v>9.8012828563632581E-2</v>
      </c>
      <c r="DW15" s="2">
        <f t="shared" ca="1" si="42"/>
        <v>-3.4301397387801497E-2</v>
      </c>
      <c r="DX15" s="2">
        <f t="shared" ca="1" si="28"/>
        <v>0.14316389656581879</v>
      </c>
      <c r="DY15" s="2">
        <f t="shared" ca="1" si="28"/>
        <v>-0.1475350601076395</v>
      </c>
      <c r="DZ15" s="2">
        <f t="shared" ca="1" si="28"/>
        <v>-5.9439004910284449E-2</v>
      </c>
      <c r="EA15" s="2">
        <f t="shared" ca="1" si="28"/>
        <v>2.1646612335480146E-2</v>
      </c>
      <c r="EB15" s="2">
        <f t="shared" ca="1" si="28"/>
        <v>-6.2271344331366996E-2</v>
      </c>
      <c r="EC15" s="2">
        <f t="shared" ca="1" si="28"/>
        <v>-2.2321916302129128E-2</v>
      </c>
      <c r="ED15" s="2">
        <f t="shared" ca="1" si="28"/>
        <v>-2.018709889412339E-2</v>
      </c>
      <c r="EE15" s="2">
        <f t="shared" ca="1" si="28"/>
        <v>0.11388598890046343</v>
      </c>
      <c r="EF15" s="2">
        <f t="shared" ca="1" si="28"/>
        <v>-0.21444382211461219</v>
      </c>
      <c r="EG15" s="2">
        <f t="shared" ca="1" si="28"/>
        <v>9.5117428875543183E-4</v>
      </c>
      <c r="EH15" s="2">
        <f t="shared" ca="1" si="28"/>
        <v>-5.8904975338719259E-2</v>
      </c>
      <c r="EI15" s="2">
        <f t="shared" ca="1" si="28"/>
        <v>0.19077385737238345</v>
      </c>
      <c r="EJ15" s="2">
        <f t="shared" ca="1" si="28"/>
        <v>0.18040844762476965</v>
      </c>
      <c r="EK15" s="2">
        <f t="shared" ca="1" si="28"/>
        <v>0.2255222214811283</v>
      </c>
      <c r="EL15" s="2">
        <f t="shared" ca="1" si="28"/>
        <v>-1.8110270617922333E-2</v>
      </c>
      <c r="EM15" s="2">
        <f t="shared" ca="1" si="28"/>
        <v>6.9732124090205169E-2</v>
      </c>
      <c r="EN15" s="2">
        <f t="shared" ca="1" si="43"/>
        <v>0.14375748926618817</v>
      </c>
      <c r="EO15" s="2">
        <f t="shared" ca="1" si="43"/>
        <v>-4.5649049779349166E-2</v>
      </c>
      <c r="EP15" s="2">
        <f t="shared" ca="1" si="43"/>
        <v>-0.10632147334393538</v>
      </c>
      <c r="EQ15" s="2">
        <f t="shared" ca="1" si="43"/>
        <v>7.9203171737271344E-2</v>
      </c>
      <c r="ER15" s="2">
        <f t="shared" ca="1" si="43"/>
        <v>-0.11641560390603042</v>
      </c>
      <c r="ES15" s="2">
        <f t="shared" ca="1" si="43"/>
        <v>0.22125874076250232</v>
      </c>
      <c r="ET15" s="2">
        <f t="shared" ca="1" si="43"/>
        <v>4.4684084579908356E-2</v>
      </c>
      <c r="EU15" s="2">
        <f t="shared" ca="1" si="43"/>
        <v>0.15190558736984</v>
      </c>
      <c r="EV15" s="2">
        <f t="shared" ca="1" si="43"/>
        <v>2.0472575795852856E-2</v>
      </c>
      <c r="EW15" s="2">
        <f t="shared" ca="1" si="43"/>
        <v>6.1989281623140172E-2</v>
      </c>
      <c r="EX15" s="2">
        <f t="shared" ca="1" si="43"/>
        <v>2.88748775210242E-2</v>
      </c>
      <c r="EY15" s="2">
        <f t="shared" ca="1" si="43"/>
        <v>-4.4036937359374237E-2</v>
      </c>
      <c r="EZ15" s="2">
        <f t="shared" ca="1" si="43"/>
        <v>3.3488547799170904E-2</v>
      </c>
      <c r="FA15" s="2">
        <f t="shared" ca="1" si="43"/>
        <v>1.1405246233540275E-2</v>
      </c>
      <c r="FB15" s="2">
        <f t="shared" ca="1" si="43"/>
        <v>5.7313388564952786E-2</v>
      </c>
      <c r="FC15" s="2">
        <f t="shared" ca="1" si="43"/>
        <v>0.133080855086808</v>
      </c>
      <c r="FD15" s="2">
        <f t="shared" ca="1" si="44"/>
        <v>-6.1127754871343407E-3</v>
      </c>
      <c r="FE15" s="2">
        <f t="shared" ca="1" si="44"/>
        <v>-3.6549762032810684E-2</v>
      </c>
      <c r="FF15" s="2">
        <f t="shared" ca="1" si="44"/>
        <v>-0.10119068670875286</v>
      </c>
      <c r="FG15" s="2">
        <f t="shared" ca="1" si="44"/>
        <v>-0.11852238203758347</v>
      </c>
      <c r="FH15" s="2">
        <f t="shared" ca="1" si="44"/>
        <v>2.1409482461862431E-2</v>
      </c>
      <c r="FI15" s="2">
        <f t="shared" ca="1" si="44"/>
        <v>3.8675201936749955E-3</v>
      </c>
      <c r="FJ15" s="2">
        <f t="shared" ca="1" si="44"/>
        <v>-4.2764584605989475E-2</v>
      </c>
      <c r="FK15" s="2">
        <f t="shared" ca="1" si="44"/>
        <v>0.26730828913452026</v>
      </c>
      <c r="FL15" s="2">
        <f t="shared" ca="1" si="44"/>
        <v>-6.156819695709987E-3</v>
      </c>
      <c r="FM15" s="2">
        <f t="shared" ca="1" si="44"/>
        <v>8.6414808198513118E-2</v>
      </c>
      <c r="FN15" s="2">
        <f t="shared" ca="1" si="44"/>
        <v>4.2129345824867714E-2</v>
      </c>
      <c r="FO15" s="2">
        <f t="shared" ca="1" si="44"/>
        <v>-3.46643913696804E-2</v>
      </c>
      <c r="FP15" s="2">
        <f t="shared" ca="1" si="44"/>
        <v>0.12806133773269437</v>
      </c>
      <c r="FQ15" s="2">
        <f t="shared" ca="1" si="44"/>
        <v>3.0842780079978396E-2</v>
      </c>
      <c r="FR15" s="2">
        <f t="shared" ca="1" si="44"/>
        <v>-1.2821508168099783E-2</v>
      </c>
      <c r="FS15" s="2">
        <f t="shared" ca="1" si="44"/>
        <v>7.1699485525786755E-2</v>
      </c>
      <c r="FT15" s="2">
        <f t="shared" ca="1" si="45"/>
        <v>3.6804951828415138E-2</v>
      </c>
      <c r="FU15" s="2">
        <f t="shared" ca="1" si="45"/>
        <v>8.1995868367109703E-2</v>
      </c>
      <c r="FV15" s="2">
        <f t="shared" ca="1" si="45"/>
        <v>9.0893412491308986E-2</v>
      </c>
      <c r="FW15" s="2">
        <f t="shared" ca="1" si="45"/>
        <v>4.5170435744466365E-2</v>
      </c>
      <c r="FX15" s="2">
        <f t="shared" ca="1" si="45"/>
        <v>-5.9142910284717236E-3</v>
      </c>
      <c r="FY15" s="2">
        <f t="shared" ca="1" si="45"/>
        <v>0.11552552367935824</v>
      </c>
      <c r="FZ15" s="2">
        <f t="shared" ca="1" si="45"/>
        <v>-6.2807264029206694E-2</v>
      </c>
      <c r="GA15" s="2">
        <f t="shared" ca="1" si="45"/>
        <v>-1.2181078955887669E-2</v>
      </c>
      <c r="GB15" s="2">
        <f t="shared" ca="1" si="45"/>
        <v>4.3056885049252619E-2</v>
      </c>
      <c r="GC15" s="2">
        <f t="shared" ca="1" si="45"/>
        <v>-8.6601712860126349E-3</v>
      </c>
      <c r="GD15" s="2">
        <f t="shared" ca="1" si="45"/>
        <v>0.11589688242201612</v>
      </c>
      <c r="GE15" s="2">
        <f t="shared" ca="1" si="45"/>
        <v>4.1761620126300199E-2</v>
      </c>
      <c r="GF15" s="2">
        <f t="shared" ca="1" si="45"/>
        <v>4.7603242663592268E-2</v>
      </c>
      <c r="GG15" s="2">
        <f t="shared" ca="1" si="45"/>
        <v>-8.2454258377453668E-4</v>
      </c>
      <c r="GH15" s="2">
        <f t="shared" ca="1" si="45"/>
        <v>-3.8277100395108093E-2</v>
      </c>
      <c r="GI15" s="2">
        <f t="shared" ca="1" si="45"/>
        <v>-7.3319475394004824E-2</v>
      </c>
      <c r="GJ15" s="2">
        <f t="shared" ca="1" si="29"/>
        <v>0.14876681839011546</v>
      </c>
      <c r="GK15" s="2">
        <f t="shared" ca="1" si="29"/>
        <v>1.5716738459261796E-2</v>
      </c>
      <c r="GL15" s="2">
        <f t="shared" ca="1" si="29"/>
        <v>-4.701163197173365E-2</v>
      </c>
      <c r="GM15" s="2">
        <f t="shared" ca="1" si="29"/>
        <v>0.14377197404233769</v>
      </c>
      <c r="GN15" s="2">
        <f t="shared" ca="1" si="29"/>
        <v>3.9890310493818623E-2</v>
      </c>
      <c r="GO15" s="2">
        <f t="shared" ca="1" si="29"/>
        <v>7.9210462179010038E-5</v>
      </c>
      <c r="GP15" s="2">
        <f t="shared" ca="1" si="29"/>
        <v>0.11713559984588461</v>
      </c>
      <c r="GQ15" s="2">
        <f t="shared" ca="1" si="29"/>
        <v>0.10737052524594858</v>
      </c>
      <c r="GR15" s="2">
        <f t="shared" ca="1" si="29"/>
        <v>-1.744059663604253E-2</v>
      </c>
      <c r="GS15" s="2">
        <f t="shared" ca="1" si="29"/>
        <v>0.10179367968718347</v>
      </c>
      <c r="GT15" s="2">
        <f t="shared" ca="1" si="29"/>
        <v>0.13456032036099555</v>
      </c>
      <c r="GU15" s="2">
        <f t="shared" ca="1" si="29"/>
        <v>0.18564845087873619</v>
      </c>
      <c r="GV15" s="2">
        <f t="shared" ca="1" si="29"/>
        <v>-5.7038080346169015E-2</v>
      </c>
      <c r="GW15" s="2">
        <f t="shared" ca="1" si="29"/>
        <v>-0.18871190495462042</v>
      </c>
      <c r="GX15" s="2">
        <f t="shared" ca="1" si="29"/>
        <v>4.2315614570159817E-2</v>
      </c>
      <c r="GY15" s="2">
        <f t="shared" ca="1" si="29"/>
        <v>1.7106673757096933E-2</v>
      </c>
      <c r="GZ15" s="2">
        <f t="shared" ca="1" si="46"/>
        <v>-0.10904304371071438</v>
      </c>
      <c r="HA15" s="2">
        <f t="shared" ca="1" si="46"/>
        <v>0.21857276956894234</v>
      </c>
      <c r="HB15" s="2">
        <f t="shared" ca="1" si="46"/>
        <v>-7.0071590766980579E-2</v>
      </c>
      <c r="HC15" s="2">
        <f t="shared" ca="1" si="46"/>
        <v>3.7650760587922626E-2</v>
      </c>
      <c r="HD15" s="2">
        <f t="shared" ca="1" si="46"/>
        <v>0.11977075876318541</v>
      </c>
      <c r="HE15" s="2">
        <f t="shared" ca="1" si="46"/>
        <v>8.111296327098666E-2</v>
      </c>
      <c r="HF15" s="2">
        <f t="shared" ca="1" si="46"/>
        <v>7.4253158068250572E-2</v>
      </c>
      <c r="HG15" s="2">
        <f t="shared" ca="1" si="46"/>
        <v>2.376353889484922E-2</v>
      </c>
      <c r="HH15" s="2">
        <f t="shared" ca="1" si="46"/>
        <v>-1.8632396896070238E-2</v>
      </c>
      <c r="HI15" s="2">
        <f t="shared" ca="1" si="46"/>
        <v>6.9622601589663033E-2</v>
      </c>
      <c r="HJ15" s="2">
        <f t="shared" ca="1" si="46"/>
        <v>-1.9169752194183352E-2</v>
      </c>
      <c r="HK15" s="2">
        <f t="shared" ca="1" si="46"/>
        <v>-5.5410648109949084E-2</v>
      </c>
      <c r="HL15" s="2">
        <f t="shared" ca="1" si="46"/>
        <v>8.2780741339630662E-2</v>
      </c>
      <c r="HM15" s="2">
        <f t="shared" ca="1" si="46"/>
        <v>0.15914480517385812</v>
      </c>
      <c r="HN15" s="2">
        <f t="shared" ca="1" si="46"/>
        <v>0.14257351656581538</v>
      </c>
      <c r="HO15" s="2">
        <f t="shared" ca="1" si="46"/>
        <v>-4.6744791973262034E-2</v>
      </c>
      <c r="HP15" s="2">
        <f t="shared" ca="1" si="47"/>
        <v>1.8518646819511403E-2</v>
      </c>
      <c r="HQ15" s="2">
        <f t="shared" ca="1" si="47"/>
        <v>-2.5138547850489992E-2</v>
      </c>
      <c r="HR15" s="2">
        <f t="shared" ca="1" si="47"/>
        <v>6.0811496390235323E-2</v>
      </c>
      <c r="HS15" s="2">
        <f t="shared" ca="1" si="47"/>
        <v>-3.6684096870111371E-2</v>
      </c>
      <c r="HT15" s="2">
        <f t="shared" ca="1" si="47"/>
        <v>-1.387670724336321E-2</v>
      </c>
      <c r="HU15" s="2">
        <f t="shared" ca="1" si="47"/>
        <v>0.11613834076959781</v>
      </c>
      <c r="HV15" s="2">
        <f t="shared" ca="1" si="47"/>
        <v>-5.0350289027974629E-2</v>
      </c>
      <c r="HW15" s="2">
        <f t="shared" ca="1" si="47"/>
        <v>9.6762458640748311E-2</v>
      </c>
      <c r="HX15" s="2">
        <f t="shared" ca="1" si="47"/>
        <v>1.4334004755034291E-2</v>
      </c>
      <c r="HY15" s="2">
        <f t="shared" ca="1" si="47"/>
        <v>0.11180538587839911</v>
      </c>
      <c r="HZ15" s="2">
        <f t="shared" ca="1" si="47"/>
        <v>4.2040559791487589E-2</v>
      </c>
      <c r="IA15" s="2">
        <f t="shared" ca="1" si="47"/>
        <v>3.2961837859350876E-2</v>
      </c>
      <c r="IB15" s="2">
        <f t="shared" ca="1" si="47"/>
        <v>-6.0107099612182469E-2</v>
      </c>
      <c r="IC15" s="2">
        <f t="shared" ca="1" si="47"/>
        <v>-3.2428668864633109E-2</v>
      </c>
      <c r="ID15" s="2">
        <f t="shared" ca="1" si="47"/>
        <v>0.14087763137850007</v>
      </c>
      <c r="IE15" s="2">
        <f t="shared" ca="1" si="47"/>
        <v>4.3694258290223068E-2</v>
      </c>
      <c r="IF15" s="2">
        <f t="shared" ca="1" si="48"/>
        <v>5.4564844236918153E-2</v>
      </c>
      <c r="IG15" s="2">
        <f t="shared" ca="1" si="48"/>
        <v>8.0734576011771818E-3</v>
      </c>
      <c r="IH15" s="2">
        <f t="shared" ca="1" si="48"/>
        <v>-1.5684056898975274E-2</v>
      </c>
      <c r="II15" s="2">
        <f t="shared" ca="1" si="48"/>
        <v>1.7212605079317472E-2</v>
      </c>
      <c r="IJ15" s="2">
        <f t="shared" ca="1" si="48"/>
        <v>0.10197688674229603</v>
      </c>
      <c r="IK15" s="2">
        <f t="shared" ca="1" si="48"/>
        <v>0.12972983154688311</v>
      </c>
      <c r="IL15" s="2">
        <f t="shared" ca="1" si="48"/>
        <v>2.3146989087646518E-2</v>
      </c>
      <c r="IM15" s="2">
        <f t="shared" ca="1" si="48"/>
        <v>0.19490106456951303</v>
      </c>
      <c r="IN15" s="2">
        <f t="shared" ca="1" si="48"/>
        <v>7.3104331470230335E-2</v>
      </c>
      <c r="IO15" s="2">
        <f t="shared" ca="1" si="48"/>
        <v>6.8327591470594667E-2</v>
      </c>
      <c r="IP15" s="2">
        <f t="shared" ca="1" si="48"/>
        <v>-4.7903518038579465E-2</v>
      </c>
      <c r="IQ15" s="2">
        <f t="shared" ca="1" si="48"/>
        <v>0.17189404172913431</v>
      </c>
      <c r="IR15" s="2">
        <f t="shared" ca="1" si="48"/>
        <v>1.3769291361240985E-2</v>
      </c>
      <c r="IS15" s="2">
        <f t="shared" ca="1" si="48"/>
        <v>-3.5351321612291597E-2</v>
      </c>
      <c r="IT15" s="2">
        <f t="shared" ca="1" si="48"/>
        <v>-3.5780255961750052E-2</v>
      </c>
      <c r="IU15" s="2">
        <f t="shared" ca="1" si="48"/>
        <v>-4.9705747342304915E-2</v>
      </c>
      <c r="IV15" s="2">
        <f t="shared" ca="1" si="30"/>
        <v>8.1447096182739556E-2</v>
      </c>
      <c r="IW15" s="2">
        <f t="shared" ca="1" si="30"/>
        <v>0.13134456844294182</v>
      </c>
      <c r="IX15" s="2">
        <f t="shared" ca="1" si="30"/>
        <v>-6.0915314546956534E-2</v>
      </c>
      <c r="IY15" s="2">
        <f t="shared" ca="1" si="30"/>
        <v>0.14015451171172957</v>
      </c>
      <c r="IZ15" s="2">
        <f t="shared" ca="1" si="30"/>
        <v>9.0396238830946607E-2</v>
      </c>
      <c r="JA15" s="2">
        <f t="shared" ca="1" si="30"/>
        <v>-0.12877959616013726</v>
      </c>
      <c r="JB15" s="2">
        <f t="shared" ca="1" si="30"/>
        <v>-1.139336691016057E-2</v>
      </c>
      <c r="JC15" s="2">
        <f t="shared" ca="1" si="30"/>
        <v>0.15676583728295898</v>
      </c>
      <c r="JD15" s="2">
        <f t="shared" ca="1" si="30"/>
        <v>6.0876975526451882E-2</v>
      </c>
      <c r="JE15" s="2">
        <f t="shared" ca="1" si="30"/>
        <v>3.3278230596902908E-2</v>
      </c>
      <c r="JF15" s="2">
        <f t="shared" ca="1" si="30"/>
        <v>1.8157558928395039E-2</v>
      </c>
      <c r="JG15" s="2">
        <f t="shared" ca="1" si="30"/>
        <v>9.9293182107911021E-2</v>
      </c>
      <c r="JH15" s="2">
        <f t="shared" ca="1" si="30"/>
        <v>-8.3550420189370964E-2</v>
      </c>
      <c r="JI15" s="2">
        <f t="shared" ca="1" si="30"/>
        <v>6.3833624156445279E-2</v>
      </c>
      <c r="JJ15" s="2">
        <f t="shared" ca="1" si="30"/>
        <v>-3.9150725162350242E-2</v>
      </c>
      <c r="JK15" s="2">
        <f t="shared" ca="1" si="30"/>
        <v>7.3751773270543192E-2</v>
      </c>
      <c r="JL15" s="2">
        <f t="shared" ca="1" si="49"/>
        <v>0.10018129135077787</v>
      </c>
      <c r="JM15" s="2">
        <f t="shared" ca="1" si="49"/>
        <v>7.6661336412940304E-2</v>
      </c>
      <c r="JN15" s="2">
        <f t="shared" ca="1" si="49"/>
        <v>6.9119274810762563E-2</v>
      </c>
      <c r="JO15" s="2">
        <f t="shared" ca="1" si="49"/>
        <v>-2.154863190667421E-2</v>
      </c>
      <c r="JP15" s="2">
        <f t="shared" ca="1" si="49"/>
        <v>-5.96838580639244E-2</v>
      </c>
      <c r="JQ15" s="2">
        <f t="shared" ca="1" si="49"/>
        <v>0.1487091591615278</v>
      </c>
      <c r="JR15" s="2">
        <f t="shared" ca="1" si="49"/>
        <v>0.11346974371866166</v>
      </c>
      <c r="JS15" s="2">
        <f t="shared" ca="1" si="49"/>
        <v>0.18815224122734253</v>
      </c>
      <c r="JT15" s="2">
        <f t="shared" ca="1" si="49"/>
        <v>-6.0856280449477676E-2</v>
      </c>
      <c r="JU15" s="2">
        <f t="shared" ca="1" si="49"/>
        <v>0.10728217294619342</v>
      </c>
      <c r="JV15" s="2">
        <f t="shared" ca="1" si="49"/>
        <v>-0.12353230737643672</v>
      </c>
      <c r="JW15" s="2">
        <f t="shared" ca="1" si="49"/>
        <v>-6.8499721626724061E-2</v>
      </c>
      <c r="JX15" s="2">
        <f t="shared" ca="1" si="49"/>
        <v>-7.5701967299148826E-2</v>
      </c>
      <c r="JY15" s="2">
        <f t="shared" ca="1" si="49"/>
        <v>4.0853971695714517E-3</v>
      </c>
      <c r="JZ15" s="2">
        <f t="shared" ca="1" si="49"/>
        <v>-6.9688132945714812E-2</v>
      </c>
      <c r="KA15" s="2">
        <f t="shared" ca="1" si="49"/>
        <v>0.13466512938747383</v>
      </c>
      <c r="KB15" s="2">
        <f t="shared" ca="1" si="50"/>
        <v>-4.4173087982125547E-2</v>
      </c>
      <c r="KC15" s="2">
        <f t="shared" ca="1" si="50"/>
        <v>1.1172837617814442E-2</v>
      </c>
      <c r="KD15" s="2">
        <f t="shared" ca="1" si="50"/>
        <v>3.3164194130354346E-2</v>
      </c>
      <c r="KE15" s="2">
        <f t="shared" ca="1" si="50"/>
        <v>4.918092958630968E-2</v>
      </c>
      <c r="KF15" s="2">
        <f t="shared" ca="1" si="50"/>
        <v>0.13185080928353007</v>
      </c>
      <c r="KG15" s="2">
        <f t="shared" ca="1" si="50"/>
        <v>9.2910714226993735E-2</v>
      </c>
      <c r="KH15" s="2">
        <f t="shared" ca="1" si="50"/>
        <v>3.4279949306326052E-2</v>
      </c>
      <c r="KI15" s="2">
        <f t="shared" ca="1" si="50"/>
        <v>-1.8267068627160665E-2</v>
      </c>
      <c r="KJ15" s="2">
        <f t="shared" ca="1" si="50"/>
        <v>8.5675803887519594E-2</v>
      </c>
      <c r="KK15" s="2">
        <f t="shared" ca="1" si="50"/>
        <v>4.0061590753939502E-2</v>
      </c>
      <c r="KL15" s="2">
        <f t="shared" ca="1" si="50"/>
        <v>-0.14418259039296066</v>
      </c>
      <c r="KM15" s="2">
        <f t="shared" ca="1" si="50"/>
        <v>-3.8487093902071251E-2</v>
      </c>
      <c r="KN15" s="2">
        <f t="shared" ca="1" si="50"/>
        <v>9.7763717786154447E-2</v>
      </c>
      <c r="KO15" s="2">
        <f t="shared" ca="1" si="50"/>
        <v>0.1066694606485773</v>
      </c>
      <c r="KP15" s="2">
        <f t="shared" ca="1" si="50"/>
        <v>0.17406879035034609</v>
      </c>
      <c r="KQ15" s="2">
        <f t="shared" ca="1" si="50"/>
        <v>-0.21139006011509348</v>
      </c>
      <c r="KR15" s="2">
        <f t="shared" ca="1" si="51"/>
        <v>6.9765722699019223E-3</v>
      </c>
      <c r="KS15" s="2">
        <f t="shared" ca="1" si="51"/>
        <v>-9.0307836248094159E-2</v>
      </c>
      <c r="KT15" s="2">
        <f t="shared" ca="1" si="51"/>
        <v>-0.111148561265978</v>
      </c>
      <c r="KU15" s="2">
        <f t="shared" ca="1" si="51"/>
        <v>-2.8266466427326123E-3</v>
      </c>
      <c r="KV15" s="2">
        <f t="shared" ca="1" si="51"/>
        <v>8.4999849864212509E-2</v>
      </c>
      <c r="KW15" s="2">
        <f t="shared" ca="1" si="51"/>
        <v>-4.9225916163212952E-2</v>
      </c>
      <c r="KX15" s="2">
        <f t="shared" ca="1" si="51"/>
        <v>-4.4511458822491842E-2</v>
      </c>
      <c r="KY15" s="2">
        <f t="shared" ca="1" si="51"/>
        <v>-1.1391393491805752E-2</v>
      </c>
      <c r="KZ15" s="2">
        <f t="shared" ca="1" si="51"/>
        <v>-5.9126764918152191E-3</v>
      </c>
      <c r="LA15" s="2">
        <f t="shared" ca="1" si="51"/>
        <v>4.3305432649486005E-3</v>
      </c>
      <c r="LB15" s="2">
        <f t="shared" ca="1" si="51"/>
        <v>0.17965613152602455</v>
      </c>
      <c r="LC15" s="2">
        <f t="shared" ca="1" si="51"/>
        <v>0.11796676928674889</v>
      </c>
      <c r="LD15" s="2">
        <f t="shared" ca="1" si="51"/>
        <v>6.3916309327397315E-3</v>
      </c>
      <c r="LE15" s="2">
        <f t="shared" ca="1" si="51"/>
        <v>8.0419968237174094E-2</v>
      </c>
      <c r="LF15" s="2">
        <f t="shared" ca="1" si="51"/>
        <v>8.5756802048351483E-2</v>
      </c>
      <c r="LG15" s="2">
        <f t="shared" ca="1" si="51"/>
        <v>-4.7087464344781199E-2</v>
      </c>
      <c r="LH15" s="2">
        <f t="shared" ca="1" si="31"/>
        <v>0.10628713574909196</v>
      </c>
      <c r="LI15" s="2">
        <f t="shared" ca="1" si="31"/>
        <v>8.6005838490113451E-2</v>
      </c>
      <c r="LJ15" s="2">
        <f t="shared" ca="1" si="31"/>
        <v>4.1070587093641198E-2</v>
      </c>
      <c r="LK15" s="2">
        <f t="shared" ca="1" si="31"/>
        <v>9.5007965959310714E-2</v>
      </c>
      <c r="LL15" s="2">
        <f t="shared" ca="1" si="31"/>
        <v>-2.6054858939803537E-2</v>
      </c>
      <c r="LM15" s="2">
        <f t="shared" ca="1" si="31"/>
        <v>-4.1628583141224709E-2</v>
      </c>
      <c r="LN15" s="2">
        <f t="shared" ca="1" si="31"/>
        <v>0.17025182109594414</v>
      </c>
      <c r="LO15" s="2">
        <f t="shared" ca="1" si="31"/>
        <v>0.11538357572482687</v>
      </c>
      <c r="LP15" s="2">
        <f t="shared" ca="1" si="31"/>
        <v>-4.6560802823634076E-2</v>
      </c>
      <c r="LQ15" s="2">
        <f t="shared" ca="1" si="31"/>
        <v>0.11427073856761605</v>
      </c>
      <c r="LR15" s="2">
        <f t="shared" ca="1" si="31"/>
        <v>0.1102214360447397</v>
      </c>
      <c r="LS15" s="2">
        <f t="shared" ca="1" si="31"/>
        <v>3.4966189087820954E-2</v>
      </c>
      <c r="LT15" s="2">
        <f t="shared" ca="1" si="31"/>
        <v>9.8227812384281323E-3</v>
      </c>
      <c r="LU15" s="2">
        <f t="shared" ca="1" si="31"/>
        <v>8.7821150366574383E-2</v>
      </c>
      <c r="LV15" s="2">
        <f t="shared" ca="1" si="31"/>
        <v>-4.3223590175954507E-2</v>
      </c>
      <c r="LW15" s="2">
        <f t="shared" ca="1" si="31"/>
        <v>-5.8467132771140143E-2</v>
      </c>
      <c r="LX15" s="2">
        <f t="shared" ca="1" si="52"/>
        <v>0.10021044711138567</v>
      </c>
      <c r="LY15" s="2">
        <f t="shared" ca="1" si="52"/>
        <v>8.7769134283872327E-3</v>
      </c>
      <c r="LZ15" s="2">
        <f t="shared" ca="1" si="52"/>
        <v>9.934401038774604E-2</v>
      </c>
      <c r="MA15" s="2">
        <f t="shared" ca="1" si="52"/>
        <v>1.5805765972464948E-2</v>
      </c>
      <c r="MB15" s="2">
        <f t="shared" ca="1" si="52"/>
        <v>0.15039002413150401</v>
      </c>
      <c r="MC15" s="2">
        <f t="shared" ca="1" si="52"/>
        <v>7.3379992754500883E-2</v>
      </c>
      <c r="MD15" s="2">
        <f t="shared" ca="1" si="52"/>
        <v>-0.10634241168327538</v>
      </c>
      <c r="ME15" s="2">
        <f t="shared" ca="1" si="52"/>
        <v>-0.15863177693972111</v>
      </c>
      <c r="MF15" s="2">
        <f t="shared" ca="1" si="52"/>
        <v>0.11166132482794389</v>
      </c>
      <c r="MG15" s="2">
        <f t="shared" ca="1" si="52"/>
        <v>5.4370813407689636E-2</v>
      </c>
      <c r="MH15" s="2">
        <f t="shared" ca="1" si="52"/>
        <v>-4.2231587210705607E-2</v>
      </c>
      <c r="MI15" s="2">
        <f t="shared" ca="1" si="52"/>
        <v>-0.15603481421672935</v>
      </c>
      <c r="MJ15" s="2">
        <f t="shared" ca="1" si="52"/>
        <v>-5.9529931982702414E-2</v>
      </c>
      <c r="MK15" s="2">
        <f t="shared" ca="1" si="52"/>
        <v>0.14828567111426999</v>
      </c>
      <c r="ML15" s="2">
        <f t="shared" ca="1" si="52"/>
        <v>5.0964783634169147E-2</v>
      </c>
      <c r="MM15" s="2">
        <f t="shared" ca="1" si="52"/>
        <v>-5.4749688234942556E-2</v>
      </c>
      <c r="MN15" s="2">
        <f t="shared" ca="1" si="53"/>
        <v>3.4649895972129655E-2</v>
      </c>
      <c r="MO15" s="2">
        <f t="shared" ca="1" si="53"/>
        <v>5.2405108328392791E-2</v>
      </c>
      <c r="MP15" s="2">
        <f t="shared" ca="1" si="53"/>
        <v>0.13938695687443139</v>
      </c>
      <c r="MQ15" s="2">
        <f t="shared" ca="1" si="53"/>
        <v>0.1455508968732617</v>
      </c>
      <c r="MR15" s="2">
        <f t="shared" ca="1" si="53"/>
        <v>-0.1390232093198184</v>
      </c>
      <c r="MS15" s="2">
        <f t="shared" ca="1" si="53"/>
        <v>-1.5338441377956563E-3</v>
      </c>
      <c r="MT15" s="2">
        <f t="shared" ca="1" si="53"/>
        <v>-5.0825198204006258E-2</v>
      </c>
      <c r="MU15" s="2">
        <f t="shared" ca="1" si="53"/>
        <v>0.1193323995420669</v>
      </c>
      <c r="MV15" s="2">
        <f t="shared" ca="1" si="53"/>
        <v>5.4859140774002363E-2</v>
      </c>
      <c r="MW15" s="2">
        <f t="shared" ca="1" si="53"/>
        <v>5.9173528489291208E-2</v>
      </c>
      <c r="MX15" s="2">
        <f t="shared" ca="1" si="53"/>
        <v>3.3464878360309494E-2</v>
      </c>
      <c r="MY15" s="2">
        <f t="shared" ca="1" si="53"/>
        <v>-0.12310176484501198</v>
      </c>
      <c r="MZ15" s="2">
        <f t="shared" ca="1" si="53"/>
        <v>0.14355745585797702</v>
      </c>
      <c r="NA15" s="2">
        <f t="shared" ca="1" si="53"/>
        <v>0.17572864606829552</v>
      </c>
      <c r="NB15" s="2">
        <f t="shared" ca="1" si="53"/>
        <v>3.2526143161836184E-3</v>
      </c>
      <c r="NC15" s="2">
        <f t="shared" ca="1" si="53"/>
        <v>0.10377841635707845</v>
      </c>
      <c r="ND15" s="2">
        <f t="shared" ca="1" si="54"/>
        <v>7.9604878487253464E-2</v>
      </c>
      <c r="NE15" s="2">
        <f t="shared" ca="1" si="54"/>
        <v>7.9008774712722774E-2</v>
      </c>
      <c r="NF15" s="2">
        <f t="shared" ca="1" si="54"/>
        <v>-0.10041575570861061</v>
      </c>
      <c r="NG15" s="2">
        <f t="shared" ca="1" si="54"/>
        <v>5.06765030559512E-2</v>
      </c>
      <c r="NH15" s="2">
        <f t="shared" ca="1" si="54"/>
        <v>2.9892396326474963E-2</v>
      </c>
      <c r="NI15" s="2">
        <f t="shared" ca="1" si="54"/>
        <v>2.6341754989125016E-2</v>
      </c>
      <c r="NJ15" s="2">
        <f t="shared" ca="1" si="54"/>
        <v>-2.9598907777292929E-2</v>
      </c>
      <c r="NK15" s="2">
        <f t="shared" ca="1" si="54"/>
        <v>5.4941212492581382E-2</v>
      </c>
      <c r="NL15" s="2">
        <f t="shared" ca="1" si="54"/>
        <v>5.8517606897946425E-2</v>
      </c>
      <c r="NM15" s="2">
        <f t="shared" ca="1" si="54"/>
        <v>2.6467760442588129E-2</v>
      </c>
      <c r="NN15" s="2">
        <f t="shared" ca="1" si="54"/>
        <v>7.7762726043188887E-2</v>
      </c>
      <c r="NO15" s="2">
        <f t="shared" ca="1" si="54"/>
        <v>-1.3497918350110213E-2</v>
      </c>
      <c r="NP15" s="2">
        <f t="shared" ca="1" si="54"/>
        <v>-1.6887434244282563E-2</v>
      </c>
      <c r="NQ15" s="2">
        <f t="shared" ca="1" si="54"/>
        <v>0.11471735474055893</v>
      </c>
      <c r="NR15" s="2">
        <f t="shared" ca="1" si="54"/>
        <v>2.9503956582197198E-2</v>
      </c>
      <c r="NS15" s="2">
        <f t="shared" ca="1" si="54"/>
        <v>8.9678817045214312E-3</v>
      </c>
      <c r="NT15" s="2">
        <f t="shared" ca="1" si="32"/>
        <v>5.0289902882790852E-3</v>
      </c>
      <c r="NU15" s="2">
        <f t="shared" ca="1" si="32"/>
        <v>-4.7501631591981119E-2</v>
      </c>
      <c r="NV15" s="2">
        <f t="shared" ca="1" si="32"/>
        <v>0.16590567488437816</v>
      </c>
      <c r="NW15" s="2">
        <f t="shared" ca="1" si="32"/>
        <v>-9.7183977082129225E-3</v>
      </c>
      <c r="NX15" s="2">
        <f t="shared" ca="1" si="32"/>
        <v>-6.2942424594446558E-2</v>
      </c>
      <c r="NY15" s="2">
        <f t="shared" ca="1" si="32"/>
        <v>4.529431873408829E-2</v>
      </c>
      <c r="NZ15" s="2">
        <f t="shared" ca="1" si="32"/>
        <v>7.2213028674458654E-2</v>
      </c>
      <c r="OA15" s="2">
        <f t="shared" ca="1" si="32"/>
        <v>-1.8226183217349246E-2</v>
      </c>
      <c r="OB15" s="2">
        <f t="shared" ca="1" si="32"/>
        <v>-7.2352972462818958E-3</v>
      </c>
      <c r="OC15" s="2">
        <f t="shared" ca="1" si="32"/>
        <v>-4.7579691250130382E-2</v>
      </c>
      <c r="OD15" s="2">
        <f t="shared" ca="1" si="32"/>
        <v>6.8833669121700927E-2</v>
      </c>
      <c r="OE15" s="2">
        <f t="shared" ca="1" si="32"/>
        <v>3.19484397683234E-2</v>
      </c>
      <c r="OF15" s="2">
        <f t="shared" ca="1" si="32"/>
        <v>-7.8186079953010829E-3</v>
      </c>
      <c r="OG15" s="2">
        <f t="shared" ca="1" si="32"/>
        <v>7.545244267896388E-2</v>
      </c>
      <c r="OH15" s="2">
        <f t="shared" ca="1" si="32"/>
        <v>0.18795611000486742</v>
      </c>
      <c r="OI15" s="2">
        <f t="shared" ca="1" si="32"/>
        <v>-4.488480464787456E-2</v>
      </c>
      <c r="OJ15" s="2">
        <f t="shared" ca="1" si="55"/>
        <v>6.7367241401092834E-2</v>
      </c>
      <c r="OK15" s="2">
        <f t="shared" ca="1" si="55"/>
        <v>-0.11267877257208123</v>
      </c>
      <c r="OL15" s="2">
        <f t="shared" ca="1" si="55"/>
        <v>6.8383959657160376E-2</v>
      </c>
      <c r="OM15" s="2">
        <f t="shared" ca="1" si="55"/>
        <v>-5.4891212228253231E-2</v>
      </c>
      <c r="ON15" s="2">
        <f t="shared" ca="1" si="55"/>
        <v>-1.2368291326157858E-2</v>
      </c>
      <c r="OO15" s="2">
        <f t="shared" ca="1" si="55"/>
        <v>-8.0778078917745133E-2</v>
      </c>
      <c r="OP15" s="2">
        <f t="shared" ca="1" si="55"/>
        <v>-8.5622765282414817E-2</v>
      </c>
      <c r="OQ15" s="2">
        <f t="shared" ca="1" si="55"/>
        <v>4.7263879351509934E-3</v>
      </c>
      <c r="OR15" s="2">
        <f t="shared" ca="1" si="55"/>
        <v>2.1927306772534724E-3</v>
      </c>
      <c r="OS15" s="2">
        <f t="shared" ca="1" si="55"/>
        <v>-1.9399196677449815E-2</v>
      </c>
      <c r="OT15" s="2">
        <f t="shared" ca="1" si="55"/>
        <v>-0.18358512007565467</v>
      </c>
      <c r="OU15" s="2">
        <f t="shared" ca="1" si="55"/>
        <v>-2.1144646056748439E-2</v>
      </c>
      <c r="OV15" s="2">
        <f t="shared" ca="1" si="55"/>
        <v>0.1876203559639705</v>
      </c>
      <c r="OW15" s="2">
        <f t="shared" ca="1" si="55"/>
        <v>1.7406187017897253E-2</v>
      </c>
      <c r="OX15" s="2">
        <f t="shared" ca="1" si="55"/>
        <v>-0.14566046196764959</v>
      </c>
      <c r="OY15" s="2">
        <f t="shared" ca="1" si="55"/>
        <v>2.9868859662073727E-4</v>
      </c>
      <c r="OZ15" s="2">
        <f t="shared" ca="1" si="56"/>
        <v>1.3141539908318088E-2</v>
      </c>
      <c r="PA15" s="2">
        <f t="shared" ca="1" si="56"/>
        <v>3.8145254943676918E-3</v>
      </c>
      <c r="PB15" s="2">
        <f t="shared" ca="1" si="56"/>
        <v>-5.9309855326979757E-2</v>
      </c>
      <c r="PC15" s="2">
        <f t="shared" ca="1" si="56"/>
        <v>8.3986059303815197E-2</v>
      </c>
      <c r="PD15" s="2">
        <f t="shared" ca="1" si="56"/>
        <v>0.14570387079291816</v>
      </c>
      <c r="PE15" s="2">
        <f t="shared" ca="1" si="56"/>
        <v>-3.0485745027793967E-2</v>
      </c>
      <c r="PF15" s="2">
        <f t="shared" ca="1" si="56"/>
        <v>4.9919531759025693E-2</v>
      </c>
      <c r="PG15" s="2">
        <f t="shared" ca="1" si="56"/>
        <v>4.5093509342946543E-3</v>
      </c>
      <c r="PH15" s="2">
        <f t="shared" ca="1" si="56"/>
        <v>0.11460407089038067</v>
      </c>
      <c r="PI15" s="2">
        <f t="shared" ca="1" si="56"/>
        <v>2.2923733824642453E-2</v>
      </c>
      <c r="PJ15" s="2">
        <f t="shared" ca="1" si="56"/>
        <v>6.2138780137887456E-2</v>
      </c>
      <c r="PK15" s="2">
        <f t="shared" ca="1" si="56"/>
        <v>-0.21189427516871159</v>
      </c>
      <c r="PL15" s="2">
        <f t="shared" ca="1" si="56"/>
        <v>0.15322542416852403</v>
      </c>
      <c r="PM15" s="2">
        <f t="shared" ca="1" si="56"/>
        <v>1.1595130699873356E-2</v>
      </c>
      <c r="PN15" s="2">
        <f t="shared" ca="1" si="56"/>
        <v>6.3794686775588156E-3</v>
      </c>
      <c r="PO15" s="2">
        <f t="shared" ca="1" si="56"/>
        <v>3.6713447618103953E-2</v>
      </c>
      <c r="PP15" s="2">
        <f t="shared" ca="1" si="57"/>
        <v>8.8776116588713427E-2</v>
      </c>
      <c r="PQ15" s="2">
        <f t="shared" ca="1" si="57"/>
        <v>-2.8667347992144959E-3</v>
      </c>
      <c r="PR15" s="2">
        <f t="shared" ca="1" si="57"/>
        <v>3.4768593915984247E-2</v>
      </c>
      <c r="PS15" s="2">
        <f t="shared" ca="1" si="57"/>
        <v>-2.4735355425141933E-2</v>
      </c>
      <c r="PT15" s="2">
        <f t="shared" ca="1" si="57"/>
        <v>7.4581693184689324E-3</v>
      </c>
      <c r="PU15" s="2">
        <f t="shared" ca="1" si="57"/>
        <v>0.11826082939666666</v>
      </c>
      <c r="PV15" s="2">
        <f t="shared" ca="1" si="57"/>
        <v>0.10438378777006628</v>
      </c>
      <c r="PW15" s="2">
        <f t="shared" ca="1" si="57"/>
        <v>-4.1707643300559205E-4</v>
      </c>
      <c r="PX15" s="2">
        <f t="shared" ca="1" si="57"/>
        <v>5.4199136855314106E-2</v>
      </c>
      <c r="PY15" s="2">
        <f t="shared" ca="1" si="57"/>
        <v>7.8615951403645842E-2</v>
      </c>
      <c r="PZ15" s="2">
        <f t="shared" ca="1" si="57"/>
        <v>9.3607373773776273E-2</v>
      </c>
      <c r="QA15" s="2">
        <f t="shared" ca="1" si="57"/>
        <v>6.9355165748060971E-2</v>
      </c>
      <c r="QB15" s="2">
        <f t="shared" ca="1" si="57"/>
        <v>-3.4505795763120378E-2</v>
      </c>
      <c r="QC15" s="2">
        <f t="shared" ca="1" si="57"/>
        <v>-9.8707935082134921E-2</v>
      </c>
      <c r="QD15" s="2">
        <f t="shared" ca="1" si="57"/>
        <v>3.7935222883230188E-2</v>
      </c>
      <c r="QE15" s="2">
        <f t="shared" ca="1" si="57"/>
        <v>2.3731908458925886E-2</v>
      </c>
      <c r="QF15" s="2">
        <f t="shared" ca="1" si="33"/>
        <v>-9.2948903869640692E-2</v>
      </c>
      <c r="QG15" s="2">
        <f t="shared" ca="1" si="33"/>
        <v>4.873759338902206E-2</v>
      </c>
      <c r="QH15" s="2">
        <f t="shared" ca="1" si="33"/>
        <v>-4.1726759659664756E-2</v>
      </c>
      <c r="QI15" s="2">
        <f t="shared" ca="1" si="33"/>
        <v>5.8603664530866101E-2</v>
      </c>
      <c r="QJ15" s="2">
        <f t="shared" ca="1" si="33"/>
        <v>-4.8462298831595627E-2</v>
      </c>
      <c r="QK15" s="2">
        <f t="shared" ca="1" si="33"/>
        <v>0.14538887526032745</v>
      </c>
      <c r="QL15" s="2">
        <f t="shared" ca="1" si="33"/>
        <v>-7.4537593204556635E-2</v>
      </c>
      <c r="QM15" s="2">
        <f t="shared" ca="1" si="33"/>
        <v>2.6958801792392954E-2</v>
      </c>
      <c r="QN15" s="2">
        <f t="shared" ca="1" si="33"/>
        <v>0.15172140546748628</v>
      </c>
      <c r="QO15" s="2">
        <f t="shared" ca="1" si="33"/>
        <v>5.6645991224601774E-2</v>
      </c>
      <c r="QP15" s="2">
        <f t="shared" ca="1" si="33"/>
        <v>5.5587562132109414E-2</v>
      </c>
      <c r="QQ15" s="2">
        <f t="shared" ca="1" si="33"/>
        <v>-1.2706196080536806E-2</v>
      </c>
      <c r="QR15" s="2">
        <f t="shared" ca="1" si="33"/>
        <v>8.1170736369836946E-2</v>
      </c>
      <c r="QS15" s="2">
        <f t="shared" ca="1" si="33"/>
        <v>-1.3156669738774513E-2</v>
      </c>
      <c r="QT15" s="2">
        <f t="shared" ca="1" si="33"/>
        <v>-3.0021195378535644E-2</v>
      </c>
      <c r="QU15" s="2">
        <f t="shared" ca="1" si="33"/>
        <v>8.3774564482999012E-2</v>
      </c>
      <c r="QV15" s="2">
        <f t="shared" ca="1" si="58"/>
        <v>4.0026114137903607E-2</v>
      </c>
      <c r="QW15" s="2">
        <f t="shared" ca="1" si="58"/>
        <v>-0.18530744402639648</v>
      </c>
      <c r="QX15" s="2">
        <f t="shared" ca="1" si="58"/>
        <v>1.6823171863501522E-2</v>
      </c>
      <c r="QY15" s="2">
        <f t="shared" ca="1" si="58"/>
        <v>2.4085977662661472E-2</v>
      </c>
      <c r="QZ15" s="2">
        <f t="shared" ca="1" si="58"/>
        <v>0.17141321570419851</v>
      </c>
      <c r="RA15" s="2">
        <f t="shared" ca="1" si="58"/>
        <v>-2.2466059316421812E-2</v>
      </c>
      <c r="RB15" s="2">
        <f t="shared" ca="1" si="58"/>
        <v>9.4174359563547624E-2</v>
      </c>
      <c r="RC15" s="2">
        <f t="shared" ca="1" si="58"/>
        <v>3.5738700614277835E-2</v>
      </c>
      <c r="RD15" s="2">
        <f t="shared" ca="1" si="58"/>
        <v>-6.0274973855365788E-2</v>
      </c>
      <c r="RE15" s="2">
        <f t="shared" ca="1" si="58"/>
        <v>-5.5526151860134515E-2</v>
      </c>
      <c r="RF15" s="2">
        <f t="shared" ca="1" si="58"/>
        <v>0.1815081275112948</v>
      </c>
      <c r="RG15" s="2">
        <f t="shared" ca="1" si="58"/>
        <v>0.18936243700647637</v>
      </c>
      <c r="RH15" s="2">
        <f t="shared" ca="1" si="58"/>
        <v>1.6756921209260076E-2</v>
      </c>
      <c r="RI15" s="2">
        <f t="shared" ca="1" si="58"/>
        <v>0.12443346724101369</v>
      </c>
      <c r="RJ15" s="2">
        <f t="shared" ca="1" si="58"/>
        <v>0.17116811001352664</v>
      </c>
      <c r="RK15" s="2">
        <f t="shared" ca="1" si="58"/>
        <v>-5.8328613063148224E-2</v>
      </c>
      <c r="RL15" s="2">
        <f t="shared" ca="1" si="59"/>
        <v>0.11594857237539535</v>
      </c>
      <c r="RM15" s="2">
        <f t="shared" ca="1" si="59"/>
        <v>8.1422256040320898E-2</v>
      </c>
      <c r="RN15" s="2">
        <f t="shared" ca="1" si="59"/>
        <v>-3.6998480486802335E-2</v>
      </c>
      <c r="RO15" s="2">
        <f t="shared" ca="1" si="59"/>
        <v>-2.3679916450609243E-2</v>
      </c>
      <c r="RP15" s="2">
        <f t="shared" ca="1" si="59"/>
        <v>3.2195445942923853E-2</v>
      </c>
      <c r="RQ15" s="2">
        <f t="shared" ca="1" si="59"/>
        <v>0.18446582032035022</v>
      </c>
      <c r="RR15" s="2">
        <f t="shared" ca="1" si="59"/>
        <v>0.17439454783541206</v>
      </c>
      <c r="RS15" s="2">
        <f t="shared" ca="1" si="59"/>
        <v>-6.8254421104698038E-2</v>
      </c>
      <c r="RT15" s="2">
        <f t="shared" ca="1" si="59"/>
        <v>-2.3822213948009794E-2</v>
      </c>
      <c r="RU15" s="2">
        <f t="shared" ca="1" si="59"/>
        <v>2.6688257750226076E-2</v>
      </c>
      <c r="RV15" s="2">
        <f t="shared" ca="1" si="59"/>
        <v>-7.7070386391498921E-4</v>
      </c>
      <c r="RW15" s="2">
        <f t="shared" ca="1" si="59"/>
        <v>6.7761703780452362E-2</v>
      </c>
      <c r="RX15" s="2">
        <f t="shared" ca="1" si="59"/>
        <v>3.965689526959322E-2</v>
      </c>
      <c r="RY15" s="2">
        <f t="shared" ca="1" si="59"/>
        <v>8.1281422501161743E-2</v>
      </c>
      <c r="RZ15" s="2">
        <f t="shared" ca="1" si="59"/>
        <v>6.8696914413902022E-2</v>
      </c>
      <c r="SA15" s="2">
        <f t="shared" ca="1" si="59"/>
        <v>5.5658281080387548E-2</v>
      </c>
      <c r="SB15" s="2">
        <f t="shared" ca="1" si="60"/>
        <v>0.11221561461315999</v>
      </c>
      <c r="SC15" s="2">
        <f t="shared" ca="1" si="60"/>
        <v>4.6105965090177461E-2</v>
      </c>
      <c r="SD15" s="2">
        <f t="shared" ca="1" si="60"/>
        <v>3.301861865746427E-2</v>
      </c>
      <c r="SE15" s="2">
        <f t="shared" ca="1" si="60"/>
        <v>3.4762736632609516E-3</v>
      </c>
      <c r="SF15" s="2">
        <f t="shared" ca="1" si="60"/>
        <v>5.7102952959179151E-2</v>
      </c>
      <c r="SG15" s="2">
        <f t="shared" ca="1" si="60"/>
        <v>2.8511114932489142E-2</v>
      </c>
      <c r="SH15" s="2">
        <f t="shared" ca="1" si="60"/>
        <v>1.8541609932469713E-2</v>
      </c>
      <c r="SI15" s="2">
        <f t="shared" ca="1" si="60"/>
        <v>-8.6043035152246622E-2</v>
      </c>
      <c r="SJ15" s="2">
        <f t="shared" ca="1" si="60"/>
        <v>2.9756281136889856E-2</v>
      </c>
      <c r="SK15" s="2">
        <f t="shared" ca="1" si="60"/>
        <v>-1.2214130026725261E-2</v>
      </c>
      <c r="SL15" s="2">
        <f t="shared" ca="1" si="60"/>
        <v>-2.5305968360565707E-3</v>
      </c>
      <c r="SM15" s="2">
        <f t="shared" ca="1" si="60"/>
        <v>0.12163661191838009</v>
      </c>
      <c r="SN15" s="2">
        <f t="shared" ca="1" si="60"/>
        <v>7.2221024232777792E-2</v>
      </c>
      <c r="SO15" s="2">
        <f t="shared" ca="1" si="60"/>
        <v>6.5218365653564592E-2</v>
      </c>
      <c r="SP15" s="2">
        <f t="shared" ca="1" si="60"/>
        <v>4.0701439762381719E-2</v>
      </c>
      <c r="SQ15" s="2">
        <f t="shared" ca="1" si="60"/>
        <v>1.6162106634085772E-2</v>
      </c>
      <c r="SR15" s="2">
        <f t="shared" ca="1" si="34"/>
        <v>3.5901521742323271E-2</v>
      </c>
      <c r="SS15" s="2">
        <f t="shared" ca="1" si="34"/>
        <v>0.1141996911534385</v>
      </c>
      <c r="ST15" s="2">
        <f t="shared" ca="1" si="34"/>
        <v>6.4641410021537601E-2</v>
      </c>
      <c r="SU15" s="2">
        <f t="shared" ca="1" si="34"/>
        <v>2.7007041120353723E-3</v>
      </c>
      <c r="SV15" s="2">
        <f t="shared" ca="1" si="34"/>
        <v>9.1892471941885337E-2</v>
      </c>
      <c r="SW15" s="2">
        <f t="shared" ca="1" si="34"/>
        <v>1.5914809635231033E-2</v>
      </c>
      <c r="SX15" s="2">
        <f t="shared" ca="1" si="34"/>
        <v>-3.5837333988244693E-2</v>
      </c>
      <c r="SY15" s="2">
        <f t="shared" ca="1" si="34"/>
        <v>6.3652792848820958E-2</v>
      </c>
      <c r="SZ15" s="2">
        <f t="shared" ca="1" si="34"/>
        <v>3.2423940264586906E-2</v>
      </c>
      <c r="TA15" s="2">
        <f t="shared" ca="1" si="34"/>
        <v>5.4599645268941469E-2</v>
      </c>
      <c r="TB15" s="2">
        <f t="shared" ca="1" si="34"/>
        <v>6.9207385283678619E-2</v>
      </c>
      <c r="TC15" s="2">
        <f t="shared" ca="1" si="34"/>
        <v>-1.2398404650354907E-2</v>
      </c>
      <c r="TD15" s="2">
        <f t="shared" ca="1" si="34"/>
        <v>-7.3824853299827492E-2</v>
      </c>
      <c r="TE15" s="2">
        <f t="shared" ca="1" si="34"/>
        <v>9.7697108742347924E-2</v>
      </c>
      <c r="TF15" s="2">
        <f t="shared" ca="1" si="34"/>
        <v>0.10159352908686298</v>
      </c>
      <c r="TG15" s="2">
        <f t="shared" ca="1" si="34"/>
        <v>-8.0251263513084453E-2</v>
      </c>
      <c r="TH15" s="2">
        <f t="shared" ca="1" si="61"/>
        <v>0.11314721021147919</v>
      </c>
      <c r="TI15" s="2">
        <f t="shared" ca="1" si="61"/>
        <v>0.12842439027460478</v>
      </c>
      <c r="TJ15" s="2">
        <f t="shared" ca="1" si="61"/>
        <v>3.9398081677310764E-2</v>
      </c>
      <c r="TK15" s="2">
        <f t="shared" ca="1" si="61"/>
        <v>-2.3426970435537996E-2</v>
      </c>
      <c r="TL15" s="2">
        <f t="shared" ca="1" si="61"/>
        <v>-3.5235350329269985E-2</v>
      </c>
      <c r="TM15" s="2">
        <f t="shared" ca="1" si="61"/>
        <v>0.100303342656841</v>
      </c>
      <c r="TN15" s="2">
        <f t="shared" ca="1" si="61"/>
        <v>-3.282609315588729E-2</v>
      </c>
      <c r="TO15" s="2">
        <f t="shared" ca="1" si="61"/>
        <v>0.12300918052200721</v>
      </c>
      <c r="TP15" s="2">
        <f t="shared" ca="1" si="61"/>
        <v>3.0341725114875644E-2</v>
      </c>
      <c r="TQ15" s="2">
        <f t="shared" ca="1" si="61"/>
        <v>-9.1106836106223943E-2</v>
      </c>
      <c r="TR15" s="2">
        <f t="shared" ca="1" si="61"/>
        <v>0.25200605916272034</v>
      </c>
      <c r="TS15" s="2">
        <f t="shared" ca="1" si="61"/>
        <v>9.4175626417463826E-2</v>
      </c>
      <c r="TT15" s="2">
        <f t="shared" ca="1" si="61"/>
        <v>-8.4203445938829738E-2</v>
      </c>
      <c r="TU15" s="2">
        <f t="shared" ca="1" si="61"/>
        <v>5.6672966394754651E-2</v>
      </c>
      <c r="TV15" s="2">
        <f t="shared" ca="1" si="61"/>
        <v>-6.0793958863110911E-2</v>
      </c>
      <c r="TW15" s="2">
        <f t="shared" ca="1" si="61"/>
        <v>-4.872836066399365E-2</v>
      </c>
      <c r="TX15" s="2">
        <f t="shared" ca="1" si="62"/>
        <v>-0.10718570955366727</v>
      </c>
      <c r="TY15" s="2">
        <f t="shared" ca="1" si="62"/>
        <v>6.5386081965636791E-2</v>
      </c>
      <c r="TZ15" s="2">
        <f t="shared" ca="1" si="62"/>
        <v>0.13889012693626054</v>
      </c>
      <c r="UA15" s="2">
        <f t="shared" ca="1" si="62"/>
        <v>6.8689277310677921E-2</v>
      </c>
      <c r="UB15" s="2">
        <f t="shared" ca="1" si="62"/>
        <v>-0.13028698113828358</v>
      </c>
      <c r="UC15" s="2">
        <f t="shared" ca="1" si="62"/>
        <v>0.15734672091497151</v>
      </c>
      <c r="UD15" s="2">
        <f t="shared" ca="1" si="62"/>
        <v>7.0898088314924557E-2</v>
      </c>
      <c r="UE15" s="2">
        <f t="shared" ca="1" si="62"/>
        <v>0.1398017620811686</v>
      </c>
      <c r="UF15" s="2">
        <f t="shared" ca="1" si="62"/>
        <v>7.7714399990548216E-2</v>
      </c>
      <c r="UG15" s="2">
        <f t="shared" ca="1" si="62"/>
        <v>1.7934297796497078E-2</v>
      </c>
      <c r="UH15" s="2">
        <f t="shared" ca="1" si="62"/>
        <v>4.0881973779909E-2</v>
      </c>
      <c r="UI15" s="2">
        <f t="shared" ca="1" si="62"/>
        <v>-3.6168470486891063E-2</v>
      </c>
      <c r="UJ15" s="2">
        <f t="shared" ca="1" si="62"/>
        <v>0.1557074951721488</v>
      </c>
      <c r="UK15" s="2">
        <f t="shared" ca="1" si="62"/>
        <v>0.13975894768582028</v>
      </c>
      <c r="UL15" s="2">
        <f t="shared" ca="1" si="62"/>
        <v>-5.2493310649870915E-3</v>
      </c>
      <c r="UM15" s="2">
        <f t="shared" ca="1" si="62"/>
        <v>-5.452245819610492E-2</v>
      </c>
      <c r="UN15" s="2">
        <f t="shared" ca="1" si="63"/>
        <v>-1.8334569426430584E-2</v>
      </c>
      <c r="UO15" s="2">
        <f t="shared" ca="1" si="63"/>
        <v>1.9743601822088511E-2</v>
      </c>
      <c r="UP15" s="2">
        <f t="shared" ca="1" si="63"/>
        <v>-4.4835348547485623E-2</v>
      </c>
      <c r="UQ15" s="2">
        <f t="shared" ca="1" si="63"/>
        <v>6.5873314945709121E-3</v>
      </c>
      <c r="UR15" s="2">
        <f t="shared" ca="1" si="63"/>
        <v>1.1688976348545195E-2</v>
      </c>
      <c r="US15" s="2">
        <f t="shared" ca="1" si="63"/>
        <v>8.8929472565541252E-3</v>
      </c>
      <c r="UT15" s="2">
        <f t="shared" ca="1" si="63"/>
        <v>0.14384683588421313</v>
      </c>
      <c r="UU15" s="2">
        <f t="shared" ca="1" si="63"/>
        <v>0.18660753235393093</v>
      </c>
      <c r="UV15" s="2">
        <f t="shared" ca="1" si="63"/>
        <v>-1.2969695125127811E-2</v>
      </c>
      <c r="UW15" s="2">
        <f t="shared" ca="1" si="63"/>
        <v>-5.8949261449051091E-2</v>
      </c>
      <c r="UX15" s="2">
        <f t="shared" ca="1" si="63"/>
        <v>4.7948887404577131E-2</v>
      </c>
      <c r="UY15" s="2">
        <f t="shared" ca="1" si="63"/>
        <v>4.0660561306894487E-2</v>
      </c>
      <c r="UZ15" s="2">
        <f t="shared" ca="1" si="63"/>
        <v>3.9998712322033725E-2</v>
      </c>
      <c r="VA15" s="2">
        <f t="shared" ca="1" si="63"/>
        <v>-2.6078921079971121E-2</v>
      </c>
      <c r="VB15" s="2">
        <f t="shared" ca="1" si="63"/>
        <v>4.0941170394266341E-2</v>
      </c>
      <c r="VC15" s="2">
        <f t="shared" ca="1" si="63"/>
        <v>9.4530857760037793E-2</v>
      </c>
      <c r="VD15" s="2">
        <f t="shared" ca="1" si="35"/>
        <v>0.13248225166908167</v>
      </c>
      <c r="VE15" s="2">
        <f t="shared" ca="1" si="35"/>
        <v>1.3244165959406928E-2</v>
      </c>
      <c r="VF15" s="2">
        <f t="shared" ca="1" si="35"/>
        <v>1.2248344064423707E-2</v>
      </c>
      <c r="VG15" s="2">
        <f t="shared" ca="1" si="35"/>
        <v>0.13153173256350875</v>
      </c>
      <c r="VH15" s="2">
        <f t="shared" ca="1" si="35"/>
        <v>-6.6899052323348362E-2</v>
      </c>
      <c r="VI15" s="2">
        <f t="shared" ca="1" si="35"/>
        <v>1.2774167753138341E-2</v>
      </c>
      <c r="VJ15" s="2">
        <f t="shared" ca="1" si="35"/>
        <v>-5.68845567897657E-2</v>
      </c>
      <c r="VK15" s="2">
        <f t="shared" ca="1" si="35"/>
        <v>7.0939584142432191E-2</v>
      </c>
      <c r="VL15" s="2">
        <f t="shared" ca="1" si="35"/>
        <v>-6.2858395286004801E-2</v>
      </c>
      <c r="VM15" s="2">
        <f t="shared" ca="1" si="35"/>
        <v>0.1200776430204538</v>
      </c>
      <c r="VN15" s="2">
        <f t="shared" ca="1" si="35"/>
        <v>-6.208436609174077E-3</v>
      </c>
      <c r="VO15" s="2">
        <f t="shared" ca="1" si="35"/>
        <v>-4.4488385921729934E-2</v>
      </c>
      <c r="VP15" s="2">
        <f t="shared" ca="1" si="35"/>
        <v>-6.587076579796465E-3</v>
      </c>
      <c r="VQ15" s="2">
        <f t="shared" ca="1" si="35"/>
        <v>5.716710531332557E-2</v>
      </c>
      <c r="VR15" s="2">
        <f t="shared" ca="1" si="35"/>
        <v>-7.6106721728611326E-2</v>
      </c>
      <c r="VS15" s="2">
        <f t="shared" ca="1" si="35"/>
        <v>9.6757041315705936E-2</v>
      </c>
      <c r="VT15" s="2">
        <f t="shared" ca="1" si="64"/>
        <v>-5.0612529057912678E-2</v>
      </c>
      <c r="VU15" s="2">
        <f t="shared" ca="1" si="64"/>
        <v>0.24186731070945813</v>
      </c>
      <c r="VV15" s="2">
        <f t="shared" ca="1" si="64"/>
        <v>3.3925602735561687E-2</v>
      </c>
      <c r="VW15" s="2">
        <f t="shared" ca="1" si="64"/>
        <v>-5.7161516603704041E-2</v>
      </c>
      <c r="VX15" s="2">
        <f t="shared" ca="1" si="64"/>
        <v>0.15991117038269206</v>
      </c>
      <c r="VY15" s="2">
        <f t="shared" ca="1" si="64"/>
        <v>7.764246274548707E-2</v>
      </c>
      <c r="VZ15" s="2">
        <f t="shared" ca="1" si="64"/>
        <v>0.20160458428737335</v>
      </c>
      <c r="WA15" s="2">
        <f t="shared" ca="1" si="64"/>
        <v>-6.342819203338787E-2</v>
      </c>
      <c r="WB15" s="2">
        <f t="shared" ca="1" si="64"/>
        <v>-7.9095258448950267E-2</v>
      </c>
      <c r="WC15" s="2">
        <f t="shared" ca="1" si="64"/>
        <v>0.2576459660974903</v>
      </c>
      <c r="WD15" s="2">
        <f t="shared" ca="1" si="64"/>
        <v>0.11933287197995626</v>
      </c>
      <c r="WE15" s="2">
        <f t="shared" ca="1" si="64"/>
        <v>-8.2131557263476193E-2</v>
      </c>
      <c r="WF15" s="2">
        <f t="shared" ca="1" si="64"/>
        <v>0.12242061881365959</v>
      </c>
      <c r="WG15" s="2">
        <f t="shared" ca="1" si="64"/>
        <v>0.22659485255389381</v>
      </c>
      <c r="WH15" s="2">
        <f t="shared" ca="1" si="64"/>
        <v>6.8142716046287286E-2</v>
      </c>
      <c r="WI15" s="2">
        <f t="shared" ca="1" si="64"/>
        <v>0.17016758365171825</v>
      </c>
      <c r="WJ15" s="2">
        <f t="shared" ca="1" si="65"/>
        <v>0.26956617676394812</v>
      </c>
      <c r="WK15" s="2">
        <f t="shared" ca="1" si="65"/>
        <v>0.12326912848910145</v>
      </c>
      <c r="WL15" s="2">
        <f t="shared" ca="1" si="65"/>
        <v>0.14563144639117587</v>
      </c>
      <c r="WM15" s="2">
        <f t="shared" ca="1" si="65"/>
        <v>-0.14801863926245287</v>
      </c>
      <c r="WN15" s="2">
        <f t="shared" ca="1" si="65"/>
        <v>0.13324270160054516</v>
      </c>
      <c r="WO15" s="2">
        <f t="shared" ca="1" si="65"/>
        <v>4.4062387565402414E-2</v>
      </c>
      <c r="WP15" s="2">
        <f t="shared" ca="1" si="65"/>
        <v>7.1743395339655153E-2</v>
      </c>
      <c r="WQ15" s="2">
        <f t="shared" ca="1" si="65"/>
        <v>-4.2661111899791757E-2</v>
      </c>
      <c r="WR15" s="2">
        <f t="shared" ca="1" si="65"/>
        <v>4.3391768537767925E-2</v>
      </c>
      <c r="WS15" s="2">
        <f t="shared" ca="1" si="65"/>
        <v>1.1196988942987068E-3</v>
      </c>
      <c r="WT15" s="2">
        <f t="shared" ca="1" si="65"/>
        <v>0.14089404219080823</v>
      </c>
      <c r="WU15" s="2">
        <f t="shared" ca="1" si="65"/>
        <v>-0.11600041374165238</v>
      </c>
      <c r="WV15" s="2">
        <f t="shared" ca="1" si="65"/>
        <v>9.0968527571861052E-2</v>
      </c>
      <c r="WW15" s="2">
        <f t="shared" ca="1" si="65"/>
        <v>3.5054027882749791E-2</v>
      </c>
      <c r="WX15" s="2">
        <f t="shared" ca="1" si="65"/>
        <v>9.8737726313329523E-3</v>
      </c>
      <c r="WY15" s="2">
        <f t="shared" ca="1" si="65"/>
        <v>-0.10246412401767419</v>
      </c>
      <c r="WZ15" s="2">
        <f t="shared" ca="1" si="66"/>
        <v>-8.2523187568268042E-2</v>
      </c>
      <c r="XA15" s="2">
        <f t="shared" ca="1" si="66"/>
        <v>-0.15007233949933743</v>
      </c>
      <c r="XB15" s="2">
        <f t="shared" ca="1" si="66"/>
        <v>1.0064364763286274E-2</v>
      </c>
      <c r="XC15" s="2">
        <f t="shared" ca="1" si="66"/>
        <v>-7.9702754205315821E-2</v>
      </c>
      <c r="XD15" s="2">
        <f t="shared" ca="1" si="66"/>
        <v>0.1209418670062684</v>
      </c>
      <c r="XE15" s="2">
        <f t="shared" ca="1" si="66"/>
        <v>1.6448256624014695E-2</v>
      </c>
      <c r="XF15" s="2">
        <f t="shared" ca="1" si="66"/>
        <v>-3.9948796785618905E-3</v>
      </c>
      <c r="XG15" s="2">
        <f t="shared" ca="1" si="66"/>
        <v>5.2970196048220092E-2</v>
      </c>
      <c r="XH15" s="2">
        <f t="shared" ca="1" si="66"/>
        <v>0.17423916158350183</v>
      </c>
      <c r="XI15" s="2">
        <f t="shared" ca="1" si="66"/>
        <v>0.1082257611669231</v>
      </c>
      <c r="XJ15" s="2">
        <f t="shared" ca="1" si="66"/>
        <v>7.9837725521206521E-2</v>
      </c>
      <c r="XK15" s="2">
        <f t="shared" ca="1" si="66"/>
        <v>2.4625177066429357E-2</v>
      </c>
      <c r="XL15" s="2">
        <f t="shared" ca="1" si="66"/>
        <v>-1.95652962716138E-2</v>
      </c>
      <c r="XM15" s="2">
        <f t="shared" ca="1" si="66"/>
        <v>4.0929697729680185E-2</v>
      </c>
      <c r="XN15" s="2">
        <f t="shared" ca="1" si="66"/>
        <v>-4.340359895870928E-2</v>
      </c>
      <c r="XO15" s="2">
        <f t="shared" ca="1" si="66"/>
        <v>6.5673933984010058E-2</v>
      </c>
      <c r="XP15" s="2">
        <f t="shared" ca="1" si="36"/>
        <v>-1.3336065611510888E-2</v>
      </c>
      <c r="XQ15" s="2">
        <f t="shared" ca="1" si="36"/>
        <v>6.5821846461827718E-2</v>
      </c>
      <c r="XR15" s="2">
        <f t="shared" ca="1" si="26"/>
        <v>1.8292475419721926E-2</v>
      </c>
      <c r="XS15" s="2">
        <f t="shared" ca="1" si="26"/>
        <v>-7.9343270807503863E-2</v>
      </c>
      <c r="XT15" s="2">
        <f t="shared" ca="1" si="26"/>
        <v>-5.1546533167360548E-2</v>
      </c>
      <c r="XU15" s="2">
        <f t="shared" ca="1" si="26"/>
        <v>0.12199815747531724</v>
      </c>
      <c r="XV15" s="2">
        <f t="shared" ca="1" si="26"/>
        <v>-0.1278745561569328</v>
      </c>
      <c r="XW15" s="2">
        <f t="shared" ca="1" si="26"/>
        <v>0.18928359035015557</v>
      </c>
      <c r="XX15" s="2">
        <f t="shared" ca="1" si="26"/>
        <v>-1.9226513941944672E-2</v>
      </c>
      <c r="XY15" s="2">
        <f t="shared" ca="1" si="26"/>
        <v>5.0931553094795703E-2</v>
      </c>
      <c r="XZ15" s="2">
        <f t="shared" ca="1" si="26"/>
        <v>-7.7785640124310385E-2</v>
      </c>
      <c r="YA15" s="2">
        <f t="shared" ca="1" si="26"/>
        <v>8.8781277138442985E-2</v>
      </c>
      <c r="YB15" s="2">
        <f t="shared" ca="1" si="26"/>
        <v>-6.6602710095554768E-2</v>
      </c>
      <c r="YC15" s="2">
        <f t="shared" ca="1" si="26"/>
        <v>2.468501276782608E-2</v>
      </c>
      <c r="YD15" s="2">
        <f t="shared" ca="1" si="26"/>
        <v>-1.7540089978525627E-2</v>
      </c>
      <c r="YE15" s="2">
        <f t="shared" ca="1" si="26"/>
        <v>-0.10214078458173242</v>
      </c>
      <c r="YF15" s="2">
        <f t="shared" ca="1" si="26"/>
        <v>0.11160924438427001</v>
      </c>
      <c r="YG15" s="2">
        <f t="shared" ca="1" si="26"/>
        <v>-8.1135647688730245E-3</v>
      </c>
      <c r="YH15" s="2">
        <f t="shared" ca="1" si="22"/>
        <v>-0.17340115475832149</v>
      </c>
      <c r="YI15" s="2">
        <f t="shared" ca="1" si="22"/>
        <v>-5.3725412715151438E-2</v>
      </c>
      <c r="YJ15" s="2">
        <f t="shared" ca="1" si="22"/>
        <v>3.6174220958794759E-2</v>
      </c>
      <c r="YK15" s="2">
        <f t="shared" ca="1" si="22"/>
        <v>-6.2817064118490792E-2</v>
      </c>
      <c r="YL15" s="2">
        <f t="shared" ca="1" si="22"/>
        <v>-9.91098635772487E-2</v>
      </c>
      <c r="YM15" s="2">
        <f t="shared" ca="1" si="22"/>
        <v>0.17781198398959402</v>
      </c>
      <c r="YN15" s="2">
        <f t="shared" ca="1" si="22"/>
        <v>-3.7563506943326719E-2</v>
      </c>
      <c r="YO15" s="2">
        <f t="shared" ca="1" si="22"/>
        <v>0.16022295807445922</v>
      </c>
      <c r="YP15" s="2">
        <f t="shared" ca="1" si="22"/>
        <v>5.0257824923099471E-2</v>
      </c>
      <c r="YQ15" s="2">
        <f t="shared" ca="1" si="22"/>
        <v>4.5826342287131859E-2</v>
      </c>
      <c r="YR15" s="2">
        <f t="shared" ca="1" si="22"/>
        <v>9.9481086503067015E-2</v>
      </c>
      <c r="YS15" s="2">
        <f t="shared" ca="1" si="23"/>
        <v>0.2079211104068088</v>
      </c>
      <c r="YT15" s="2">
        <f t="shared" ca="1" si="23"/>
        <v>7.6694068716230846E-3</v>
      </c>
      <c r="YU15" s="2">
        <f t="shared" ca="1" si="23"/>
        <v>-0.18072476628403777</v>
      </c>
      <c r="YV15" s="2">
        <f t="shared" ca="1" si="23"/>
        <v>0.13555476393664651</v>
      </c>
      <c r="YW15" s="2">
        <f t="shared" ca="1" si="23"/>
        <v>6.9530535098786025E-2</v>
      </c>
      <c r="YX15" s="2">
        <f t="shared" ca="1" si="23"/>
        <v>5.5871497822449837E-2</v>
      </c>
      <c r="YY15" s="2">
        <f t="shared" ca="1" si="23"/>
        <v>0.14451561975951852</v>
      </c>
      <c r="YZ15" s="2">
        <f t="shared" ca="1" si="23"/>
        <v>7.3164628918156602E-2</v>
      </c>
      <c r="ZA15" s="2">
        <f t="shared" ca="1" si="23"/>
        <v>-1.7589137010581058E-2</v>
      </c>
      <c r="ZB15" s="2">
        <f t="shared" ca="1" si="23"/>
        <v>9.8201383910312343E-2</v>
      </c>
      <c r="ZC15" s="2">
        <f t="shared" ca="1" si="23"/>
        <v>-5.1508891088466957E-2</v>
      </c>
      <c r="ZD15" s="2">
        <f t="shared" ca="1" si="23"/>
        <v>3.8443955759574107E-2</v>
      </c>
      <c r="ZE15" s="2">
        <f t="shared" ca="1" si="23"/>
        <v>-4.7339656372317226E-2</v>
      </c>
      <c r="ZF15" s="2">
        <f t="shared" ca="1" si="23"/>
        <v>0.19767667686752</v>
      </c>
      <c r="ZG15" s="2">
        <f t="shared" ca="1" si="23"/>
        <v>9.3558426633437858E-2</v>
      </c>
      <c r="ZH15" s="2">
        <f t="shared" ca="1" si="23"/>
        <v>0.14032967069410976</v>
      </c>
      <c r="ZI15" s="2">
        <f t="shared" ca="1" si="24"/>
        <v>7.0909841902274132E-2</v>
      </c>
      <c r="ZJ15" s="2">
        <f t="shared" ca="1" si="24"/>
        <v>-6.1550042048809525E-2</v>
      </c>
      <c r="ZK15" s="2">
        <f t="shared" ca="1" si="24"/>
        <v>2.4227592974059235E-2</v>
      </c>
      <c r="ZL15" s="2">
        <f t="shared" ca="1" si="24"/>
        <v>2.7413954909607165E-2</v>
      </c>
      <c r="ZM15" s="2">
        <f t="shared" ca="1" si="24"/>
        <v>9.2133455043764606E-2</v>
      </c>
      <c r="ZN15" s="2">
        <f t="shared" ca="1" si="24"/>
        <v>-0.17103192052900573</v>
      </c>
      <c r="ZO15" s="2">
        <f t="shared" ca="1" si="24"/>
        <v>-2.1401882297368367E-2</v>
      </c>
      <c r="ZP15" s="2">
        <f t="shared" ca="1" si="24"/>
        <v>6.7287265609645805E-2</v>
      </c>
      <c r="ZQ15" s="2">
        <f t="shared" ca="1" si="24"/>
        <v>-5.9838419406516671E-2</v>
      </c>
      <c r="ZR15" s="2">
        <f t="shared" ca="1" si="24"/>
        <v>-9.3323799284390108E-2</v>
      </c>
      <c r="ZS15" s="2">
        <f t="shared" ca="1" si="24"/>
        <v>-4.4657193249630828E-2</v>
      </c>
      <c r="ZT15" s="2">
        <f t="shared" ca="1" si="24"/>
        <v>-6.8044313160030401E-2</v>
      </c>
      <c r="ZU15" s="2">
        <f t="shared" ca="1" si="24"/>
        <v>-3.2845543751588227E-2</v>
      </c>
      <c r="ZV15" s="2">
        <f t="shared" ca="1" si="24"/>
        <v>6.9228730635344751E-2</v>
      </c>
      <c r="ZW15" s="2">
        <f t="shared" ca="1" si="24"/>
        <v>-5.5710116197404624E-2</v>
      </c>
      <c r="ZX15" s="2">
        <f t="shared" ca="1" si="24"/>
        <v>-3.3221760190474542E-2</v>
      </c>
      <c r="ZY15" s="2">
        <f t="shared" ca="1" si="25"/>
        <v>-1.281294403302315E-2</v>
      </c>
      <c r="ZZ15" s="2">
        <f t="shared" ca="1" si="25"/>
        <v>5.4345622311185365E-2</v>
      </c>
    </row>
    <row r="16" spans="1:702" x14ac:dyDescent="0.25">
      <c r="A16" s="4">
        <f ca="1">SUM((((Sheet1!$B$61*((1+(A1))^1))/((1.18)^1)+(Sheet1!$B$61*((1+(A1))^1)*((1+(A2))^1))/((1.18)^2)+(Sheet1!$B$61*((1+(A1))^1)*((1+(A2))^1)*((1+(A3))^1))/((1.18)^3)+(Sheet1!$B$61*((1+(A1))^1)*((1+(A2))^1)*((1+(A3))^1)*((1+(A4))^1))/((1.18)^4)+(Sheet1!$B$61*((1+(A1))^1)*((1+(A2))^1)*((1+(A3))^1)*((1+(A4))^1)*((1+(A5))^1))/((1.18)^5)+(Sheet1!$B$61*((1+(A1))^1)*((1+(A2))^1)*((1+(A3))^1)*((1+(A4))^1)*((1+(A5))^1)*((1+(A6))^1))/((1.18)^6)+(Sheet1!$B$61*((1+(A1))^1)*((1+(A2))^1)*((1+(A3))^1)*((1+(A4))^1)*((1+(A5))^1)*((1+(A6))^1)*((1+(A7))^1))/((1.18)^7)+(Sheet1!$B$61*((1+(A1))^1)*((1+(A2))^1)*((1+(A3))^1)*((1+(A4))^1)*((1+(A5))^1)*((1+(A6))^1)*((1+(A7))^1)*((1+(A8))^1))/((1.18)^8)+(Sheet1!$B$61*((1+(A1))^1)*((1+(A2))^1)*((1+(A3))^1)*((1+(A4))^1)*((1+(A5))^1)*((1+(A6))^1)*((1+(A7))^1)*((1+(A8))^1)*((1+(A9))^1))/((1.18)^9)+(Sheet1!$B$61*((1+(A1))^1)*((1+(A2))^1)*((1+(A3))^1)*((1+(A4))^1)*((1+(A5))^1)*((1+(A6))^1)*((1+(A7))^1)*((1+(A8))^1)*((1+(A9))^1)*((1+(A10))^1))/((1.18)^10)+(Sheet1!$B$61*((1+(A1))^1)*((1+(A2))^1)*((1+(A3))^1)*((1+(A4))^1)*((1+(A5))^1)*((1+(A6))^1)*((1+(A7))^1)*((1+(A8))^1)*((1+(A9))^1)*((1+(A10))^1)*((1+(A11))^1))/((1.18)^11)+(Sheet1!$B$61*((1+(A1))^1)*((1+(A2))^1)*((1+(A3))^1)*((1+(A4))^1)*((1+(A5))^1)*((1+(A6))^1)*((1+(A7))^1)*((1+(A8))^1)*((1+(A9))^1)*((1+(A10))^1)*((1+(A11))^1)*((1+(A12))^1))/((1.18)^12)+(Sheet1!$B$61*((1+(A1))^1)*((1+(A2))^1)*((1+(A3))^1)*((1+(A4))^1)*((1+(A5))^1)*((1+(A6))^1)*((1+(A7))^1)*((1+(A8))^1)*((1+(A9))^1)*((1+(A10))^1)*((1+(A11))^1)*((1+(A12))^1)*((1+(A13))^1))/((1.18)^13)+(Sheet1!$B$61*((1+(A1))^1)*((1+(A2))^1)*((1+(A3))^1)*((1+(A4))^1)*((1+(A5))^1)*((1+(A6))^1)*((1+(A7))^1)*((1+(A8))^1)*((1+(A9))^1)*((1+(A10))^1)*((1+(A11))^1)*((1+(A12))^1)*((1+(A13))^1)*((1+(A14))^1))/((1.18)^14)+(Sheet1!$B$61*((1+(A1))^1)*((1+(A2))^1)*((1+(A3))^1)*((1+(A4))^1)*((1+(A5))^1)*((1+(A6))^1)*((1+(A7))^1)*((1+(A8))^1)*((1+(A9))^1)*((1+(A10))^1)*((1+(A11))^1)*((1+(A12))^1)*((1+(A13))^1)*((1+(A14))^1)*((1+(A15))^1))/((1.18)^15)+((Sheet1!$B$61*((1+(A1))^1)*((1+(A2))^1)*((1+(A3))^1)*((1+(A4))^1)*((1+(A5))^1)*((1+(A6))^1)*((1+(A7))^1)*((1+(A8))^1)*((1+(A9))^1)*((1+(A10))^1)*((1+(A11))^1)*((1+(A12))^1)*((1+(A13))^1)*((1+(A14))^1)*((1+(A15))^1))/((1.18)^15)/0.18))/Sheet1!$B$17)+((Sheet1!$B$65/Sheet1!$B$17)*(100%-0.2)))</f>
        <v>25.553162907884342</v>
      </c>
      <c r="B16" s="4">
        <f ca="1">SUM((((Sheet1!$B$61*((1+(B1))^1))/((1.18)^1)+(Sheet1!$B$61*((1+(B1))^1)*((1+(B2))^1))/((1.18)^2)+(Sheet1!$B$61*((1+(B1))^1)*((1+(B2))^1)*((1+(B3))^1))/((1.18)^3)+(Sheet1!$B$61*((1+(B1))^1)*((1+(B2))^1)*((1+(B3))^1)*((1+(B4))^1))/((1.18)^4)+(Sheet1!$B$61*((1+(B1))^1)*((1+(B2))^1)*((1+(B3))^1)*((1+(B4))^1)*((1+(B5))^1))/((1.18)^5)+(Sheet1!$B$61*((1+(B1))^1)*((1+(B2))^1)*((1+(B3))^1)*((1+(B4))^1)*((1+(B5))^1)*((1+(B6))^1))/((1.18)^6)+(Sheet1!$B$61*((1+(B1))^1)*((1+(B2))^1)*((1+(B3))^1)*((1+(B4))^1)*((1+(B5))^1)*((1+(B6))^1)*((1+(B7))^1))/((1.18)^7)+(Sheet1!$B$61*((1+(B1))^1)*((1+(B2))^1)*((1+(B3))^1)*((1+(B4))^1)*((1+(B5))^1)*((1+(B6))^1)*((1+(B7))^1)*((1+(B8))^1))/((1.18)^8)+(Sheet1!$B$61*((1+(B1))^1)*((1+(B2))^1)*((1+(B3))^1)*((1+(B4))^1)*((1+(B5))^1)*((1+(B6))^1)*((1+(B7))^1)*((1+(B8))^1)*((1+(B9))^1))/((1.18)^9)+(Sheet1!$B$61*((1+(B1))^1)*((1+(B2))^1)*((1+(B3))^1)*((1+(B4))^1)*((1+(B5))^1)*((1+(B6))^1)*((1+(B7))^1)*((1+(B8))^1)*((1+(B9))^1)*((1+(B10))^1))/((1.18)^10)+(Sheet1!$B$61*((1+(B1))^1)*((1+(B2))^1)*((1+(B3))^1)*((1+(B4))^1)*((1+(B5))^1)*((1+(B6))^1)*((1+(B7))^1)*((1+(B8))^1)*((1+(B9))^1)*((1+(B10))^1)*((1+(B11))^1))/((1.18)^11)+(Sheet1!$B$61*((1+(B1))^1)*((1+(B2))^1)*((1+(B3))^1)*((1+(B4))^1)*((1+(B5))^1)*((1+(B6))^1)*((1+(B7))^1)*((1+(B8))^1)*((1+(B9))^1)*((1+(B10))^1)*((1+(B11))^1)*((1+(B12))^1))/((1.18)^12)+(Sheet1!$B$61*((1+(B1))^1)*((1+(B2))^1)*((1+(B3))^1)*((1+(B4))^1)*((1+(B5))^1)*((1+(B6))^1)*((1+(B7))^1)*((1+(B8))^1)*((1+(B9))^1)*((1+(B10))^1)*((1+(B11))^1)*((1+(B12))^1)*((1+(B13))^1))/((1.18)^13)+(Sheet1!$B$61*((1+(B1))^1)*((1+(B2))^1)*((1+(B3))^1)*((1+(B4))^1)*((1+(B5))^1)*((1+(B6))^1)*((1+(B7))^1)*((1+(B8))^1)*((1+(B9))^1)*((1+(B10))^1)*((1+(B11))^1)*((1+(B12))^1)*((1+(B13))^1)*((1+(B14))^1))/((1.18)^14)+(Sheet1!$B$61*((1+(B1))^1)*((1+(B2))^1)*((1+(B3))^1)*((1+(B4))^1)*((1+(B5))^1)*((1+(B6))^1)*((1+(B7))^1)*((1+(B8))^1)*((1+(B9))^1)*((1+(B10))^1)*((1+(B11))^1)*((1+(B12))^1)*((1+(B13))^1)*((1+(B14))^1)*((1+(B15))^1))/((1.18)^15)+((Sheet1!$B$61*((1+(B1))^1)*((1+(B2))^1)*((1+(B3))^1)*((1+(B4))^1)*((1+(B5))^1)*((1+(B6))^1)*((1+(B7))^1)*((1+(B8))^1)*((1+(B9))^1)*((1+(B10))^1)*((1+(B11))^1)*((1+(B12))^1)*((1+(B13))^1)*((1+(B14))^1)*((1+(B15))^1))/((1.18)^15)/0.18))/Sheet1!$B$17)+((Sheet1!$B$65/Sheet1!$B$17)*(100%-0.2)))</f>
        <v>29.048816058599272</v>
      </c>
      <c r="C16" s="4">
        <f ca="1">SUM((((Sheet1!$B$61*((1+(C1))^1))/((1.18)^1)+(Sheet1!$B$61*((1+(C1))^1)*((1+(C2))^1))/((1.18)^2)+(Sheet1!$B$61*((1+(C1))^1)*((1+(C2))^1)*((1+(C3))^1))/((1.18)^3)+(Sheet1!$B$61*((1+(C1))^1)*((1+(C2))^1)*((1+(C3))^1)*((1+(C4))^1))/((1.18)^4)+(Sheet1!$B$61*((1+(C1))^1)*((1+(C2))^1)*((1+(C3))^1)*((1+(C4))^1)*((1+(C5))^1))/((1.18)^5)+(Sheet1!$B$61*((1+(C1))^1)*((1+(C2))^1)*((1+(C3))^1)*((1+(C4))^1)*((1+(C5))^1)*((1+(C6))^1))/((1.18)^6)+(Sheet1!$B$61*((1+(C1))^1)*((1+(C2))^1)*((1+(C3))^1)*((1+(C4))^1)*((1+(C5))^1)*((1+(C6))^1)*((1+(C7))^1))/((1.18)^7)+(Sheet1!$B$61*((1+(C1))^1)*((1+(C2))^1)*((1+(C3))^1)*((1+(C4))^1)*((1+(C5))^1)*((1+(C6))^1)*((1+(C7))^1)*((1+(C8))^1))/((1.18)^8)+(Sheet1!$B$61*((1+(C1))^1)*((1+(C2))^1)*((1+(C3))^1)*((1+(C4))^1)*((1+(C5))^1)*((1+(C6))^1)*((1+(C7))^1)*((1+(C8))^1)*((1+(C9))^1))/((1.18)^9)+(Sheet1!$B$61*((1+(C1))^1)*((1+(C2))^1)*((1+(C3))^1)*((1+(C4))^1)*((1+(C5))^1)*((1+(C6))^1)*((1+(C7))^1)*((1+(C8))^1)*((1+(C9))^1)*((1+(C10))^1))/((1.18)^10)+(Sheet1!$B$61*((1+(C1))^1)*((1+(C2))^1)*((1+(C3))^1)*((1+(C4))^1)*((1+(C5))^1)*((1+(C6))^1)*((1+(C7))^1)*((1+(C8))^1)*((1+(C9))^1)*((1+(C10))^1)*((1+(C11))^1))/((1.18)^11)+(Sheet1!$B$61*((1+(C1))^1)*((1+(C2))^1)*((1+(C3))^1)*((1+(C4))^1)*((1+(C5))^1)*((1+(C6))^1)*((1+(C7))^1)*((1+(C8))^1)*((1+(C9))^1)*((1+(C10))^1)*((1+(C11))^1)*((1+(C12))^1))/((1.18)^12)+(Sheet1!$B$61*((1+(C1))^1)*((1+(C2))^1)*((1+(C3))^1)*((1+(C4))^1)*((1+(C5))^1)*((1+(C6))^1)*((1+(C7))^1)*((1+(C8))^1)*((1+(C9))^1)*((1+(C10))^1)*((1+(C11))^1)*((1+(C12))^1)*((1+(C13))^1))/((1.18)^13)+(Sheet1!$B$61*((1+(C1))^1)*((1+(C2))^1)*((1+(C3))^1)*((1+(C4))^1)*((1+(C5))^1)*((1+(C6))^1)*((1+(C7))^1)*((1+(C8))^1)*((1+(C9))^1)*((1+(C10))^1)*((1+(C11))^1)*((1+(C12))^1)*((1+(C13))^1)*((1+(C14))^1))/((1.18)^14)+(Sheet1!$B$61*((1+(C1))^1)*((1+(C2))^1)*((1+(C3))^1)*((1+(C4))^1)*((1+(C5))^1)*((1+(C6))^1)*((1+(C7))^1)*((1+(C8))^1)*((1+(C9))^1)*((1+(C10))^1)*((1+(C11))^1)*((1+(C12))^1)*((1+(C13))^1)*((1+(C14))^1)*((1+(C15))^1))/((1.18)^15)+((Sheet1!$B$61*((1+(C1))^1)*((1+(C2))^1)*((1+(C3))^1)*((1+(C4))^1)*((1+(C5))^1)*((1+(C6))^1)*((1+(C7))^1)*((1+(C8))^1)*((1+(C9))^1)*((1+(C10))^1)*((1+(C11))^1)*((1+(C12))^1)*((1+(C13))^1)*((1+(C14))^1)*((1+(C15))^1))/((1.18)^15)/0.18))/Sheet1!$B$17)+((Sheet1!$B$65/Sheet1!$B$17)*(100%-0.2)))</f>
        <v>23.994327279490349</v>
      </c>
      <c r="D16" s="4">
        <f ca="1">SUM((((Sheet1!$B$61*((1+(D1))^1))/((1.18)^1)+(Sheet1!$B$61*((1+(D1))^1)*((1+(D2))^1))/((1.18)^2)+(Sheet1!$B$61*((1+(D1))^1)*((1+(D2))^1)*((1+(D3))^1))/((1.18)^3)+(Sheet1!$B$61*((1+(D1))^1)*((1+(D2))^1)*((1+(D3))^1)*((1+(D4))^1))/((1.18)^4)+(Sheet1!$B$61*((1+(D1))^1)*((1+(D2))^1)*((1+(D3))^1)*((1+(D4))^1)*((1+(D5))^1))/((1.18)^5)+(Sheet1!$B$61*((1+(D1))^1)*((1+(D2))^1)*((1+(D3))^1)*((1+(D4))^1)*((1+(D5))^1)*((1+(D6))^1))/((1.18)^6)+(Sheet1!$B$61*((1+(D1))^1)*((1+(D2))^1)*((1+(D3))^1)*((1+(D4))^1)*((1+(D5))^1)*((1+(D6))^1)*((1+(D7))^1))/((1.18)^7)+(Sheet1!$B$61*((1+(D1))^1)*((1+(D2))^1)*((1+(D3))^1)*((1+(D4))^1)*((1+(D5))^1)*((1+(D6))^1)*((1+(D7))^1)*((1+(D8))^1))/((1.18)^8)+(Sheet1!$B$61*((1+(D1))^1)*((1+(D2))^1)*((1+(D3))^1)*((1+(D4))^1)*((1+(D5))^1)*((1+(D6))^1)*((1+(D7))^1)*((1+(D8))^1)*((1+(D9))^1))/((1.18)^9)+(Sheet1!$B$61*((1+(D1))^1)*((1+(D2))^1)*((1+(D3))^1)*((1+(D4))^1)*((1+(D5))^1)*((1+(D6))^1)*((1+(D7))^1)*((1+(D8))^1)*((1+(D9))^1)*((1+(D10))^1))/((1.18)^10)+(Sheet1!$B$61*((1+(D1))^1)*((1+(D2))^1)*((1+(D3))^1)*((1+(D4))^1)*((1+(D5))^1)*((1+(D6))^1)*((1+(D7))^1)*((1+(D8))^1)*((1+(D9))^1)*((1+(D10))^1)*((1+(D11))^1))/((1.18)^11)+(Sheet1!$B$61*((1+(D1))^1)*((1+(D2))^1)*((1+(D3))^1)*((1+(D4))^1)*((1+(D5))^1)*((1+(D6))^1)*((1+(D7))^1)*((1+(D8))^1)*((1+(D9))^1)*((1+(D10))^1)*((1+(D11))^1)*((1+(D12))^1))/((1.18)^12)+(Sheet1!$B$61*((1+(D1))^1)*((1+(D2))^1)*((1+(D3))^1)*((1+(D4))^1)*((1+(D5))^1)*((1+(D6))^1)*((1+(D7))^1)*((1+(D8))^1)*((1+(D9))^1)*((1+(D10))^1)*((1+(D11))^1)*((1+(D12))^1)*((1+(D13))^1))/((1.18)^13)+(Sheet1!$B$61*((1+(D1))^1)*((1+(D2))^1)*((1+(D3))^1)*((1+(D4))^1)*((1+(D5))^1)*((1+(D6))^1)*((1+(D7))^1)*((1+(D8))^1)*((1+(D9))^1)*((1+(D10))^1)*((1+(D11))^1)*((1+(D12))^1)*((1+(D13))^1)*((1+(D14))^1))/((1.18)^14)+(Sheet1!$B$61*((1+(D1))^1)*((1+(D2))^1)*((1+(D3))^1)*((1+(D4))^1)*((1+(D5))^1)*((1+(D6))^1)*((1+(D7))^1)*((1+(D8))^1)*((1+(D9))^1)*((1+(D10))^1)*((1+(D11))^1)*((1+(D12))^1)*((1+(D13))^1)*((1+(D14))^1)*((1+(D15))^1))/((1.18)^15)+((Sheet1!$B$61*((1+(D1))^1)*((1+(D2))^1)*((1+(D3))^1)*((1+(D4))^1)*((1+(D5))^1)*((1+(D6))^1)*((1+(D7))^1)*((1+(D8))^1)*((1+(D9))^1)*((1+(D10))^1)*((1+(D11))^1)*((1+(D12))^1)*((1+(D13))^1)*((1+(D14))^1)*((1+(D15))^1))/((1.18)^15)/0.18))/Sheet1!$B$17)+((Sheet1!$B$65/Sheet1!$B$17)*(100%-0.2)))</f>
        <v>27.309840803196618</v>
      </c>
      <c r="E16" s="4">
        <f ca="1">SUM((((Sheet1!$B$61*((1+(E1))^1))/((1.18)^1)+(Sheet1!$B$61*((1+(E1))^1)*((1+(E2))^1))/((1.18)^2)+(Sheet1!$B$61*((1+(E1))^1)*((1+(E2))^1)*((1+(E3))^1))/((1.18)^3)+(Sheet1!$B$61*((1+(E1))^1)*((1+(E2))^1)*((1+(E3))^1)*((1+(E4))^1))/((1.18)^4)+(Sheet1!$B$61*((1+(E1))^1)*((1+(E2))^1)*((1+(E3))^1)*((1+(E4))^1)*((1+(E5))^1))/((1.18)^5)+(Sheet1!$B$61*((1+(E1))^1)*((1+(E2))^1)*((1+(E3))^1)*((1+(E4))^1)*((1+(E5))^1)*((1+(E6))^1))/((1.18)^6)+(Sheet1!$B$61*((1+(E1))^1)*((1+(E2))^1)*((1+(E3))^1)*((1+(E4))^1)*((1+(E5))^1)*((1+(E6))^1)*((1+(E7))^1))/((1.18)^7)+(Sheet1!$B$61*((1+(E1))^1)*((1+(E2))^1)*((1+(E3))^1)*((1+(E4))^1)*((1+(E5))^1)*((1+(E6))^1)*((1+(E7))^1)*((1+(E8))^1))/((1.18)^8)+(Sheet1!$B$61*((1+(E1))^1)*((1+(E2))^1)*((1+(E3))^1)*((1+(E4))^1)*((1+(E5))^1)*((1+(E6))^1)*((1+(E7))^1)*((1+(E8))^1)*((1+(E9))^1))/((1.18)^9)+(Sheet1!$B$61*((1+(E1))^1)*((1+(E2))^1)*((1+(E3))^1)*((1+(E4))^1)*((1+(E5))^1)*((1+(E6))^1)*((1+(E7))^1)*((1+(E8))^1)*((1+(E9))^1)*((1+(E10))^1))/((1.18)^10)+(Sheet1!$B$61*((1+(E1))^1)*((1+(E2))^1)*((1+(E3))^1)*((1+(E4))^1)*((1+(E5))^1)*((1+(E6))^1)*((1+(E7))^1)*((1+(E8))^1)*((1+(E9))^1)*((1+(E10))^1)*((1+(E11))^1))/((1.18)^11)+(Sheet1!$B$61*((1+(E1))^1)*((1+(E2))^1)*((1+(E3))^1)*((1+(E4))^1)*((1+(E5))^1)*((1+(E6))^1)*((1+(E7))^1)*((1+(E8))^1)*((1+(E9))^1)*((1+(E10))^1)*((1+(E11))^1)*((1+(E12))^1))/((1.18)^12)+(Sheet1!$B$61*((1+(E1))^1)*((1+(E2))^1)*((1+(E3))^1)*((1+(E4))^1)*((1+(E5))^1)*((1+(E6))^1)*((1+(E7))^1)*((1+(E8))^1)*((1+(E9))^1)*((1+(E10))^1)*((1+(E11))^1)*((1+(E12))^1)*((1+(E13))^1))/((1.18)^13)+(Sheet1!$B$61*((1+(E1))^1)*((1+(E2))^1)*((1+(E3))^1)*((1+(E4))^1)*((1+(E5))^1)*((1+(E6))^1)*((1+(E7))^1)*((1+(E8))^1)*((1+(E9))^1)*((1+(E10))^1)*((1+(E11))^1)*((1+(E12))^1)*((1+(E13))^1)*((1+(E14))^1))/((1.18)^14)+(Sheet1!$B$61*((1+(E1))^1)*((1+(E2))^1)*((1+(E3))^1)*((1+(E4))^1)*((1+(E5))^1)*((1+(E6))^1)*((1+(E7))^1)*((1+(E8))^1)*((1+(E9))^1)*((1+(E10))^1)*((1+(E11))^1)*((1+(E12))^1)*((1+(E13))^1)*((1+(E14))^1)*((1+(E15))^1))/((1.18)^15)+((Sheet1!$B$61*((1+(E1))^1)*((1+(E2))^1)*((1+(E3))^1)*((1+(E4))^1)*((1+(E5))^1)*((1+(E6))^1)*((1+(E7))^1)*((1+(E8))^1)*((1+(E9))^1)*((1+(E10))^1)*((1+(E11))^1)*((1+(E12))^1)*((1+(E13))^1)*((1+(E14))^1)*((1+(E15))^1))/((1.18)^15)/0.18))/Sheet1!$B$17)+((Sheet1!$B$65/Sheet1!$B$17)*(100%-0.2)))</f>
        <v>25.630845925660015</v>
      </c>
      <c r="F16" s="4">
        <f ca="1">SUM((((Sheet1!$B$61*((1+(F1))^1))/((1.18)^1)+(Sheet1!$B$61*((1+(F1))^1)*((1+(F2))^1))/((1.18)^2)+(Sheet1!$B$61*((1+(F1))^1)*((1+(F2))^1)*((1+(F3))^1))/((1.18)^3)+(Sheet1!$B$61*((1+(F1))^1)*((1+(F2))^1)*((1+(F3))^1)*((1+(F4))^1))/((1.18)^4)+(Sheet1!$B$61*((1+(F1))^1)*((1+(F2))^1)*((1+(F3))^1)*((1+(F4))^1)*((1+(F5))^1))/((1.18)^5)+(Sheet1!$B$61*((1+(F1))^1)*((1+(F2))^1)*((1+(F3))^1)*((1+(F4))^1)*((1+(F5))^1)*((1+(F6))^1))/((1.18)^6)+(Sheet1!$B$61*((1+(F1))^1)*((1+(F2))^1)*((1+(F3))^1)*((1+(F4))^1)*((1+(F5))^1)*((1+(F6))^1)*((1+(F7))^1))/((1.18)^7)+(Sheet1!$B$61*((1+(F1))^1)*((1+(F2))^1)*((1+(F3))^1)*((1+(F4))^1)*((1+(F5))^1)*((1+(F6))^1)*((1+(F7))^1)*((1+(F8))^1))/((1.18)^8)+(Sheet1!$B$61*((1+(F1))^1)*((1+(F2))^1)*((1+(F3))^1)*((1+(F4))^1)*((1+(F5))^1)*((1+(F6))^1)*((1+(F7))^1)*((1+(F8))^1)*((1+(F9))^1))/((1.18)^9)+(Sheet1!$B$61*((1+(F1))^1)*((1+(F2))^1)*((1+(F3))^1)*((1+(F4))^1)*((1+(F5))^1)*((1+(F6))^1)*((1+(F7))^1)*((1+(F8))^1)*((1+(F9))^1)*((1+(F10))^1))/((1.18)^10)+(Sheet1!$B$61*((1+(F1))^1)*((1+(F2))^1)*((1+(F3))^1)*((1+(F4))^1)*((1+(F5))^1)*((1+(F6))^1)*((1+(F7))^1)*((1+(F8))^1)*((1+(F9))^1)*((1+(F10))^1)*((1+(F11))^1))/((1.18)^11)+(Sheet1!$B$61*((1+(F1))^1)*((1+(F2))^1)*((1+(F3))^1)*((1+(F4))^1)*((1+(F5))^1)*((1+(F6))^1)*((1+(F7))^1)*((1+(F8))^1)*((1+(F9))^1)*((1+(F10))^1)*((1+(F11))^1)*((1+(F12))^1))/((1.18)^12)+(Sheet1!$B$61*((1+(F1))^1)*((1+(F2))^1)*((1+(F3))^1)*((1+(F4))^1)*((1+(F5))^1)*((1+(F6))^1)*((1+(F7))^1)*((1+(F8))^1)*((1+(F9))^1)*((1+(F10))^1)*((1+(F11))^1)*((1+(F12))^1)*((1+(F13))^1))/((1.18)^13)+(Sheet1!$B$61*((1+(F1))^1)*((1+(F2))^1)*((1+(F3))^1)*((1+(F4))^1)*((1+(F5))^1)*((1+(F6))^1)*((1+(F7))^1)*((1+(F8))^1)*((1+(F9))^1)*((1+(F10))^1)*((1+(F11))^1)*((1+(F12))^1)*((1+(F13))^1)*((1+(F14))^1))/((1.18)^14)+(Sheet1!$B$61*((1+(F1))^1)*((1+(F2))^1)*((1+(F3))^1)*((1+(F4))^1)*((1+(F5))^1)*((1+(F6))^1)*((1+(F7))^1)*((1+(F8))^1)*((1+(F9))^1)*((1+(F10))^1)*((1+(F11))^1)*((1+(F12))^1)*((1+(F13))^1)*((1+(F14))^1)*((1+(F15))^1))/((1.18)^15)+((Sheet1!$B$61*((1+(F1))^1)*((1+(F2))^1)*((1+(F3))^1)*((1+(F4))^1)*((1+(F5))^1)*((1+(F6))^1)*((1+(F7))^1)*((1+(F8))^1)*((1+(F9))^1)*((1+(F10))^1)*((1+(F11))^1)*((1+(F12))^1)*((1+(F13))^1)*((1+(F14))^1)*((1+(F15))^1))/((1.18)^15)/0.18))/Sheet1!$B$17)+((Sheet1!$B$65/Sheet1!$B$17)*(100%-0.2)))</f>
        <v>28.970368748694639</v>
      </c>
      <c r="G16" s="4">
        <f ca="1">SUM((((Sheet1!$B$61*((1+(G1))^1))/((1.18)^1)+(Sheet1!$B$61*((1+(G1))^1)*((1+(G2))^1))/((1.18)^2)+(Sheet1!$B$61*((1+(G1))^1)*((1+(G2))^1)*((1+(G3))^1))/((1.18)^3)+(Sheet1!$B$61*((1+(G1))^1)*((1+(G2))^1)*((1+(G3))^1)*((1+(G4))^1))/((1.18)^4)+(Sheet1!$B$61*((1+(G1))^1)*((1+(G2))^1)*((1+(G3))^1)*((1+(G4))^1)*((1+(G5))^1))/((1.18)^5)+(Sheet1!$B$61*((1+(G1))^1)*((1+(G2))^1)*((1+(G3))^1)*((1+(G4))^1)*((1+(G5))^1)*((1+(G6))^1))/((1.18)^6)+(Sheet1!$B$61*((1+(G1))^1)*((1+(G2))^1)*((1+(G3))^1)*((1+(G4))^1)*((1+(G5))^1)*((1+(G6))^1)*((1+(G7))^1))/((1.18)^7)+(Sheet1!$B$61*((1+(G1))^1)*((1+(G2))^1)*((1+(G3))^1)*((1+(G4))^1)*((1+(G5))^1)*((1+(G6))^1)*((1+(G7))^1)*((1+(G8))^1))/((1.18)^8)+(Sheet1!$B$61*((1+(G1))^1)*((1+(G2))^1)*((1+(G3))^1)*((1+(G4))^1)*((1+(G5))^1)*((1+(G6))^1)*((1+(G7))^1)*((1+(G8))^1)*((1+(G9))^1))/((1.18)^9)+(Sheet1!$B$61*((1+(G1))^1)*((1+(G2))^1)*((1+(G3))^1)*((1+(G4))^1)*((1+(G5))^1)*((1+(G6))^1)*((1+(G7))^1)*((1+(G8))^1)*((1+(G9))^1)*((1+(G10))^1))/((1.18)^10)+(Sheet1!$B$61*((1+(G1))^1)*((1+(G2))^1)*((1+(G3))^1)*((1+(G4))^1)*((1+(G5))^1)*((1+(G6))^1)*((1+(G7))^1)*((1+(G8))^1)*((1+(G9))^1)*((1+(G10))^1)*((1+(G11))^1))/((1.18)^11)+(Sheet1!$B$61*((1+(G1))^1)*((1+(G2))^1)*((1+(G3))^1)*((1+(G4))^1)*((1+(G5))^1)*((1+(G6))^1)*((1+(G7))^1)*((1+(G8))^1)*((1+(G9))^1)*((1+(G10))^1)*((1+(G11))^1)*((1+(G12))^1))/((1.18)^12)+(Sheet1!$B$61*((1+(G1))^1)*((1+(G2))^1)*((1+(G3))^1)*((1+(G4))^1)*((1+(G5))^1)*((1+(G6))^1)*((1+(G7))^1)*((1+(G8))^1)*((1+(G9))^1)*((1+(G10))^1)*((1+(G11))^1)*((1+(G12))^1)*((1+(G13))^1))/((1.18)^13)+(Sheet1!$B$61*((1+(G1))^1)*((1+(G2))^1)*((1+(G3))^1)*((1+(G4))^1)*((1+(G5))^1)*((1+(G6))^1)*((1+(G7))^1)*((1+(G8))^1)*((1+(G9))^1)*((1+(G10))^1)*((1+(G11))^1)*((1+(G12))^1)*((1+(G13))^1)*((1+(G14))^1))/((1.18)^14)+(Sheet1!$B$61*((1+(G1))^1)*((1+(G2))^1)*((1+(G3))^1)*((1+(G4))^1)*((1+(G5))^1)*((1+(G6))^1)*((1+(G7))^1)*((1+(G8))^1)*((1+(G9))^1)*((1+(G10))^1)*((1+(G11))^1)*((1+(G12))^1)*((1+(G13))^1)*((1+(G14))^1)*((1+(G15))^1))/((1.18)^15)+((Sheet1!$B$61*((1+(G1))^1)*((1+(G2))^1)*((1+(G3))^1)*((1+(G4))^1)*((1+(G5))^1)*((1+(G6))^1)*((1+(G7))^1)*((1+(G8))^1)*((1+(G9))^1)*((1+(G10))^1)*((1+(G11))^1)*((1+(G12))^1)*((1+(G13))^1)*((1+(G14))^1)*((1+(G15))^1))/((1.18)^15)/0.18))/Sheet1!$B$17)+((Sheet1!$B$65/Sheet1!$B$17)*(100%-0.2)))</f>
        <v>28.351881787665139</v>
      </c>
      <c r="H16" s="4">
        <f ca="1">SUM((((Sheet1!$B$61*((1+(H1))^1))/((1.18)^1)+(Sheet1!$B$61*((1+(H1))^1)*((1+(H2))^1))/((1.18)^2)+(Sheet1!$B$61*((1+(H1))^1)*((1+(H2))^1)*((1+(H3))^1))/((1.18)^3)+(Sheet1!$B$61*((1+(H1))^1)*((1+(H2))^1)*((1+(H3))^1)*((1+(H4))^1))/((1.18)^4)+(Sheet1!$B$61*((1+(H1))^1)*((1+(H2))^1)*((1+(H3))^1)*((1+(H4))^1)*((1+(H5))^1))/((1.18)^5)+(Sheet1!$B$61*((1+(H1))^1)*((1+(H2))^1)*((1+(H3))^1)*((1+(H4))^1)*((1+(H5))^1)*((1+(H6))^1))/((1.18)^6)+(Sheet1!$B$61*((1+(H1))^1)*((1+(H2))^1)*((1+(H3))^1)*((1+(H4))^1)*((1+(H5))^1)*((1+(H6))^1)*((1+(H7))^1))/((1.18)^7)+(Sheet1!$B$61*((1+(H1))^1)*((1+(H2))^1)*((1+(H3))^1)*((1+(H4))^1)*((1+(H5))^1)*((1+(H6))^1)*((1+(H7))^1)*((1+(H8))^1))/((1.18)^8)+(Sheet1!$B$61*((1+(H1))^1)*((1+(H2))^1)*((1+(H3))^1)*((1+(H4))^1)*((1+(H5))^1)*((1+(H6))^1)*((1+(H7))^1)*((1+(H8))^1)*((1+(H9))^1))/((1.18)^9)+(Sheet1!$B$61*((1+(H1))^1)*((1+(H2))^1)*((1+(H3))^1)*((1+(H4))^1)*((1+(H5))^1)*((1+(H6))^1)*((1+(H7))^1)*((1+(H8))^1)*((1+(H9))^1)*((1+(H10))^1))/((1.18)^10)+(Sheet1!$B$61*((1+(H1))^1)*((1+(H2))^1)*((1+(H3))^1)*((1+(H4))^1)*((1+(H5))^1)*((1+(H6))^1)*((1+(H7))^1)*((1+(H8))^1)*((1+(H9))^1)*((1+(H10))^1)*((1+(H11))^1))/((1.18)^11)+(Sheet1!$B$61*((1+(H1))^1)*((1+(H2))^1)*((1+(H3))^1)*((1+(H4))^1)*((1+(H5))^1)*((1+(H6))^1)*((1+(H7))^1)*((1+(H8))^1)*((1+(H9))^1)*((1+(H10))^1)*((1+(H11))^1)*((1+(H12))^1))/((1.18)^12)+(Sheet1!$B$61*((1+(H1))^1)*((1+(H2))^1)*((1+(H3))^1)*((1+(H4))^1)*((1+(H5))^1)*((1+(H6))^1)*((1+(H7))^1)*((1+(H8))^1)*((1+(H9))^1)*((1+(H10))^1)*((1+(H11))^1)*((1+(H12))^1)*((1+(H13))^1))/((1.18)^13)+(Sheet1!$B$61*((1+(H1))^1)*((1+(H2))^1)*((1+(H3))^1)*((1+(H4))^1)*((1+(H5))^1)*((1+(H6))^1)*((1+(H7))^1)*((1+(H8))^1)*((1+(H9))^1)*((1+(H10))^1)*((1+(H11))^1)*((1+(H12))^1)*((1+(H13))^1)*((1+(H14))^1))/((1.18)^14)+(Sheet1!$B$61*((1+(H1))^1)*((1+(H2))^1)*((1+(H3))^1)*((1+(H4))^1)*((1+(H5))^1)*((1+(H6))^1)*((1+(H7))^1)*((1+(H8))^1)*((1+(H9))^1)*((1+(H10))^1)*((1+(H11))^1)*((1+(H12))^1)*((1+(H13))^1)*((1+(H14))^1)*((1+(H15))^1))/((1.18)^15)+((Sheet1!$B$61*((1+(H1))^1)*((1+(H2))^1)*((1+(H3))^1)*((1+(H4))^1)*((1+(H5))^1)*((1+(H6))^1)*((1+(H7))^1)*((1+(H8))^1)*((1+(H9))^1)*((1+(H10))^1)*((1+(H11))^1)*((1+(H12))^1)*((1+(H13))^1)*((1+(H14))^1)*((1+(H15))^1))/((1.18)^15)/0.18))/Sheet1!$B$17)+((Sheet1!$B$65/Sheet1!$B$17)*(100%-0.2)))</f>
        <v>26.513086416042881</v>
      </c>
      <c r="I16" s="4">
        <f ca="1">SUM((((Sheet1!$B$61*((1+(I1))^1))/((1.18)^1)+(Sheet1!$B$61*((1+(I1))^1)*((1+(I2))^1))/((1.18)^2)+(Sheet1!$B$61*((1+(I1))^1)*((1+(I2))^1)*((1+(I3))^1))/((1.18)^3)+(Sheet1!$B$61*((1+(I1))^1)*((1+(I2))^1)*((1+(I3))^1)*((1+(I4))^1))/((1.18)^4)+(Sheet1!$B$61*((1+(I1))^1)*((1+(I2))^1)*((1+(I3))^1)*((1+(I4))^1)*((1+(I5))^1))/((1.18)^5)+(Sheet1!$B$61*((1+(I1))^1)*((1+(I2))^1)*((1+(I3))^1)*((1+(I4))^1)*((1+(I5))^1)*((1+(I6))^1))/((1.18)^6)+(Sheet1!$B$61*((1+(I1))^1)*((1+(I2))^1)*((1+(I3))^1)*((1+(I4))^1)*((1+(I5))^1)*((1+(I6))^1)*((1+(I7))^1))/((1.18)^7)+(Sheet1!$B$61*((1+(I1))^1)*((1+(I2))^1)*((1+(I3))^1)*((1+(I4))^1)*((1+(I5))^1)*((1+(I6))^1)*((1+(I7))^1)*((1+(I8))^1))/((1.18)^8)+(Sheet1!$B$61*((1+(I1))^1)*((1+(I2))^1)*((1+(I3))^1)*((1+(I4))^1)*((1+(I5))^1)*((1+(I6))^1)*((1+(I7))^1)*((1+(I8))^1)*((1+(I9))^1))/((1.18)^9)+(Sheet1!$B$61*((1+(I1))^1)*((1+(I2))^1)*((1+(I3))^1)*((1+(I4))^1)*((1+(I5))^1)*((1+(I6))^1)*((1+(I7))^1)*((1+(I8))^1)*((1+(I9))^1)*((1+(I10))^1))/((1.18)^10)+(Sheet1!$B$61*((1+(I1))^1)*((1+(I2))^1)*((1+(I3))^1)*((1+(I4))^1)*((1+(I5))^1)*((1+(I6))^1)*((1+(I7))^1)*((1+(I8))^1)*((1+(I9))^1)*((1+(I10))^1)*((1+(I11))^1))/((1.18)^11)+(Sheet1!$B$61*((1+(I1))^1)*((1+(I2))^1)*((1+(I3))^1)*((1+(I4))^1)*((1+(I5))^1)*((1+(I6))^1)*((1+(I7))^1)*((1+(I8))^1)*((1+(I9))^1)*((1+(I10))^1)*((1+(I11))^1)*((1+(I12))^1))/((1.18)^12)+(Sheet1!$B$61*((1+(I1))^1)*((1+(I2))^1)*((1+(I3))^1)*((1+(I4))^1)*((1+(I5))^1)*((1+(I6))^1)*((1+(I7))^1)*((1+(I8))^1)*((1+(I9))^1)*((1+(I10))^1)*((1+(I11))^1)*((1+(I12))^1)*((1+(I13))^1))/((1.18)^13)+(Sheet1!$B$61*((1+(I1))^1)*((1+(I2))^1)*((1+(I3))^1)*((1+(I4))^1)*((1+(I5))^1)*((1+(I6))^1)*((1+(I7))^1)*((1+(I8))^1)*((1+(I9))^1)*((1+(I10))^1)*((1+(I11))^1)*((1+(I12))^1)*((1+(I13))^1)*((1+(I14))^1))/((1.18)^14)+(Sheet1!$B$61*((1+(I1))^1)*((1+(I2))^1)*((1+(I3))^1)*((1+(I4))^1)*((1+(I5))^1)*((1+(I6))^1)*((1+(I7))^1)*((1+(I8))^1)*((1+(I9))^1)*((1+(I10))^1)*((1+(I11))^1)*((1+(I12))^1)*((1+(I13))^1)*((1+(I14))^1)*((1+(I15))^1))/((1.18)^15)+((Sheet1!$B$61*((1+(I1))^1)*((1+(I2))^1)*((1+(I3))^1)*((1+(I4))^1)*((1+(I5))^1)*((1+(I6))^1)*((1+(I7))^1)*((1+(I8))^1)*((1+(I9))^1)*((1+(I10))^1)*((1+(I11))^1)*((1+(I12))^1)*((1+(I13))^1)*((1+(I14))^1)*((1+(I15))^1))/((1.18)^15)/0.18))/Sheet1!$B$17)+((Sheet1!$B$65/Sheet1!$B$17)*(100%-0.2)))</f>
        <v>27.47685328981574</v>
      </c>
      <c r="J16" s="4">
        <f ca="1">SUM((((Sheet1!$B$61*((1+(J1))^1))/((1.18)^1)+(Sheet1!$B$61*((1+(J1))^1)*((1+(J2))^1))/((1.18)^2)+(Sheet1!$B$61*((1+(J1))^1)*((1+(J2))^1)*((1+(J3))^1))/((1.18)^3)+(Sheet1!$B$61*((1+(J1))^1)*((1+(J2))^1)*((1+(J3))^1)*((1+(J4))^1))/((1.18)^4)+(Sheet1!$B$61*((1+(J1))^1)*((1+(J2))^1)*((1+(J3))^1)*((1+(J4))^1)*((1+(J5))^1))/((1.18)^5)+(Sheet1!$B$61*((1+(J1))^1)*((1+(J2))^1)*((1+(J3))^1)*((1+(J4))^1)*((1+(J5))^1)*((1+(J6))^1))/((1.18)^6)+(Sheet1!$B$61*((1+(J1))^1)*((1+(J2))^1)*((1+(J3))^1)*((1+(J4))^1)*((1+(J5))^1)*((1+(J6))^1)*((1+(J7))^1))/((1.18)^7)+(Sheet1!$B$61*((1+(J1))^1)*((1+(J2))^1)*((1+(J3))^1)*((1+(J4))^1)*((1+(J5))^1)*((1+(J6))^1)*((1+(J7))^1)*((1+(J8))^1))/((1.18)^8)+(Sheet1!$B$61*((1+(J1))^1)*((1+(J2))^1)*((1+(J3))^1)*((1+(J4))^1)*((1+(J5))^1)*((1+(J6))^1)*((1+(J7))^1)*((1+(J8))^1)*((1+(J9))^1))/((1.18)^9)+(Sheet1!$B$61*((1+(J1))^1)*((1+(J2))^1)*((1+(J3))^1)*((1+(J4))^1)*((1+(J5))^1)*((1+(J6))^1)*((1+(J7))^1)*((1+(J8))^1)*((1+(J9))^1)*((1+(J10))^1))/((1.18)^10)+(Sheet1!$B$61*((1+(J1))^1)*((1+(J2))^1)*((1+(J3))^1)*((1+(J4))^1)*((1+(J5))^1)*((1+(J6))^1)*((1+(J7))^1)*((1+(J8))^1)*((1+(J9))^1)*((1+(J10))^1)*((1+(J11))^1))/((1.18)^11)+(Sheet1!$B$61*((1+(J1))^1)*((1+(J2))^1)*((1+(J3))^1)*((1+(J4))^1)*((1+(J5))^1)*((1+(J6))^1)*((1+(J7))^1)*((1+(J8))^1)*((1+(J9))^1)*((1+(J10))^1)*((1+(J11))^1)*((1+(J12))^1))/((1.18)^12)+(Sheet1!$B$61*((1+(J1))^1)*((1+(J2))^1)*((1+(J3))^1)*((1+(J4))^1)*((1+(J5))^1)*((1+(J6))^1)*((1+(J7))^1)*((1+(J8))^1)*((1+(J9))^1)*((1+(J10))^1)*((1+(J11))^1)*((1+(J12))^1)*((1+(J13))^1))/((1.18)^13)+(Sheet1!$B$61*((1+(J1))^1)*((1+(J2))^1)*((1+(J3))^1)*((1+(J4))^1)*((1+(J5))^1)*((1+(J6))^1)*((1+(J7))^1)*((1+(J8))^1)*((1+(J9))^1)*((1+(J10))^1)*((1+(J11))^1)*((1+(J12))^1)*((1+(J13))^1)*((1+(J14))^1))/((1.18)^14)+(Sheet1!$B$61*((1+(J1))^1)*((1+(J2))^1)*((1+(J3))^1)*((1+(J4))^1)*((1+(J5))^1)*((1+(J6))^1)*((1+(J7))^1)*((1+(J8))^1)*((1+(J9))^1)*((1+(J10))^1)*((1+(J11))^1)*((1+(J12))^1)*((1+(J13))^1)*((1+(J14))^1)*((1+(J15))^1))/((1.18)^15)+((Sheet1!$B$61*((1+(J1))^1)*((1+(J2))^1)*((1+(J3))^1)*((1+(J4))^1)*((1+(J5))^1)*((1+(J6))^1)*((1+(J7))^1)*((1+(J8))^1)*((1+(J9))^1)*((1+(J10))^1)*((1+(J11))^1)*((1+(J12))^1)*((1+(J13))^1)*((1+(J14))^1)*((1+(J15))^1))/((1.18)^15)/0.18))/Sheet1!$B$17)+((Sheet1!$B$65/Sheet1!$B$17)*(100%-0.2)))</f>
        <v>24.228559793571456</v>
      </c>
      <c r="K16" s="4">
        <f ca="1">SUM((((Sheet1!$B$61*((1+(K1))^1))/((1.18)^1)+(Sheet1!$B$61*((1+(K1))^1)*((1+(K2))^1))/((1.18)^2)+(Sheet1!$B$61*((1+(K1))^1)*((1+(K2))^1)*((1+(K3))^1))/((1.18)^3)+(Sheet1!$B$61*((1+(K1))^1)*((1+(K2))^1)*((1+(K3))^1)*((1+(K4))^1))/((1.18)^4)+(Sheet1!$B$61*((1+(K1))^1)*((1+(K2))^1)*((1+(K3))^1)*((1+(K4))^1)*((1+(K5))^1))/((1.18)^5)+(Sheet1!$B$61*((1+(K1))^1)*((1+(K2))^1)*((1+(K3))^1)*((1+(K4))^1)*((1+(K5))^1)*((1+(K6))^1))/((1.18)^6)+(Sheet1!$B$61*((1+(K1))^1)*((1+(K2))^1)*((1+(K3))^1)*((1+(K4))^1)*((1+(K5))^1)*((1+(K6))^1)*((1+(K7))^1))/((1.18)^7)+(Sheet1!$B$61*((1+(K1))^1)*((1+(K2))^1)*((1+(K3))^1)*((1+(K4))^1)*((1+(K5))^1)*((1+(K6))^1)*((1+(K7))^1)*((1+(K8))^1))/((1.18)^8)+(Sheet1!$B$61*((1+(K1))^1)*((1+(K2))^1)*((1+(K3))^1)*((1+(K4))^1)*((1+(K5))^1)*((1+(K6))^1)*((1+(K7))^1)*((1+(K8))^1)*((1+(K9))^1))/((1.18)^9)+(Sheet1!$B$61*((1+(K1))^1)*((1+(K2))^1)*((1+(K3))^1)*((1+(K4))^1)*((1+(K5))^1)*((1+(K6))^1)*((1+(K7))^1)*((1+(K8))^1)*((1+(K9))^1)*((1+(K10))^1))/((1.18)^10)+(Sheet1!$B$61*((1+(K1))^1)*((1+(K2))^1)*((1+(K3))^1)*((1+(K4))^1)*((1+(K5))^1)*((1+(K6))^1)*((1+(K7))^1)*((1+(K8))^1)*((1+(K9))^1)*((1+(K10))^1)*((1+(K11))^1))/((1.18)^11)+(Sheet1!$B$61*((1+(K1))^1)*((1+(K2))^1)*((1+(K3))^1)*((1+(K4))^1)*((1+(K5))^1)*((1+(K6))^1)*((1+(K7))^1)*((1+(K8))^1)*((1+(K9))^1)*((1+(K10))^1)*((1+(K11))^1)*((1+(K12))^1))/((1.18)^12)+(Sheet1!$B$61*((1+(K1))^1)*((1+(K2))^1)*((1+(K3))^1)*((1+(K4))^1)*((1+(K5))^1)*((1+(K6))^1)*((1+(K7))^1)*((1+(K8))^1)*((1+(K9))^1)*((1+(K10))^1)*((1+(K11))^1)*((1+(K12))^1)*((1+(K13))^1))/((1.18)^13)+(Sheet1!$B$61*((1+(K1))^1)*((1+(K2))^1)*((1+(K3))^1)*((1+(K4))^1)*((1+(K5))^1)*((1+(K6))^1)*((1+(K7))^1)*((1+(K8))^1)*((1+(K9))^1)*((1+(K10))^1)*((1+(K11))^1)*((1+(K12))^1)*((1+(K13))^1)*((1+(K14))^1))/((1.18)^14)+(Sheet1!$B$61*((1+(K1))^1)*((1+(K2))^1)*((1+(K3))^1)*((1+(K4))^1)*((1+(K5))^1)*((1+(K6))^1)*((1+(K7))^1)*((1+(K8))^1)*((1+(K9))^1)*((1+(K10))^1)*((1+(K11))^1)*((1+(K12))^1)*((1+(K13))^1)*((1+(K14))^1)*((1+(K15))^1))/((1.18)^15)+((Sheet1!$B$61*((1+(K1))^1)*((1+(K2))^1)*((1+(K3))^1)*((1+(K4))^1)*((1+(K5))^1)*((1+(K6))^1)*((1+(K7))^1)*((1+(K8))^1)*((1+(K9))^1)*((1+(K10))^1)*((1+(K11))^1)*((1+(K12))^1)*((1+(K13))^1)*((1+(K14))^1)*((1+(K15))^1))/((1.18)^15)/0.18))/Sheet1!$B$17)+((Sheet1!$B$65/Sheet1!$B$17)*(100%-0.2)))</f>
        <v>31.981669137067065</v>
      </c>
      <c r="L16" s="4">
        <f ca="1">SUM((((Sheet1!$B$61*((1+(L1))^1))/((1.18)^1)+(Sheet1!$B$61*((1+(L1))^1)*((1+(L2))^1))/((1.18)^2)+(Sheet1!$B$61*((1+(L1))^1)*((1+(L2))^1)*((1+(L3))^1))/((1.18)^3)+(Sheet1!$B$61*((1+(L1))^1)*((1+(L2))^1)*((1+(L3))^1)*((1+(L4))^1))/((1.18)^4)+(Sheet1!$B$61*((1+(L1))^1)*((1+(L2))^1)*((1+(L3))^1)*((1+(L4))^1)*((1+(L5))^1))/((1.18)^5)+(Sheet1!$B$61*((1+(L1))^1)*((1+(L2))^1)*((1+(L3))^1)*((1+(L4))^1)*((1+(L5))^1)*((1+(L6))^1))/((1.18)^6)+(Sheet1!$B$61*((1+(L1))^1)*((1+(L2))^1)*((1+(L3))^1)*((1+(L4))^1)*((1+(L5))^1)*((1+(L6))^1)*((1+(L7))^1))/((1.18)^7)+(Sheet1!$B$61*((1+(L1))^1)*((1+(L2))^1)*((1+(L3))^1)*((1+(L4))^1)*((1+(L5))^1)*((1+(L6))^1)*((1+(L7))^1)*((1+(L8))^1))/((1.18)^8)+(Sheet1!$B$61*((1+(L1))^1)*((1+(L2))^1)*((1+(L3))^1)*((1+(L4))^1)*((1+(L5))^1)*((1+(L6))^1)*((1+(L7))^1)*((1+(L8))^1)*((1+(L9))^1))/((1.18)^9)+(Sheet1!$B$61*((1+(L1))^1)*((1+(L2))^1)*((1+(L3))^1)*((1+(L4))^1)*((1+(L5))^1)*((1+(L6))^1)*((1+(L7))^1)*((1+(L8))^1)*((1+(L9))^1)*((1+(L10))^1))/((1.18)^10)+(Sheet1!$B$61*((1+(L1))^1)*((1+(L2))^1)*((1+(L3))^1)*((1+(L4))^1)*((1+(L5))^1)*((1+(L6))^1)*((1+(L7))^1)*((1+(L8))^1)*((1+(L9))^1)*((1+(L10))^1)*((1+(L11))^1))/((1.18)^11)+(Sheet1!$B$61*((1+(L1))^1)*((1+(L2))^1)*((1+(L3))^1)*((1+(L4))^1)*((1+(L5))^1)*((1+(L6))^1)*((1+(L7))^1)*((1+(L8))^1)*((1+(L9))^1)*((1+(L10))^1)*((1+(L11))^1)*((1+(L12))^1))/((1.18)^12)+(Sheet1!$B$61*((1+(L1))^1)*((1+(L2))^1)*((1+(L3))^1)*((1+(L4))^1)*((1+(L5))^1)*((1+(L6))^1)*((1+(L7))^1)*((1+(L8))^1)*((1+(L9))^1)*((1+(L10))^1)*((1+(L11))^1)*((1+(L12))^1)*((1+(L13))^1))/((1.18)^13)+(Sheet1!$B$61*((1+(L1))^1)*((1+(L2))^1)*((1+(L3))^1)*((1+(L4))^1)*((1+(L5))^1)*((1+(L6))^1)*((1+(L7))^1)*((1+(L8))^1)*((1+(L9))^1)*((1+(L10))^1)*((1+(L11))^1)*((1+(L12))^1)*((1+(L13))^1)*((1+(L14))^1))/((1.18)^14)+(Sheet1!$B$61*((1+(L1))^1)*((1+(L2))^1)*((1+(L3))^1)*((1+(L4))^1)*((1+(L5))^1)*((1+(L6))^1)*((1+(L7))^1)*((1+(L8))^1)*((1+(L9))^1)*((1+(L10))^1)*((1+(L11))^1)*((1+(L12))^1)*((1+(L13))^1)*((1+(L14))^1)*((1+(L15))^1))/((1.18)^15)+((Sheet1!$B$61*((1+(L1))^1)*((1+(L2))^1)*((1+(L3))^1)*((1+(L4))^1)*((1+(L5))^1)*((1+(L6))^1)*((1+(L7))^1)*((1+(L8))^1)*((1+(L9))^1)*((1+(L10))^1)*((1+(L11))^1)*((1+(L12))^1)*((1+(L13))^1)*((1+(L14))^1)*((1+(L15))^1))/((1.18)^15)/0.18))/Sheet1!$B$17)+((Sheet1!$B$65/Sheet1!$B$17)*(100%-0.2)))</f>
        <v>27.235786608878861</v>
      </c>
      <c r="M16" s="4">
        <f ca="1">SUM((((Sheet1!$B$61*((1+(M1))^1))/((1.18)^1)+(Sheet1!$B$61*((1+(M1))^1)*((1+(M2))^1))/((1.18)^2)+(Sheet1!$B$61*((1+(M1))^1)*((1+(M2))^1)*((1+(M3))^1))/((1.18)^3)+(Sheet1!$B$61*((1+(M1))^1)*((1+(M2))^1)*((1+(M3))^1)*((1+(M4))^1))/((1.18)^4)+(Sheet1!$B$61*((1+(M1))^1)*((1+(M2))^1)*((1+(M3))^1)*((1+(M4))^1)*((1+(M5))^1))/((1.18)^5)+(Sheet1!$B$61*((1+(M1))^1)*((1+(M2))^1)*((1+(M3))^1)*((1+(M4))^1)*((1+(M5))^1)*((1+(M6))^1))/((1.18)^6)+(Sheet1!$B$61*((1+(M1))^1)*((1+(M2))^1)*((1+(M3))^1)*((1+(M4))^1)*((1+(M5))^1)*((1+(M6))^1)*((1+(M7))^1))/((1.18)^7)+(Sheet1!$B$61*((1+(M1))^1)*((1+(M2))^1)*((1+(M3))^1)*((1+(M4))^1)*((1+(M5))^1)*((1+(M6))^1)*((1+(M7))^1)*((1+(M8))^1))/((1.18)^8)+(Sheet1!$B$61*((1+(M1))^1)*((1+(M2))^1)*((1+(M3))^1)*((1+(M4))^1)*((1+(M5))^1)*((1+(M6))^1)*((1+(M7))^1)*((1+(M8))^1)*((1+(M9))^1))/((1.18)^9)+(Sheet1!$B$61*((1+(M1))^1)*((1+(M2))^1)*((1+(M3))^1)*((1+(M4))^1)*((1+(M5))^1)*((1+(M6))^1)*((1+(M7))^1)*((1+(M8))^1)*((1+(M9))^1)*((1+(M10))^1))/((1.18)^10)+(Sheet1!$B$61*((1+(M1))^1)*((1+(M2))^1)*((1+(M3))^1)*((1+(M4))^1)*((1+(M5))^1)*((1+(M6))^1)*((1+(M7))^1)*((1+(M8))^1)*((1+(M9))^1)*((1+(M10))^1)*((1+(M11))^1))/((1.18)^11)+(Sheet1!$B$61*((1+(M1))^1)*((1+(M2))^1)*((1+(M3))^1)*((1+(M4))^1)*((1+(M5))^1)*((1+(M6))^1)*((1+(M7))^1)*((1+(M8))^1)*((1+(M9))^1)*((1+(M10))^1)*((1+(M11))^1)*((1+(M12))^1))/((1.18)^12)+(Sheet1!$B$61*((1+(M1))^1)*((1+(M2))^1)*((1+(M3))^1)*((1+(M4))^1)*((1+(M5))^1)*((1+(M6))^1)*((1+(M7))^1)*((1+(M8))^1)*((1+(M9))^1)*((1+(M10))^1)*((1+(M11))^1)*((1+(M12))^1)*((1+(M13))^1))/((1.18)^13)+(Sheet1!$B$61*((1+(M1))^1)*((1+(M2))^1)*((1+(M3))^1)*((1+(M4))^1)*((1+(M5))^1)*((1+(M6))^1)*((1+(M7))^1)*((1+(M8))^1)*((1+(M9))^1)*((1+(M10))^1)*((1+(M11))^1)*((1+(M12))^1)*((1+(M13))^1)*((1+(M14))^1))/((1.18)^14)+(Sheet1!$B$61*((1+(M1))^1)*((1+(M2))^1)*((1+(M3))^1)*((1+(M4))^1)*((1+(M5))^1)*((1+(M6))^1)*((1+(M7))^1)*((1+(M8))^1)*((1+(M9))^1)*((1+(M10))^1)*((1+(M11))^1)*((1+(M12))^1)*((1+(M13))^1)*((1+(M14))^1)*((1+(M15))^1))/((1.18)^15)+((Sheet1!$B$61*((1+(M1))^1)*((1+(M2))^1)*((1+(M3))^1)*((1+(M4))^1)*((1+(M5))^1)*((1+(M6))^1)*((1+(M7))^1)*((1+(M8))^1)*((1+(M9))^1)*((1+(M10))^1)*((1+(M11))^1)*((1+(M12))^1)*((1+(M13))^1)*((1+(M14))^1)*((1+(M15))^1))/((1.18)^15)/0.18))/Sheet1!$B$17)+((Sheet1!$B$65/Sheet1!$B$17)*(100%-0.2)))</f>
        <v>29.947564264980471</v>
      </c>
      <c r="N16" s="4">
        <f ca="1">SUM((((Sheet1!$B$61*((1+(N1))^1))/((1.18)^1)+(Sheet1!$B$61*((1+(N1))^1)*((1+(N2))^1))/((1.18)^2)+(Sheet1!$B$61*((1+(N1))^1)*((1+(N2))^1)*((1+(N3))^1))/((1.18)^3)+(Sheet1!$B$61*((1+(N1))^1)*((1+(N2))^1)*((1+(N3))^1)*((1+(N4))^1))/((1.18)^4)+(Sheet1!$B$61*((1+(N1))^1)*((1+(N2))^1)*((1+(N3))^1)*((1+(N4))^1)*((1+(N5))^1))/((1.18)^5)+(Sheet1!$B$61*((1+(N1))^1)*((1+(N2))^1)*((1+(N3))^1)*((1+(N4))^1)*((1+(N5))^1)*((1+(N6))^1))/((1.18)^6)+(Sheet1!$B$61*((1+(N1))^1)*((1+(N2))^1)*((1+(N3))^1)*((1+(N4))^1)*((1+(N5))^1)*((1+(N6))^1)*((1+(N7))^1))/((1.18)^7)+(Sheet1!$B$61*((1+(N1))^1)*((1+(N2))^1)*((1+(N3))^1)*((1+(N4))^1)*((1+(N5))^1)*((1+(N6))^1)*((1+(N7))^1)*((1+(N8))^1))/((1.18)^8)+(Sheet1!$B$61*((1+(N1))^1)*((1+(N2))^1)*((1+(N3))^1)*((1+(N4))^1)*((1+(N5))^1)*((1+(N6))^1)*((1+(N7))^1)*((1+(N8))^1)*((1+(N9))^1))/((1.18)^9)+(Sheet1!$B$61*((1+(N1))^1)*((1+(N2))^1)*((1+(N3))^1)*((1+(N4))^1)*((1+(N5))^1)*((1+(N6))^1)*((1+(N7))^1)*((1+(N8))^1)*((1+(N9))^1)*((1+(N10))^1))/((1.18)^10)+(Sheet1!$B$61*((1+(N1))^1)*((1+(N2))^1)*((1+(N3))^1)*((1+(N4))^1)*((1+(N5))^1)*((1+(N6))^1)*((1+(N7))^1)*((1+(N8))^1)*((1+(N9))^1)*((1+(N10))^1)*((1+(N11))^1))/((1.18)^11)+(Sheet1!$B$61*((1+(N1))^1)*((1+(N2))^1)*((1+(N3))^1)*((1+(N4))^1)*((1+(N5))^1)*((1+(N6))^1)*((1+(N7))^1)*((1+(N8))^1)*((1+(N9))^1)*((1+(N10))^1)*((1+(N11))^1)*((1+(N12))^1))/((1.18)^12)+(Sheet1!$B$61*((1+(N1))^1)*((1+(N2))^1)*((1+(N3))^1)*((1+(N4))^1)*((1+(N5))^1)*((1+(N6))^1)*((1+(N7))^1)*((1+(N8))^1)*((1+(N9))^1)*((1+(N10))^1)*((1+(N11))^1)*((1+(N12))^1)*((1+(N13))^1))/((1.18)^13)+(Sheet1!$B$61*((1+(N1))^1)*((1+(N2))^1)*((1+(N3))^1)*((1+(N4))^1)*((1+(N5))^1)*((1+(N6))^1)*((1+(N7))^1)*((1+(N8))^1)*((1+(N9))^1)*((1+(N10))^1)*((1+(N11))^1)*((1+(N12))^1)*((1+(N13))^1)*((1+(N14))^1))/((1.18)^14)+(Sheet1!$B$61*((1+(N1))^1)*((1+(N2))^1)*((1+(N3))^1)*((1+(N4))^1)*((1+(N5))^1)*((1+(N6))^1)*((1+(N7))^1)*((1+(N8))^1)*((1+(N9))^1)*((1+(N10))^1)*((1+(N11))^1)*((1+(N12))^1)*((1+(N13))^1)*((1+(N14))^1)*((1+(N15))^1))/((1.18)^15)+((Sheet1!$B$61*((1+(N1))^1)*((1+(N2))^1)*((1+(N3))^1)*((1+(N4))^1)*((1+(N5))^1)*((1+(N6))^1)*((1+(N7))^1)*((1+(N8))^1)*((1+(N9))^1)*((1+(N10))^1)*((1+(N11))^1)*((1+(N12))^1)*((1+(N13))^1)*((1+(N14))^1)*((1+(N15))^1))/((1.18)^15)/0.18))/Sheet1!$B$17)+((Sheet1!$B$65/Sheet1!$B$17)*(100%-0.2)))</f>
        <v>29.350691269474538</v>
      </c>
      <c r="O16" s="4">
        <f ca="1">SUM((((Sheet1!$B$61*((1+(O1))^1))/((1.18)^1)+(Sheet1!$B$61*((1+(O1))^1)*((1+(O2))^1))/((1.18)^2)+(Sheet1!$B$61*((1+(O1))^1)*((1+(O2))^1)*((1+(O3))^1))/((1.18)^3)+(Sheet1!$B$61*((1+(O1))^1)*((1+(O2))^1)*((1+(O3))^1)*((1+(O4))^1))/((1.18)^4)+(Sheet1!$B$61*((1+(O1))^1)*((1+(O2))^1)*((1+(O3))^1)*((1+(O4))^1)*((1+(O5))^1))/((1.18)^5)+(Sheet1!$B$61*((1+(O1))^1)*((1+(O2))^1)*((1+(O3))^1)*((1+(O4))^1)*((1+(O5))^1)*((1+(O6))^1))/((1.18)^6)+(Sheet1!$B$61*((1+(O1))^1)*((1+(O2))^1)*((1+(O3))^1)*((1+(O4))^1)*((1+(O5))^1)*((1+(O6))^1)*((1+(O7))^1))/((1.18)^7)+(Sheet1!$B$61*((1+(O1))^1)*((1+(O2))^1)*((1+(O3))^1)*((1+(O4))^1)*((1+(O5))^1)*((1+(O6))^1)*((1+(O7))^1)*((1+(O8))^1))/((1.18)^8)+(Sheet1!$B$61*((1+(O1))^1)*((1+(O2))^1)*((1+(O3))^1)*((1+(O4))^1)*((1+(O5))^1)*((1+(O6))^1)*((1+(O7))^1)*((1+(O8))^1)*((1+(O9))^1))/((1.18)^9)+(Sheet1!$B$61*((1+(O1))^1)*((1+(O2))^1)*((1+(O3))^1)*((1+(O4))^1)*((1+(O5))^1)*((1+(O6))^1)*((1+(O7))^1)*((1+(O8))^1)*((1+(O9))^1)*((1+(O10))^1))/((1.18)^10)+(Sheet1!$B$61*((1+(O1))^1)*((1+(O2))^1)*((1+(O3))^1)*((1+(O4))^1)*((1+(O5))^1)*((1+(O6))^1)*((1+(O7))^1)*((1+(O8))^1)*((1+(O9))^1)*((1+(O10))^1)*((1+(O11))^1))/((1.18)^11)+(Sheet1!$B$61*((1+(O1))^1)*((1+(O2))^1)*((1+(O3))^1)*((1+(O4))^1)*((1+(O5))^1)*((1+(O6))^1)*((1+(O7))^1)*((1+(O8))^1)*((1+(O9))^1)*((1+(O10))^1)*((1+(O11))^1)*((1+(O12))^1))/((1.18)^12)+(Sheet1!$B$61*((1+(O1))^1)*((1+(O2))^1)*((1+(O3))^1)*((1+(O4))^1)*((1+(O5))^1)*((1+(O6))^1)*((1+(O7))^1)*((1+(O8))^1)*((1+(O9))^1)*((1+(O10))^1)*((1+(O11))^1)*((1+(O12))^1)*((1+(O13))^1))/((1.18)^13)+(Sheet1!$B$61*((1+(O1))^1)*((1+(O2))^1)*((1+(O3))^1)*((1+(O4))^1)*((1+(O5))^1)*((1+(O6))^1)*((1+(O7))^1)*((1+(O8))^1)*((1+(O9))^1)*((1+(O10))^1)*((1+(O11))^1)*((1+(O12))^1)*((1+(O13))^1)*((1+(O14))^1))/((1.18)^14)+(Sheet1!$B$61*((1+(O1))^1)*((1+(O2))^1)*((1+(O3))^1)*((1+(O4))^1)*((1+(O5))^1)*((1+(O6))^1)*((1+(O7))^1)*((1+(O8))^1)*((1+(O9))^1)*((1+(O10))^1)*((1+(O11))^1)*((1+(O12))^1)*((1+(O13))^1)*((1+(O14))^1)*((1+(O15))^1))/((1.18)^15)+((Sheet1!$B$61*((1+(O1))^1)*((1+(O2))^1)*((1+(O3))^1)*((1+(O4))^1)*((1+(O5))^1)*((1+(O6))^1)*((1+(O7))^1)*((1+(O8))^1)*((1+(O9))^1)*((1+(O10))^1)*((1+(O11))^1)*((1+(O12))^1)*((1+(O13))^1)*((1+(O14))^1)*((1+(O15))^1))/((1.18)^15)/0.18))/Sheet1!$B$17)+((Sheet1!$B$65/Sheet1!$B$17)*(100%-0.2)))</f>
        <v>30.825928572934878</v>
      </c>
      <c r="P16" s="4">
        <f ca="1">SUM((((Sheet1!$B$61*((1+(P1))^1))/((1.18)^1)+(Sheet1!$B$61*((1+(P1))^1)*((1+(P2))^1))/((1.18)^2)+(Sheet1!$B$61*((1+(P1))^1)*((1+(P2))^1)*((1+(P3))^1))/((1.18)^3)+(Sheet1!$B$61*((1+(P1))^1)*((1+(P2))^1)*((1+(P3))^1)*((1+(P4))^1))/((1.18)^4)+(Sheet1!$B$61*((1+(P1))^1)*((1+(P2))^1)*((1+(P3))^1)*((1+(P4))^1)*((1+(P5))^1))/((1.18)^5)+(Sheet1!$B$61*((1+(P1))^1)*((1+(P2))^1)*((1+(P3))^1)*((1+(P4))^1)*((1+(P5))^1)*((1+(P6))^1))/((1.18)^6)+(Sheet1!$B$61*((1+(P1))^1)*((1+(P2))^1)*((1+(P3))^1)*((1+(P4))^1)*((1+(P5))^1)*((1+(P6))^1)*((1+(P7))^1))/((1.18)^7)+(Sheet1!$B$61*((1+(P1))^1)*((1+(P2))^1)*((1+(P3))^1)*((1+(P4))^1)*((1+(P5))^1)*((1+(P6))^1)*((1+(P7))^1)*((1+(P8))^1))/((1.18)^8)+(Sheet1!$B$61*((1+(P1))^1)*((1+(P2))^1)*((1+(P3))^1)*((1+(P4))^1)*((1+(P5))^1)*((1+(P6))^1)*((1+(P7))^1)*((1+(P8))^1)*((1+(P9))^1))/((1.18)^9)+(Sheet1!$B$61*((1+(P1))^1)*((1+(P2))^1)*((1+(P3))^1)*((1+(P4))^1)*((1+(P5))^1)*((1+(P6))^1)*((1+(P7))^1)*((1+(P8))^1)*((1+(P9))^1)*((1+(P10))^1))/((1.18)^10)+(Sheet1!$B$61*((1+(P1))^1)*((1+(P2))^1)*((1+(P3))^1)*((1+(P4))^1)*((1+(P5))^1)*((1+(P6))^1)*((1+(P7))^1)*((1+(P8))^1)*((1+(P9))^1)*((1+(P10))^1)*((1+(P11))^1))/((1.18)^11)+(Sheet1!$B$61*((1+(P1))^1)*((1+(P2))^1)*((1+(P3))^1)*((1+(P4))^1)*((1+(P5))^1)*((1+(P6))^1)*((1+(P7))^1)*((1+(P8))^1)*((1+(P9))^1)*((1+(P10))^1)*((1+(P11))^1)*((1+(P12))^1))/((1.18)^12)+(Sheet1!$B$61*((1+(P1))^1)*((1+(P2))^1)*((1+(P3))^1)*((1+(P4))^1)*((1+(P5))^1)*((1+(P6))^1)*((1+(P7))^1)*((1+(P8))^1)*((1+(P9))^1)*((1+(P10))^1)*((1+(P11))^1)*((1+(P12))^1)*((1+(P13))^1))/((1.18)^13)+(Sheet1!$B$61*((1+(P1))^1)*((1+(P2))^1)*((1+(P3))^1)*((1+(P4))^1)*((1+(P5))^1)*((1+(P6))^1)*((1+(P7))^1)*((1+(P8))^1)*((1+(P9))^1)*((1+(P10))^1)*((1+(P11))^1)*((1+(P12))^1)*((1+(P13))^1)*((1+(P14))^1))/((1.18)^14)+(Sheet1!$B$61*((1+(P1))^1)*((1+(P2))^1)*((1+(P3))^1)*((1+(P4))^1)*((1+(P5))^1)*((1+(P6))^1)*((1+(P7))^1)*((1+(P8))^1)*((1+(P9))^1)*((1+(P10))^1)*((1+(P11))^1)*((1+(P12))^1)*((1+(P13))^1)*((1+(P14))^1)*((1+(P15))^1))/((1.18)^15)+((Sheet1!$B$61*((1+(P1))^1)*((1+(P2))^1)*((1+(P3))^1)*((1+(P4))^1)*((1+(P5))^1)*((1+(P6))^1)*((1+(P7))^1)*((1+(P8))^1)*((1+(P9))^1)*((1+(P10))^1)*((1+(P11))^1)*((1+(P12))^1)*((1+(P13))^1)*((1+(P14))^1)*((1+(P15))^1))/((1.18)^15)/0.18))/Sheet1!$B$17)+((Sheet1!$B$65/Sheet1!$B$17)*(100%-0.2)))</f>
        <v>28.944693564605394</v>
      </c>
      <c r="Q16" s="4">
        <f ca="1">SUM((((Sheet1!$B$61*((1+(Q1))^1))/((1.18)^1)+(Sheet1!$B$61*((1+(Q1))^1)*((1+(Q2))^1))/((1.18)^2)+(Sheet1!$B$61*((1+(Q1))^1)*((1+(Q2))^1)*((1+(Q3))^1))/((1.18)^3)+(Sheet1!$B$61*((1+(Q1))^1)*((1+(Q2))^1)*((1+(Q3))^1)*((1+(Q4))^1))/((1.18)^4)+(Sheet1!$B$61*((1+(Q1))^1)*((1+(Q2))^1)*((1+(Q3))^1)*((1+(Q4))^1)*((1+(Q5))^1))/((1.18)^5)+(Sheet1!$B$61*((1+(Q1))^1)*((1+(Q2))^1)*((1+(Q3))^1)*((1+(Q4))^1)*((1+(Q5))^1)*((1+(Q6))^1))/((1.18)^6)+(Sheet1!$B$61*((1+(Q1))^1)*((1+(Q2))^1)*((1+(Q3))^1)*((1+(Q4))^1)*((1+(Q5))^1)*((1+(Q6))^1)*((1+(Q7))^1))/((1.18)^7)+(Sheet1!$B$61*((1+(Q1))^1)*((1+(Q2))^1)*((1+(Q3))^1)*((1+(Q4))^1)*((1+(Q5))^1)*((1+(Q6))^1)*((1+(Q7))^1)*((1+(Q8))^1))/((1.18)^8)+(Sheet1!$B$61*((1+(Q1))^1)*((1+(Q2))^1)*((1+(Q3))^1)*((1+(Q4))^1)*((1+(Q5))^1)*((1+(Q6))^1)*((1+(Q7))^1)*((1+(Q8))^1)*((1+(Q9))^1))/((1.18)^9)+(Sheet1!$B$61*((1+(Q1))^1)*((1+(Q2))^1)*((1+(Q3))^1)*((1+(Q4))^1)*((1+(Q5))^1)*((1+(Q6))^1)*((1+(Q7))^1)*((1+(Q8))^1)*((1+(Q9))^1)*((1+(Q10))^1))/((1.18)^10)+(Sheet1!$B$61*((1+(Q1))^1)*((1+(Q2))^1)*((1+(Q3))^1)*((1+(Q4))^1)*((1+(Q5))^1)*((1+(Q6))^1)*((1+(Q7))^1)*((1+(Q8))^1)*((1+(Q9))^1)*((1+(Q10))^1)*((1+(Q11))^1))/((1.18)^11)+(Sheet1!$B$61*((1+(Q1))^1)*((1+(Q2))^1)*((1+(Q3))^1)*((1+(Q4))^1)*((1+(Q5))^1)*((1+(Q6))^1)*((1+(Q7))^1)*((1+(Q8))^1)*((1+(Q9))^1)*((1+(Q10))^1)*((1+(Q11))^1)*((1+(Q12))^1))/((1.18)^12)+(Sheet1!$B$61*((1+(Q1))^1)*((1+(Q2))^1)*((1+(Q3))^1)*((1+(Q4))^1)*((1+(Q5))^1)*((1+(Q6))^1)*((1+(Q7))^1)*((1+(Q8))^1)*((1+(Q9))^1)*((1+(Q10))^1)*((1+(Q11))^1)*((1+(Q12))^1)*((1+(Q13))^1))/((1.18)^13)+(Sheet1!$B$61*((1+(Q1))^1)*((1+(Q2))^1)*((1+(Q3))^1)*((1+(Q4))^1)*((1+(Q5))^1)*((1+(Q6))^1)*((1+(Q7))^1)*((1+(Q8))^1)*((1+(Q9))^1)*((1+(Q10))^1)*((1+(Q11))^1)*((1+(Q12))^1)*((1+(Q13))^1)*((1+(Q14))^1))/((1.18)^14)+(Sheet1!$B$61*((1+(Q1))^1)*((1+(Q2))^1)*((1+(Q3))^1)*((1+(Q4))^1)*((1+(Q5))^1)*((1+(Q6))^1)*((1+(Q7))^1)*((1+(Q8))^1)*((1+(Q9))^1)*((1+(Q10))^1)*((1+(Q11))^1)*((1+(Q12))^1)*((1+(Q13))^1)*((1+(Q14))^1)*((1+(Q15))^1))/((1.18)^15)+((Sheet1!$B$61*((1+(Q1))^1)*((1+(Q2))^1)*((1+(Q3))^1)*((1+(Q4))^1)*((1+(Q5))^1)*((1+(Q6))^1)*((1+(Q7))^1)*((1+(Q8))^1)*((1+(Q9))^1)*((1+(Q10))^1)*((1+(Q11))^1)*((1+(Q12))^1)*((1+(Q13))^1)*((1+(Q14))^1)*((1+(Q15))^1))/((1.18)^15)/0.18))/Sheet1!$B$17)+((Sheet1!$B$65/Sheet1!$B$17)*(100%-0.2)))</f>
        <v>27.725745438266998</v>
      </c>
      <c r="R16" s="4">
        <f ca="1">SUM((((Sheet1!$B$61*((1+(R1))^1))/((1.18)^1)+(Sheet1!$B$61*((1+(R1))^1)*((1+(R2))^1))/((1.18)^2)+(Sheet1!$B$61*((1+(R1))^1)*((1+(R2))^1)*((1+(R3))^1))/((1.18)^3)+(Sheet1!$B$61*((1+(R1))^1)*((1+(R2))^1)*((1+(R3))^1)*((1+(R4))^1))/((1.18)^4)+(Sheet1!$B$61*((1+(R1))^1)*((1+(R2))^1)*((1+(R3))^1)*((1+(R4))^1)*((1+(R5))^1))/((1.18)^5)+(Sheet1!$B$61*((1+(R1))^1)*((1+(R2))^1)*((1+(R3))^1)*((1+(R4))^1)*((1+(R5))^1)*((1+(R6))^1))/((1.18)^6)+(Sheet1!$B$61*((1+(R1))^1)*((1+(R2))^1)*((1+(R3))^1)*((1+(R4))^1)*((1+(R5))^1)*((1+(R6))^1)*((1+(R7))^1))/((1.18)^7)+(Sheet1!$B$61*((1+(R1))^1)*((1+(R2))^1)*((1+(R3))^1)*((1+(R4))^1)*((1+(R5))^1)*((1+(R6))^1)*((1+(R7))^1)*((1+(R8))^1))/((1.18)^8)+(Sheet1!$B$61*((1+(R1))^1)*((1+(R2))^1)*((1+(R3))^1)*((1+(R4))^1)*((1+(R5))^1)*((1+(R6))^1)*((1+(R7))^1)*((1+(R8))^1)*((1+(R9))^1))/((1.18)^9)+(Sheet1!$B$61*((1+(R1))^1)*((1+(R2))^1)*((1+(R3))^1)*((1+(R4))^1)*((1+(R5))^1)*((1+(R6))^1)*((1+(R7))^1)*((1+(R8))^1)*((1+(R9))^1)*((1+(R10))^1))/((1.18)^10)+(Sheet1!$B$61*((1+(R1))^1)*((1+(R2))^1)*((1+(R3))^1)*((1+(R4))^1)*((1+(R5))^1)*((1+(R6))^1)*((1+(R7))^1)*((1+(R8))^1)*((1+(R9))^1)*((1+(R10))^1)*((1+(R11))^1))/((1.18)^11)+(Sheet1!$B$61*((1+(R1))^1)*((1+(R2))^1)*((1+(R3))^1)*((1+(R4))^1)*((1+(R5))^1)*((1+(R6))^1)*((1+(R7))^1)*((1+(R8))^1)*((1+(R9))^1)*((1+(R10))^1)*((1+(R11))^1)*((1+(R12))^1))/((1.18)^12)+(Sheet1!$B$61*((1+(R1))^1)*((1+(R2))^1)*((1+(R3))^1)*((1+(R4))^1)*((1+(R5))^1)*((1+(R6))^1)*((1+(R7))^1)*((1+(R8))^1)*((1+(R9))^1)*((1+(R10))^1)*((1+(R11))^1)*((1+(R12))^1)*((1+(R13))^1))/((1.18)^13)+(Sheet1!$B$61*((1+(R1))^1)*((1+(R2))^1)*((1+(R3))^1)*((1+(R4))^1)*((1+(R5))^1)*((1+(R6))^1)*((1+(R7))^1)*((1+(R8))^1)*((1+(R9))^1)*((1+(R10))^1)*((1+(R11))^1)*((1+(R12))^1)*((1+(R13))^1)*((1+(R14))^1))/((1.18)^14)+(Sheet1!$B$61*((1+(R1))^1)*((1+(R2))^1)*((1+(R3))^1)*((1+(R4))^1)*((1+(R5))^1)*((1+(R6))^1)*((1+(R7))^1)*((1+(R8))^1)*((1+(R9))^1)*((1+(R10))^1)*((1+(R11))^1)*((1+(R12))^1)*((1+(R13))^1)*((1+(R14))^1)*((1+(R15))^1))/((1.18)^15)+((Sheet1!$B$61*((1+(R1))^1)*((1+(R2))^1)*((1+(R3))^1)*((1+(R4))^1)*((1+(R5))^1)*((1+(R6))^1)*((1+(R7))^1)*((1+(R8))^1)*((1+(R9))^1)*((1+(R10))^1)*((1+(R11))^1)*((1+(R12))^1)*((1+(R13))^1)*((1+(R14))^1)*((1+(R15))^1))/((1.18)^15)/0.18))/Sheet1!$B$17)+((Sheet1!$B$65/Sheet1!$B$17)*(100%-0.2)))</f>
        <v>27.406223222234821</v>
      </c>
      <c r="S16" s="4">
        <f ca="1">SUM((((Sheet1!$B$61*((1+(S1))^1))/((1.18)^1)+(Sheet1!$B$61*((1+(S1))^1)*((1+(S2))^1))/((1.18)^2)+(Sheet1!$B$61*((1+(S1))^1)*((1+(S2))^1)*((1+(S3))^1))/((1.18)^3)+(Sheet1!$B$61*((1+(S1))^1)*((1+(S2))^1)*((1+(S3))^1)*((1+(S4))^1))/((1.18)^4)+(Sheet1!$B$61*((1+(S1))^1)*((1+(S2))^1)*((1+(S3))^1)*((1+(S4))^1)*((1+(S5))^1))/((1.18)^5)+(Sheet1!$B$61*((1+(S1))^1)*((1+(S2))^1)*((1+(S3))^1)*((1+(S4))^1)*((1+(S5))^1)*((1+(S6))^1))/((1.18)^6)+(Sheet1!$B$61*((1+(S1))^1)*((1+(S2))^1)*((1+(S3))^1)*((1+(S4))^1)*((1+(S5))^1)*((1+(S6))^1)*((1+(S7))^1))/((1.18)^7)+(Sheet1!$B$61*((1+(S1))^1)*((1+(S2))^1)*((1+(S3))^1)*((1+(S4))^1)*((1+(S5))^1)*((1+(S6))^1)*((1+(S7))^1)*((1+(S8))^1))/((1.18)^8)+(Sheet1!$B$61*((1+(S1))^1)*((1+(S2))^1)*((1+(S3))^1)*((1+(S4))^1)*((1+(S5))^1)*((1+(S6))^1)*((1+(S7))^1)*((1+(S8))^1)*((1+(S9))^1))/((1.18)^9)+(Sheet1!$B$61*((1+(S1))^1)*((1+(S2))^1)*((1+(S3))^1)*((1+(S4))^1)*((1+(S5))^1)*((1+(S6))^1)*((1+(S7))^1)*((1+(S8))^1)*((1+(S9))^1)*((1+(S10))^1))/((1.18)^10)+(Sheet1!$B$61*((1+(S1))^1)*((1+(S2))^1)*((1+(S3))^1)*((1+(S4))^1)*((1+(S5))^1)*((1+(S6))^1)*((1+(S7))^1)*((1+(S8))^1)*((1+(S9))^1)*((1+(S10))^1)*((1+(S11))^1))/((1.18)^11)+(Sheet1!$B$61*((1+(S1))^1)*((1+(S2))^1)*((1+(S3))^1)*((1+(S4))^1)*((1+(S5))^1)*((1+(S6))^1)*((1+(S7))^1)*((1+(S8))^1)*((1+(S9))^1)*((1+(S10))^1)*((1+(S11))^1)*((1+(S12))^1))/((1.18)^12)+(Sheet1!$B$61*((1+(S1))^1)*((1+(S2))^1)*((1+(S3))^1)*((1+(S4))^1)*((1+(S5))^1)*((1+(S6))^1)*((1+(S7))^1)*((1+(S8))^1)*((1+(S9))^1)*((1+(S10))^1)*((1+(S11))^1)*((1+(S12))^1)*((1+(S13))^1))/((1.18)^13)+(Sheet1!$B$61*((1+(S1))^1)*((1+(S2))^1)*((1+(S3))^1)*((1+(S4))^1)*((1+(S5))^1)*((1+(S6))^1)*((1+(S7))^1)*((1+(S8))^1)*((1+(S9))^1)*((1+(S10))^1)*((1+(S11))^1)*((1+(S12))^1)*((1+(S13))^1)*((1+(S14))^1))/((1.18)^14)+(Sheet1!$B$61*((1+(S1))^1)*((1+(S2))^1)*((1+(S3))^1)*((1+(S4))^1)*((1+(S5))^1)*((1+(S6))^1)*((1+(S7))^1)*((1+(S8))^1)*((1+(S9))^1)*((1+(S10))^1)*((1+(S11))^1)*((1+(S12))^1)*((1+(S13))^1)*((1+(S14))^1)*((1+(S15))^1))/((1.18)^15)+((Sheet1!$B$61*((1+(S1))^1)*((1+(S2))^1)*((1+(S3))^1)*((1+(S4))^1)*((1+(S5))^1)*((1+(S6))^1)*((1+(S7))^1)*((1+(S8))^1)*((1+(S9))^1)*((1+(S10))^1)*((1+(S11))^1)*((1+(S12))^1)*((1+(S13))^1)*((1+(S14))^1)*((1+(S15))^1))/((1.18)^15)/0.18))/Sheet1!$B$17)+((Sheet1!$B$65/Sheet1!$B$17)*(100%-0.2)))</f>
        <v>26.169585017174651</v>
      </c>
      <c r="T16" s="4">
        <f ca="1">SUM((((Sheet1!$B$61*((1+(T1))^1))/((1.18)^1)+(Sheet1!$B$61*((1+(T1))^1)*((1+(T2))^1))/((1.18)^2)+(Sheet1!$B$61*((1+(T1))^1)*((1+(T2))^1)*((1+(T3))^1))/((1.18)^3)+(Sheet1!$B$61*((1+(T1))^1)*((1+(T2))^1)*((1+(T3))^1)*((1+(T4))^1))/((1.18)^4)+(Sheet1!$B$61*((1+(T1))^1)*((1+(T2))^1)*((1+(T3))^1)*((1+(T4))^1)*((1+(T5))^1))/((1.18)^5)+(Sheet1!$B$61*((1+(T1))^1)*((1+(T2))^1)*((1+(T3))^1)*((1+(T4))^1)*((1+(T5))^1)*((1+(T6))^1))/((1.18)^6)+(Sheet1!$B$61*((1+(T1))^1)*((1+(T2))^1)*((1+(T3))^1)*((1+(T4))^1)*((1+(T5))^1)*((1+(T6))^1)*((1+(T7))^1))/((1.18)^7)+(Sheet1!$B$61*((1+(T1))^1)*((1+(T2))^1)*((1+(T3))^1)*((1+(T4))^1)*((1+(T5))^1)*((1+(T6))^1)*((1+(T7))^1)*((1+(T8))^1))/((1.18)^8)+(Sheet1!$B$61*((1+(T1))^1)*((1+(T2))^1)*((1+(T3))^1)*((1+(T4))^1)*((1+(T5))^1)*((1+(T6))^1)*((1+(T7))^1)*((1+(T8))^1)*((1+(T9))^1))/((1.18)^9)+(Sheet1!$B$61*((1+(T1))^1)*((1+(T2))^1)*((1+(T3))^1)*((1+(T4))^1)*((1+(T5))^1)*((1+(T6))^1)*((1+(T7))^1)*((1+(T8))^1)*((1+(T9))^1)*((1+(T10))^1))/((1.18)^10)+(Sheet1!$B$61*((1+(T1))^1)*((1+(T2))^1)*((1+(T3))^1)*((1+(T4))^1)*((1+(T5))^1)*((1+(T6))^1)*((1+(T7))^1)*((1+(T8))^1)*((1+(T9))^1)*((1+(T10))^1)*((1+(T11))^1))/((1.18)^11)+(Sheet1!$B$61*((1+(T1))^1)*((1+(T2))^1)*((1+(T3))^1)*((1+(T4))^1)*((1+(T5))^1)*((1+(T6))^1)*((1+(T7))^1)*((1+(T8))^1)*((1+(T9))^1)*((1+(T10))^1)*((1+(T11))^1)*((1+(T12))^1))/((1.18)^12)+(Sheet1!$B$61*((1+(T1))^1)*((1+(T2))^1)*((1+(T3))^1)*((1+(T4))^1)*((1+(T5))^1)*((1+(T6))^1)*((1+(T7))^1)*((1+(T8))^1)*((1+(T9))^1)*((1+(T10))^1)*((1+(T11))^1)*((1+(T12))^1)*((1+(T13))^1))/((1.18)^13)+(Sheet1!$B$61*((1+(T1))^1)*((1+(T2))^1)*((1+(T3))^1)*((1+(T4))^1)*((1+(T5))^1)*((1+(T6))^1)*((1+(T7))^1)*((1+(T8))^1)*((1+(T9))^1)*((1+(T10))^1)*((1+(T11))^1)*((1+(T12))^1)*((1+(T13))^1)*((1+(T14))^1))/((1.18)^14)+(Sheet1!$B$61*((1+(T1))^1)*((1+(T2))^1)*((1+(T3))^1)*((1+(T4))^1)*((1+(T5))^1)*((1+(T6))^1)*((1+(T7))^1)*((1+(T8))^1)*((1+(T9))^1)*((1+(T10))^1)*((1+(T11))^1)*((1+(T12))^1)*((1+(T13))^1)*((1+(T14))^1)*((1+(T15))^1))/((1.18)^15)+((Sheet1!$B$61*((1+(T1))^1)*((1+(T2))^1)*((1+(T3))^1)*((1+(T4))^1)*((1+(T5))^1)*((1+(T6))^1)*((1+(T7))^1)*((1+(T8))^1)*((1+(T9))^1)*((1+(T10))^1)*((1+(T11))^1)*((1+(T12))^1)*((1+(T13))^1)*((1+(T14))^1)*((1+(T15))^1))/((1.18)^15)/0.18))/Sheet1!$B$17)+((Sheet1!$B$65/Sheet1!$B$17)*(100%-0.2)))</f>
        <v>26.226286633213888</v>
      </c>
      <c r="U16" s="4">
        <f ca="1">SUM((((Sheet1!$B$61*((1+(U1))^1))/((1.18)^1)+(Sheet1!$B$61*((1+(U1))^1)*((1+(U2))^1))/((1.18)^2)+(Sheet1!$B$61*((1+(U1))^1)*((1+(U2))^1)*((1+(U3))^1))/((1.18)^3)+(Sheet1!$B$61*((1+(U1))^1)*((1+(U2))^1)*((1+(U3))^1)*((1+(U4))^1))/((1.18)^4)+(Sheet1!$B$61*((1+(U1))^1)*((1+(U2))^1)*((1+(U3))^1)*((1+(U4))^1)*((1+(U5))^1))/((1.18)^5)+(Sheet1!$B$61*((1+(U1))^1)*((1+(U2))^1)*((1+(U3))^1)*((1+(U4))^1)*((1+(U5))^1)*((1+(U6))^1))/((1.18)^6)+(Sheet1!$B$61*((1+(U1))^1)*((1+(U2))^1)*((1+(U3))^1)*((1+(U4))^1)*((1+(U5))^1)*((1+(U6))^1)*((1+(U7))^1))/((1.18)^7)+(Sheet1!$B$61*((1+(U1))^1)*((1+(U2))^1)*((1+(U3))^1)*((1+(U4))^1)*((1+(U5))^1)*((1+(U6))^1)*((1+(U7))^1)*((1+(U8))^1))/((1.18)^8)+(Sheet1!$B$61*((1+(U1))^1)*((1+(U2))^1)*((1+(U3))^1)*((1+(U4))^1)*((1+(U5))^1)*((1+(U6))^1)*((1+(U7))^1)*((1+(U8))^1)*((1+(U9))^1))/((1.18)^9)+(Sheet1!$B$61*((1+(U1))^1)*((1+(U2))^1)*((1+(U3))^1)*((1+(U4))^1)*((1+(U5))^1)*((1+(U6))^1)*((1+(U7))^1)*((1+(U8))^1)*((1+(U9))^1)*((1+(U10))^1))/((1.18)^10)+(Sheet1!$B$61*((1+(U1))^1)*((1+(U2))^1)*((1+(U3))^1)*((1+(U4))^1)*((1+(U5))^1)*((1+(U6))^1)*((1+(U7))^1)*((1+(U8))^1)*((1+(U9))^1)*((1+(U10))^1)*((1+(U11))^1))/((1.18)^11)+(Sheet1!$B$61*((1+(U1))^1)*((1+(U2))^1)*((1+(U3))^1)*((1+(U4))^1)*((1+(U5))^1)*((1+(U6))^1)*((1+(U7))^1)*((1+(U8))^1)*((1+(U9))^1)*((1+(U10))^1)*((1+(U11))^1)*((1+(U12))^1))/((1.18)^12)+(Sheet1!$B$61*((1+(U1))^1)*((1+(U2))^1)*((1+(U3))^1)*((1+(U4))^1)*((1+(U5))^1)*((1+(U6))^1)*((1+(U7))^1)*((1+(U8))^1)*((1+(U9))^1)*((1+(U10))^1)*((1+(U11))^1)*((1+(U12))^1)*((1+(U13))^1))/((1.18)^13)+(Sheet1!$B$61*((1+(U1))^1)*((1+(U2))^1)*((1+(U3))^1)*((1+(U4))^1)*((1+(U5))^1)*((1+(U6))^1)*((1+(U7))^1)*((1+(U8))^1)*((1+(U9))^1)*((1+(U10))^1)*((1+(U11))^1)*((1+(U12))^1)*((1+(U13))^1)*((1+(U14))^1))/((1.18)^14)+(Sheet1!$B$61*((1+(U1))^1)*((1+(U2))^1)*((1+(U3))^1)*((1+(U4))^1)*((1+(U5))^1)*((1+(U6))^1)*((1+(U7))^1)*((1+(U8))^1)*((1+(U9))^1)*((1+(U10))^1)*((1+(U11))^1)*((1+(U12))^1)*((1+(U13))^1)*((1+(U14))^1)*((1+(U15))^1))/((1.18)^15)+((Sheet1!$B$61*((1+(U1))^1)*((1+(U2))^1)*((1+(U3))^1)*((1+(U4))^1)*((1+(U5))^1)*((1+(U6))^1)*((1+(U7))^1)*((1+(U8))^1)*((1+(U9))^1)*((1+(U10))^1)*((1+(U11))^1)*((1+(U12))^1)*((1+(U13))^1)*((1+(U14))^1)*((1+(U15))^1))/((1.18)^15)/0.18))/Sheet1!$B$17)+((Sheet1!$B$65/Sheet1!$B$17)*(100%-0.2)))</f>
        <v>27.165562751591906</v>
      </c>
      <c r="V16" s="4">
        <f ca="1">SUM((((Sheet1!$B$61*((1+(V1))^1))/((1.18)^1)+(Sheet1!$B$61*((1+(V1))^1)*((1+(V2))^1))/((1.18)^2)+(Sheet1!$B$61*((1+(V1))^1)*((1+(V2))^1)*((1+(V3))^1))/((1.18)^3)+(Sheet1!$B$61*((1+(V1))^1)*((1+(V2))^1)*((1+(V3))^1)*((1+(V4))^1))/((1.18)^4)+(Sheet1!$B$61*((1+(V1))^1)*((1+(V2))^1)*((1+(V3))^1)*((1+(V4))^1)*((1+(V5))^1))/((1.18)^5)+(Sheet1!$B$61*((1+(V1))^1)*((1+(V2))^1)*((1+(V3))^1)*((1+(V4))^1)*((1+(V5))^1)*((1+(V6))^1))/((1.18)^6)+(Sheet1!$B$61*((1+(V1))^1)*((1+(V2))^1)*((1+(V3))^1)*((1+(V4))^1)*((1+(V5))^1)*((1+(V6))^1)*((1+(V7))^1))/((1.18)^7)+(Sheet1!$B$61*((1+(V1))^1)*((1+(V2))^1)*((1+(V3))^1)*((1+(V4))^1)*((1+(V5))^1)*((1+(V6))^1)*((1+(V7))^1)*((1+(V8))^1))/((1.18)^8)+(Sheet1!$B$61*((1+(V1))^1)*((1+(V2))^1)*((1+(V3))^1)*((1+(V4))^1)*((1+(V5))^1)*((1+(V6))^1)*((1+(V7))^1)*((1+(V8))^1)*((1+(V9))^1))/((1.18)^9)+(Sheet1!$B$61*((1+(V1))^1)*((1+(V2))^1)*((1+(V3))^1)*((1+(V4))^1)*((1+(V5))^1)*((1+(V6))^1)*((1+(V7))^1)*((1+(V8))^1)*((1+(V9))^1)*((1+(V10))^1))/((1.18)^10)+(Sheet1!$B$61*((1+(V1))^1)*((1+(V2))^1)*((1+(V3))^1)*((1+(V4))^1)*((1+(V5))^1)*((1+(V6))^1)*((1+(V7))^1)*((1+(V8))^1)*((1+(V9))^1)*((1+(V10))^1)*((1+(V11))^1))/((1.18)^11)+(Sheet1!$B$61*((1+(V1))^1)*((1+(V2))^1)*((1+(V3))^1)*((1+(V4))^1)*((1+(V5))^1)*((1+(V6))^1)*((1+(V7))^1)*((1+(V8))^1)*((1+(V9))^1)*((1+(V10))^1)*((1+(V11))^1)*((1+(V12))^1))/((1.18)^12)+(Sheet1!$B$61*((1+(V1))^1)*((1+(V2))^1)*((1+(V3))^1)*((1+(V4))^1)*((1+(V5))^1)*((1+(V6))^1)*((1+(V7))^1)*((1+(V8))^1)*((1+(V9))^1)*((1+(V10))^1)*((1+(V11))^1)*((1+(V12))^1)*((1+(V13))^1))/((1.18)^13)+(Sheet1!$B$61*((1+(V1))^1)*((1+(V2))^1)*((1+(V3))^1)*((1+(V4))^1)*((1+(V5))^1)*((1+(V6))^1)*((1+(V7))^1)*((1+(V8))^1)*((1+(V9))^1)*((1+(V10))^1)*((1+(V11))^1)*((1+(V12))^1)*((1+(V13))^1)*((1+(V14))^1))/((1.18)^14)+(Sheet1!$B$61*((1+(V1))^1)*((1+(V2))^1)*((1+(V3))^1)*((1+(V4))^1)*((1+(V5))^1)*((1+(V6))^1)*((1+(V7))^1)*((1+(V8))^1)*((1+(V9))^1)*((1+(V10))^1)*((1+(V11))^1)*((1+(V12))^1)*((1+(V13))^1)*((1+(V14))^1)*((1+(V15))^1))/((1.18)^15)+((Sheet1!$B$61*((1+(V1))^1)*((1+(V2))^1)*((1+(V3))^1)*((1+(V4))^1)*((1+(V5))^1)*((1+(V6))^1)*((1+(V7))^1)*((1+(V8))^1)*((1+(V9))^1)*((1+(V10))^1)*((1+(V11))^1)*((1+(V12))^1)*((1+(V13))^1)*((1+(V14))^1)*((1+(V15))^1))/((1.18)^15)/0.18))/Sheet1!$B$17)+((Sheet1!$B$65/Sheet1!$B$17)*(100%-0.2)))</f>
        <v>28.072913620404684</v>
      </c>
      <c r="W16" s="4">
        <f ca="1">SUM((((Sheet1!$B$61*((1+(W1))^1))/((1.18)^1)+(Sheet1!$B$61*((1+(W1))^1)*((1+(W2))^1))/((1.18)^2)+(Sheet1!$B$61*((1+(W1))^1)*((1+(W2))^1)*((1+(W3))^1))/((1.18)^3)+(Sheet1!$B$61*((1+(W1))^1)*((1+(W2))^1)*((1+(W3))^1)*((1+(W4))^1))/((1.18)^4)+(Sheet1!$B$61*((1+(W1))^1)*((1+(W2))^1)*((1+(W3))^1)*((1+(W4))^1)*((1+(W5))^1))/((1.18)^5)+(Sheet1!$B$61*((1+(W1))^1)*((1+(W2))^1)*((1+(W3))^1)*((1+(W4))^1)*((1+(W5))^1)*((1+(W6))^1))/((1.18)^6)+(Sheet1!$B$61*((1+(W1))^1)*((1+(W2))^1)*((1+(W3))^1)*((1+(W4))^1)*((1+(W5))^1)*((1+(W6))^1)*((1+(W7))^1))/((1.18)^7)+(Sheet1!$B$61*((1+(W1))^1)*((1+(W2))^1)*((1+(W3))^1)*((1+(W4))^1)*((1+(W5))^1)*((1+(W6))^1)*((1+(W7))^1)*((1+(W8))^1))/((1.18)^8)+(Sheet1!$B$61*((1+(W1))^1)*((1+(W2))^1)*((1+(W3))^1)*((1+(W4))^1)*((1+(W5))^1)*((1+(W6))^1)*((1+(W7))^1)*((1+(W8))^1)*((1+(W9))^1))/((1.18)^9)+(Sheet1!$B$61*((1+(W1))^1)*((1+(W2))^1)*((1+(W3))^1)*((1+(W4))^1)*((1+(W5))^1)*((1+(W6))^1)*((1+(W7))^1)*((1+(W8))^1)*((1+(W9))^1)*((1+(W10))^1))/((1.18)^10)+(Sheet1!$B$61*((1+(W1))^1)*((1+(W2))^1)*((1+(W3))^1)*((1+(W4))^1)*((1+(W5))^1)*((1+(W6))^1)*((1+(W7))^1)*((1+(W8))^1)*((1+(W9))^1)*((1+(W10))^1)*((1+(W11))^1))/((1.18)^11)+(Sheet1!$B$61*((1+(W1))^1)*((1+(W2))^1)*((1+(W3))^1)*((1+(W4))^1)*((1+(W5))^1)*((1+(W6))^1)*((1+(W7))^1)*((1+(W8))^1)*((1+(W9))^1)*((1+(W10))^1)*((1+(W11))^1)*((1+(W12))^1))/((1.18)^12)+(Sheet1!$B$61*((1+(W1))^1)*((1+(W2))^1)*((1+(W3))^1)*((1+(W4))^1)*((1+(W5))^1)*((1+(W6))^1)*((1+(W7))^1)*((1+(W8))^1)*((1+(W9))^1)*((1+(W10))^1)*((1+(W11))^1)*((1+(W12))^1)*((1+(W13))^1))/((1.18)^13)+(Sheet1!$B$61*((1+(W1))^1)*((1+(W2))^1)*((1+(W3))^1)*((1+(W4))^1)*((1+(W5))^1)*((1+(W6))^1)*((1+(W7))^1)*((1+(W8))^1)*((1+(W9))^1)*((1+(W10))^1)*((1+(W11))^1)*((1+(W12))^1)*((1+(W13))^1)*((1+(W14))^1))/((1.18)^14)+(Sheet1!$B$61*((1+(W1))^1)*((1+(W2))^1)*((1+(W3))^1)*((1+(W4))^1)*((1+(W5))^1)*((1+(W6))^1)*((1+(W7))^1)*((1+(W8))^1)*((1+(W9))^1)*((1+(W10))^1)*((1+(W11))^1)*((1+(W12))^1)*((1+(W13))^1)*((1+(W14))^1)*((1+(W15))^1))/((1.18)^15)+((Sheet1!$B$61*((1+(W1))^1)*((1+(W2))^1)*((1+(W3))^1)*((1+(W4))^1)*((1+(W5))^1)*((1+(W6))^1)*((1+(W7))^1)*((1+(W8))^1)*((1+(W9))^1)*((1+(W10))^1)*((1+(W11))^1)*((1+(W12))^1)*((1+(W13))^1)*((1+(W14))^1)*((1+(W15))^1))/((1.18)^15)/0.18))/Sheet1!$B$17)+((Sheet1!$B$65/Sheet1!$B$17)*(100%-0.2)))</f>
        <v>26.805537558425677</v>
      </c>
      <c r="X16" s="4">
        <f ca="1">SUM((((Sheet1!$B$61*((1+(X1))^1))/((1.18)^1)+(Sheet1!$B$61*((1+(X1))^1)*((1+(X2))^1))/((1.18)^2)+(Sheet1!$B$61*((1+(X1))^1)*((1+(X2))^1)*((1+(X3))^1))/((1.18)^3)+(Sheet1!$B$61*((1+(X1))^1)*((1+(X2))^1)*((1+(X3))^1)*((1+(X4))^1))/((1.18)^4)+(Sheet1!$B$61*((1+(X1))^1)*((1+(X2))^1)*((1+(X3))^1)*((1+(X4))^1)*((1+(X5))^1))/((1.18)^5)+(Sheet1!$B$61*((1+(X1))^1)*((1+(X2))^1)*((1+(X3))^1)*((1+(X4))^1)*((1+(X5))^1)*((1+(X6))^1))/((1.18)^6)+(Sheet1!$B$61*((1+(X1))^1)*((1+(X2))^1)*((1+(X3))^1)*((1+(X4))^1)*((1+(X5))^1)*((1+(X6))^1)*((1+(X7))^1))/((1.18)^7)+(Sheet1!$B$61*((1+(X1))^1)*((1+(X2))^1)*((1+(X3))^1)*((1+(X4))^1)*((1+(X5))^1)*((1+(X6))^1)*((1+(X7))^1)*((1+(X8))^1))/((1.18)^8)+(Sheet1!$B$61*((1+(X1))^1)*((1+(X2))^1)*((1+(X3))^1)*((1+(X4))^1)*((1+(X5))^1)*((1+(X6))^1)*((1+(X7))^1)*((1+(X8))^1)*((1+(X9))^1))/((1.18)^9)+(Sheet1!$B$61*((1+(X1))^1)*((1+(X2))^1)*((1+(X3))^1)*((1+(X4))^1)*((1+(X5))^1)*((1+(X6))^1)*((1+(X7))^1)*((1+(X8))^1)*((1+(X9))^1)*((1+(X10))^1))/((1.18)^10)+(Sheet1!$B$61*((1+(X1))^1)*((1+(X2))^1)*((1+(X3))^1)*((1+(X4))^1)*((1+(X5))^1)*((1+(X6))^1)*((1+(X7))^1)*((1+(X8))^1)*((1+(X9))^1)*((1+(X10))^1)*((1+(X11))^1))/((1.18)^11)+(Sheet1!$B$61*((1+(X1))^1)*((1+(X2))^1)*((1+(X3))^1)*((1+(X4))^1)*((1+(X5))^1)*((1+(X6))^1)*((1+(X7))^1)*((1+(X8))^1)*((1+(X9))^1)*((1+(X10))^1)*((1+(X11))^1)*((1+(X12))^1))/((1.18)^12)+(Sheet1!$B$61*((1+(X1))^1)*((1+(X2))^1)*((1+(X3))^1)*((1+(X4))^1)*((1+(X5))^1)*((1+(X6))^1)*((1+(X7))^1)*((1+(X8))^1)*((1+(X9))^1)*((1+(X10))^1)*((1+(X11))^1)*((1+(X12))^1)*((1+(X13))^1))/((1.18)^13)+(Sheet1!$B$61*((1+(X1))^1)*((1+(X2))^1)*((1+(X3))^1)*((1+(X4))^1)*((1+(X5))^1)*((1+(X6))^1)*((1+(X7))^1)*((1+(X8))^1)*((1+(X9))^1)*((1+(X10))^1)*((1+(X11))^1)*((1+(X12))^1)*((1+(X13))^1)*((1+(X14))^1))/((1.18)^14)+(Sheet1!$B$61*((1+(X1))^1)*((1+(X2))^1)*((1+(X3))^1)*((1+(X4))^1)*((1+(X5))^1)*((1+(X6))^1)*((1+(X7))^1)*((1+(X8))^1)*((1+(X9))^1)*((1+(X10))^1)*((1+(X11))^1)*((1+(X12))^1)*((1+(X13))^1)*((1+(X14))^1)*((1+(X15))^1))/((1.18)^15)+((Sheet1!$B$61*((1+(X1))^1)*((1+(X2))^1)*((1+(X3))^1)*((1+(X4))^1)*((1+(X5))^1)*((1+(X6))^1)*((1+(X7))^1)*((1+(X8))^1)*((1+(X9))^1)*((1+(X10))^1)*((1+(X11))^1)*((1+(X12))^1)*((1+(X13))^1)*((1+(X14))^1)*((1+(X15))^1))/((1.18)^15)/0.18))/Sheet1!$B$17)+((Sheet1!$B$65/Sheet1!$B$17)*(100%-0.2)))</f>
        <v>28.728774737577666</v>
      </c>
      <c r="Y16" s="4">
        <f ca="1">SUM((((Sheet1!$B$61*((1+(Y1))^1))/((1.18)^1)+(Sheet1!$B$61*((1+(Y1))^1)*((1+(Y2))^1))/((1.18)^2)+(Sheet1!$B$61*((1+(Y1))^1)*((1+(Y2))^1)*((1+(Y3))^1))/((1.18)^3)+(Sheet1!$B$61*((1+(Y1))^1)*((1+(Y2))^1)*((1+(Y3))^1)*((1+(Y4))^1))/((1.18)^4)+(Sheet1!$B$61*((1+(Y1))^1)*((1+(Y2))^1)*((1+(Y3))^1)*((1+(Y4))^1)*((1+(Y5))^1))/((1.18)^5)+(Sheet1!$B$61*((1+(Y1))^1)*((1+(Y2))^1)*((1+(Y3))^1)*((1+(Y4))^1)*((1+(Y5))^1)*((1+(Y6))^1))/((1.18)^6)+(Sheet1!$B$61*((1+(Y1))^1)*((1+(Y2))^1)*((1+(Y3))^1)*((1+(Y4))^1)*((1+(Y5))^1)*((1+(Y6))^1)*((1+(Y7))^1))/((1.18)^7)+(Sheet1!$B$61*((1+(Y1))^1)*((1+(Y2))^1)*((1+(Y3))^1)*((1+(Y4))^1)*((1+(Y5))^1)*((1+(Y6))^1)*((1+(Y7))^1)*((1+(Y8))^1))/((1.18)^8)+(Sheet1!$B$61*((1+(Y1))^1)*((1+(Y2))^1)*((1+(Y3))^1)*((1+(Y4))^1)*((1+(Y5))^1)*((1+(Y6))^1)*((1+(Y7))^1)*((1+(Y8))^1)*((1+(Y9))^1))/((1.18)^9)+(Sheet1!$B$61*((1+(Y1))^1)*((1+(Y2))^1)*((1+(Y3))^1)*((1+(Y4))^1)*((1+(Y5))^1)*((1+(Y6))^1)*((1+(Y7))^1)*((1+(Y8))^1)*((1+(Y9))^1)*((1+(Y10))^1))/((1.18)^10)+(Sheet1!$B$61*((1+(Y1))^1)*((1+(Y2))^1)*((1+(Y3))^1)*((1+(Y4))^1)*((1+(Y5))^1)*((1+(Y6))^1)*((1+(Y7))^1)*((1+(Y8))^1)*((1+(Y9))^1)*((1+(Y10))^1)*((1+(Y11))^1))/((1.18)^11)+(Sheet1!$B$61*((1+(Y1))^1)*((1+(Y2))^1)*((1+(Y3))^1)*((1+(Y4))^1)*((1+(Y5))^1)*((1+(Y6))^1)*((1+(Y7))^1)*((1+(Y8))^1)*((1+(Y9))^1)*((1+(Y10))^1)*((1+(Y11))^1)*((1+(Y12))^1))/((1.18)^12)+(Sheet1!$B$61*((1+(Y1))^1)*((1+(Y2))^1)*((1+(Y3))^1)*((1+(Y4))^1)*((1+(Y5))^1)*((1+(Y6))^1)*((1+(Y7))^1)*((1+(Y8))^1)*((1+(Y9))^1)*((1+(Y10))^1)*((1+(Y11))^1)*((1+(Y12))^1)*((1+(Y13))^1))/((1.18)^13)+(Sheet1!$B$61*((1+(Y1))^1)*((1+(Y2))^1)*((1+(Y3))^1)*((1+(Y4))^1)*((1+(Y5))^1)*((1+(Y6))^1)*((1+(Y7))^1)*((1+(Y8))^1)*((1+(Y9))^1)*((1+(Y10))^1)*((1+(Y11))^1)*((1+(Y12))^1)*((1+(Y13))^1)*((1+(Y14))^1))/((1.18)^14)+(Sheet1!$B$61*((1+(Y1))^1)*((1+(Y2))^1)*((1+(Y3))^1)*((1+(Y4))^1)*((1+(Y5))^1)*((1+(Y6))^1)*((1+(Y7))^1)*((1+(Y8))^1)*((1+(Y9))^1)*((1+(Y10))^1)*((1+(Y11))^1)*((1+(Y12))^1)*((1+(Y13))^1)*((1+(Y14))^1)*((1+(Y15))^1))/((1.18)^15)+((Sheet1!$B$61*((1+(Y1))^1)*((1+(Y2))^1)*((1+(Y3))^1)*((1+(Y4))^1)*((1+(Y5))^1)*((1+(Y6))^1)*((1+(Y7))^1)*((1+(Y8))^1)*((1+(Y9))^1)*((1+(Y10))^1)*((1+(Y11))^1)*((1+(Y12))^1)*((1+(Y13))^1)*((1+(Y14))^1)*((1+(Y15))^1))/((1.18)^15)/0.18))/Sheet1!$B$17)+((Sheet1!$B$65/Sheet1!$B$17)*(100%-0.2)))</f>
        <v>28.396201825705859</v>
      </c>
      <c r="Z16" s="4">
        <f ca="1">SUM((((Sheet1!$B$61*((1+(Z1))^1))/((1.18)^1)+(Sheet1!$B$61*((1+(Z1))^1)*((1+(Z2))^1))/((1.18)^2)+(Sheet1!$B$61*((1+(Z1))^1)*((1+(Z2))^1)*((1+(Z3))^1))/((1.18)^3)+(Sheet1!$B$61*((1+(Z1))^1)*((1+(Z2))^1)*((1+(Z3))^1)*((1+(Z4))^1))/((1.18)^4)+(Sheet1!$B$61*((1+(Z1))^1)*((1+(Z2))^1)*((1+(Z3))^1)*((1+(Z4))^1)*((1+(Z5))^1))/((1.18)^5)+(Sheet1!$B$61*((1+(Z1))^1)*((1+(Z2))^1)*((1+(Z3))^1)*((1+(Z4))^1)*((1+(Z5))^1)*((1+(Z6))^1))/((1.18)^6)+(Sheet1!$B$61*((1+(Z1))^1)*((1+(Z2))^1)*((1+(Z3))^1)*((1+(Z4))^1)*((1+(Z5))^1)*((1+(Z6))^1)*((1+(Z7))^1))/((1.18)^7)+(Sheet1!$B$61*((1+(Z1))^1)*((1+(Z2))^1)*((1+(Z3))^1)*((1+(Z4))^1)*((1+(Z5))^1)*((1+(Z6))^1)*((1+(Z7))^1)*((1+(Z8))^1))/((1.18)^8)+(Sheet1!$B$61*((1+(Z1))^1)*((1+(Z2))^1)*((1+(Z3))^1)*((1+(Z4))^1)*((1+(Z5))^1)*((1+(Z6))^1)*((1+(Z7))^1)*((1+(Z8))^1)*((1+(Z9))^1))/((1.18)^9)+(Sheet1!$B$61*((1+(Z1))^1)*((1+(Z2))^1)*((1+(Z3))^1)*((1+(Z4))^1)*((1+(Z5))^1)*((1+(Z6))^1)*((1+(Z7))^1)*((1+(Z8))^1)*((1+(Z9))^1)*((1+(Z10))^1))/((1.18)^10)+(Sheet1!$B$61*((1+(Z1))^1)*((1+(Z2))^1)*((1+(Z3))^1)*((1+(Z4))^1)*((1+(Z5))^1)*((1+(Z6))^1)*((1+(Z7))^1)*((1+(Z8))^1)*((1+(Z9))^1)*((1+(Z10))^1)*((1+(Z11))^1))/((1.18)^11)+(Sheet1!$B$61*((1+(Z1))^1)*((1+(Z2))^1)*((1+(Z3))^1)*((1+(Z4))^1)*((1+(Z5))^1)*((1+(Z6))^1)*((1+(Z7))^1)*((1+(Z8))^1)*((1+(Z9))^1)*((1+(Z10))^1)*((1+(Z11))^1)*((1+(Z12))^1))/((1.18)^12)+(Sheet1!$B$61*((1+(Z1))^1)*((1+(Z2))^1)*((1+(Z3))^1)*((1+(Z4))^1)*((1+(Z5))^1)*((1+(Z6))^1)*((1+(Z7))^1)*((1+(Z8))^1)*((1+(Z9))^1)*((1+(Z10))^1)*((1+(Z11))^1)*((1+(Z12))^1)*((1+(Z13))^1))/((1.18)^13)+(Sheet1!$B$61*((1+(Z1))^1)*((1+(Z2))^1)*((1+(Z3))^1)*((1+(Z4))^1)*((1+(Z5))^1)*((1+(Z6))^1)*((1+(Z7))^1)*((1+(Z8))^1)*((1+(Z9))^1)*((1+(Z10))^1)*((1+(Z11))^1)*((1+(Z12))^1)*((1+(Z13))^1)*((1+(Z14))^1))/((1.18)^14)+(Sheet1!$B$61*((1+(Z1))^1)*((1+(Z2))^1)*((1+(Z3))^1)*((1+(Z4))^1)*((1+(Z5))^1)*((1+(Z6))^1)*((1+(Z7))^1)*((1+(Z8))^1)*((1+(Z9))^1)*((1+(Z10))^1)*((1+(Z11))^1)*((1+(Z12))^1)*((1+(Z13))^1)*((1+(Z14))^1)*((1+(Z15))^1))/((1.18)^15)+((Sheet1!$B$61*((1+(Z1))^1)*((1+(Z2))^1)*((1+(Z3))^1)*((1+(Z4))^1)*((1+(Z5))^1)*((1+(Z6))^1)*((1+(Z7))^1)*((1+(Z8))^1)*((1+(Z9))^1)*((1+(Z10))^1)*((1+(Z11))^1)*((1+(Z12))^1)*((1+(Z13))^1)*((1+(Z14))^1)*((1+(Z15))^1))/((1.18)^15)/0.18))/Sheet1!$B$17)+((Sheet1!$B$65/Sheet1!$B$17)*(100%-0.2)))</f>
        <v>28.210845572608847</v>
      </c>
      <c r="AA16" s="4">
        <f ca="1">SUM((((Sheet1!$B$61*((1+(AA1))^1))/((1.18)^1)+(Sheet1!$B$61*((1+(AA1))^1)*((1+(AA2))^1))/((1.18)^2)+(Sheet1!$B$61*((1+(AA1))^1)*((1+(AA2))^1)*((1+(AA3))^1))/((1.18)^3)+(Sheet1!$B$61*((1+(AA1))^1)*((1+(AA2))^1)*((1+(AA3))^1)*((1+(AA4))^1))/((1.18)^4)+(Sheet1!$B$61*((1+(AA1))^1)*((1+(AA2))^1)*((1+(AA3))^1)*((1+(AA4))^1)*((1+(AA5))^1))/((1.18)^5)+(Sheet1!$B$61*((1+(AA1))^1)*((1+(AA2))^1)*((1+(AA3))^1)*((1+(AA4))^1)*((1+(AA5))^1)*((1+(AA6))^1))/((1.18)^6)+(Sheet1!$B$61*((1+(AA1))^1)*((1+(AA2))^1)*((1+(AA3))^1)*((1+(AA4))^1)*((1+(AA5))^1)*((1+(AA6))^1)*((1+(AA7))^1))/((1.18)^7)+(Sheet1!$B$61*((1+(AA1))^1)*((1+(AA2))^1)*((1+(AA3))^1)*((1+(AA4))^1)*((1+(AA5))^1)*((1+(AA6))^1)*((1+(AA7))^1)*((1+(AA8))^1))/((1.18)^8)+(Sheet1!$B$61*((1+(AA1))^1)*((1+(AA2))^1)*((1+(AA3))^1)*((1+(AA4))^1)*((1+(AA5))^1)*((1+(AA6))^1)*((1+(AA7))^1)*((1+(AA8))^1)*((1+(AA9))^1))/((1.18)^9)+(Sheet1!$B$61*((1+(AA1))^1)*((1+(AA2))^1)*((1+(AA3))^1)*((1+(AA4))^1)*((1+(AA5))^1)*((1+(AA6))^1)*((1+(AA7))^1)*((1+(AA8))^1)*((1+(AA9))^1)*((1+(AA10))^1))/((1.18)^10)+(Sheet1!$B$61*((1+(AA1))^1)*((1+(AA2))^1)*((1+(AA3))^1)*((1+(AA4))^1)*((1+(AA5))^1)*((1+(AA6))^1)*((1+(AA7))^1)*((1+(AA8))^1)*((1+(AA9))^1)*((1+(AA10))^1)*((1+(AA11))^1))/((1.18)^11)+(Sheet1!$B$61*((1+(AA1))^1)*((1+(AA2))^1)*((1+(AA3))^1)*((1+(AA4))^1)*((1+(AA5))^1)*((1+(AA6))^1)*((1+(AA7))^1)*((1+(AA8))^1)*((1+(AA9))^1)*((1+(AA10))^1)*((1+(AA11))^1)*((1+(AA12))^1))/((1.18)^12)+(Sheet1!$B$61*((1+(AA1))^1)*((1+(AA2))^1)*((1+(AA3))^1)*((1+(AA4))^1)*((1+(AA5))^1)*((1+(AA6))^1)*((1+(AA7))^1)*((1+(AA8))^1)*((1+(AA9))^1)*((1+(AA10))^1)*((1+(AA11))^1)*((1+(AA12))^1)*((1+(AA13))^1))/((1.18)^13)+(Sheet1!$B$61*((1+(AA1))^1)*((1+(AA2))^1)*((1+(AA3))^1)*((1+(AA4))^1)*((1+(AA5))^1)*((1+(AA6))^1)*((1+(AA7))^1)*((1+(AA8))^1)*((1+(AA9))^1)*((1+(AA10))^1)*((1+(AA11))^1)*((1+(AA12))^1)*((1+(AA13))^1)*((1+(AA14))^1))/((1.18)^14)+(Sheet1!$B$61*((1+(AA1))^1)*((1+(AA2))^1)*((1+(AA3))^1)*((1+(AA4))^1)*((1+(AA5))^1)*((1+(AA6))^1)*((1+(AA7))^1)*((1+(AA8))^1)*((1+(AA9))^1)*((1+(AA10))^1)*((1+(AA11))^1)*((1+(AA12))^1)*((1+(AA13))^1)*((1+(AA14))^1)*((1+(AA15))^1))/((1.18)^15)+((Sheet1!$B$61*((1+(AA1))^1)*((1+(AA2))^1)*((1+(AA3))^1)*((1+(AA4))^1)*((1+(AA5))^1)*((1+(AA6))^1)*((1+(AA7))^1)*((1+(AA8))^1)*((1+(AA9))^1)*((1+(AA10))^1)*((1+(AA11))^1)*((1+(AA12))^1)*((1+(AA13))^1)*((1+(AA14))^1)*((1+(AA15))^1))/((1.18)^15)/0.18))/Sheet1!$B$17)+((Sheet1!$B$65/Sheet1!$B$17)*(100%-0.2)))</f>
        <v>27.606201494618048</v>
      </c>
      <c r="AB16" s="4">
        <f ca="1">SUM((((Sheet1!$B$61*((1+(AB1))^1))/((1.18)^1)+(Sheet1!$B$61*((1+(AB1))^1)*((1+(AB2))^1))/((1.18)^2)+(Sheet1!$B$61*((1+(AB1))^1)*((1+(AB2))^1)*((1+(AB3))^1))/((1.18)^3)+(Sheet1!$B$61*((1+(AB1))^1)*((1+(AB2))^1)*((1+(AB3))^1)*((1+(AB4))^1))/((1.18)^4)+(Sheet1!$B$61*((1+(AB1))^1)*((1+(AB2))^1)*((1+(AB3))^1)*((1+(AB4))^1)*((1+(AB5))^1))/((1.18)^5)+(Sheet1!$B$61*((1+(AB1))^1)*((1+(AB2))^1)*((1+(AB3))^1)*((1+(AB4))^1)*((1+(AB5))^1)*((1+(AB6))^1))/((1.18)^6)+(Sheet1!$B$61*((1+(AB1))^1)*((1+(AB2))^1)*((1+(AB3))^1)*((1+(AB4))^1)*((1+(AB5))^1)*((1+(AB6))^1)*((1+(AB7))^1))/((1.18)^7)+(Sheet1!$B$61*((1+(AB1))^1)*((1+(AB2))^1)*((1+(AB3))^1)*((1+(AB4))^1)*((1+(AB5))^1)*((1+(AB6))^1)*((1+(AB7))^1)*((1+(AB8))^1))/((1.18)^8)+(Sheet1!$B$61*((1+(AB1))^1)*((1+(AB2))^1)*((1+(AB3))^1)*((1+(AB4))^1)*((1+(AB5))^1)*((1+(AB6))^1)*((1+(AB7))^1)*((1+(AB8))^1)*((1+(AB9))^1))/((1.18)^9)+(Sheet1!$B$61*((1+(AB1))^1)*((1+(AB2))^1)*((1+(AB3))^1)*((1+(AB4))^1)*((1+(AB5))^1)*((1+(AB6))^1)*((1+(AB7))^1)*((1+(AB8))^1)*((1+(AB9))^1)*((1+(AB10))^1))/((1.18)^10)+(Sheet1!$B$61*((1+(AB1))^1)*((1+(AB2))^1)*((1+(AB3))^1)*((1+(AB4))^1)*((1+(AB5))^1)*((1+(AB6))^1)*((1+(AB7))^1)*((1+(AB8))^1)*((1+(AB9))^1)*((1+(AB10))^1)*((1+(AB11))^1))/((1.18)^11)+(Sheet1!$B$61*((1+(AB1))^1)*((1+(AB2))^1)*((1+(AB3))^1)*((1+(AB4))^1)*((1+(AB5))^1)*((1+(AB6))^1)*((1+(AB7))^1)*((1+(AB8))^1)*((1+(AB9))^1)*((1+(AB10))^1)*((1+(AB11))^1)*((1+(AB12))^1))/((1.18)^12)+(Sheet1!$B$61*((1+(AB1))^1)*((1+(AB2))^1)*((1+(AB3))^1)*((1+(AB4))^1)*((1+(AB5))^1)*((1+(AB6))^1)*((1+(AB7))^1)*((1+(AB8))^1)*((1+(AB9))^1)*((1+(AB10))^1)*((1+(AB11))^1)*((1+(AB12))^1)*((1+(AB13))^1))/((1.18)^13)+(Sheet1!$B$61*((1+(AB1))^1)*((1+(AB2))^1)*((1+(AB3))^1)*((1+(AB4))^1)*((1+(AB5))^1)*((1+(AB6))^1)*((1+(AB7))^1)*((1+(AB8))^1)*((1+(AB9))^1)*((1+(AB10))^1)*((1+(AB11))^1)*((1+(AB12))^1)*((1+(AB13))^1)*((1+(AB14))^1))/((1.18)^14)+(Sheet1!$B$61*((1+(AB1))^1)*((1+(AB2))^1)*((1+(AB3))^1)*((1+(AB4))^1)*((1+(AB5))^1)*((1+(AB6))^1)*((1+(AB7))^1)*((1+(AB8))^1)*((1+(AB9))^1)*((1+(AB10))^1)*((1+(AB11))^1)*((1+(AB12))^1)*((1+(AB13))^1)*((1+(AB14))^1)*((1+(AB15))^1))/((1.18)^15)+((Sheet1!$B$61*((1+(AB1))^1)*((1+(AB2))^1)*((1+(AB3))^1)*((1+(AB4))^1)*((1+(AB5))^1)*((1+(AB6))^1)*((1+(AB7))^1)*((1+(AB8))^1)*((1+(AB9))^1)*((1+(AB10))^1)*((1+(AB11))^1)*((1+(AB12))^1)*((1+(AB13))^1)*((1+(AB14))^1)*((1+(AB15))^1))/((1.18)^15)/0.18))/Sheet1!$B$17)+((Sheet1!$B$65/Sheet1!$B$17)*(100%-0.2)))</f>
        <v>26.840027493592309</v>
      </c>
      <c r="AC16" s="4">
        <f ca="1">SUM((((Sheet1!$B$61*((1+(AC1))^1))/((1.18)^1)+(Sheet1!$B$61*((1+(AC1))^1)*((1+(AC2))^1))/((1.18)^2)+(Sheet1!$B$61*((1+(AC1))^1)*((1+(AC2))^1)*((1+(AC3))^1))/((1.18)^3)+(Sheet1!$B$61*((1+(AC1))^1)*((1+(AC2))^1)*((1+(AC3))^1)*((1+(AC4))^1))/((1.18)^4)+(Sheet1!$B$61*((1+(AC1))^1)*((1+(AC2))^1)*((1+(AC3))^1)*((1+(AC4))^1)*((1+(AC5))^1))/((1.18)^5)+(Sheet1!$B$61*((1+(AC1))^1)*((1+(AC2))^1)*((1+(AC3))^1)*((1+(AC4))^1)*((1+(AC5))^1)*((1+(AC6))^1))/((1.18)^6)+(Sheet1!$B$61*((1+(AC1))^1)*((1+(AC2))^1)*((1+(AC3))^1)*((1+(AC4))^1)*((1+(AC5))^1)*((1+(AC6))^1)*((1+(AC7))^1))/((1.18)^7)+(Sheet1!$B$61*((1+(AC1))^1)*((1+(AC2))^1)*((1+(AC3))^1)*((1+(AC4))^1)*((1+(AC5))^1)*((1+(AC6))^1)*((1+(AC7))^1)*((1+(AC8))^1))/((1.18)^8)+(Sheet1!$B$61*((1+(AC1))^1)*((1+(AC2))^1)*((1+(AC3))^1)*((1+(AC4))^1)*((1+(AC5))^1)*((1+(AC6))^1)*((1+(AC7))^1)*((1+(AC8))^1)*((1+(AC9))^1))/((1.18)^9)+(Sheet1!$B$61*((1+(AC1))^1)*((1+(AC2))^1)*((1+(AC3))^1)*((1+(AC4))^1)*((1+(AC5))^1)*((1+(AC6))^1)*((1+(AC7))^1)*((1+(AC8))^1)*((1+(AC9))^1)*((1+(AC10))^1))/((1.18)^10)+(Sheet1!$B$61*((1+(AC1))^1)*((1+(AC2))^1)*((1+(AC3))^1)*((1+(AC4))^1)*((1+(AC5))^1)*((1+(AC6))^1)*((1+(AC7))^1)*((1+(AC8))^1)*((1+(AC9))^1)*((1+(AC10))^1)*((1+(AC11))^1))/((1.18)^11)+(Sheet1!$B$61*((1+(AC1))^1)*((1+(AC2))^1)*((1+(AC3))^1)*((1+(AC4))^1)*((1+(AC5))^1)*((1+(AC6))^1)*((1+(AC7))^1)*((1+(AC8))^1)*((1+(AC9))^1)*((1+(AC10))^1)*((1+(AC11))^1)*((1+(AC12))^1))/((1.18)^12)+(Sheet1!$B$61*((1+(AC1))^1)*((1+(AC2))^1)*((1+(AC3))^1)*((1+(AC4))^1)*((1+(AC5))^1)*((1+(AC6))^1)*((1+(AC7))^1)*((1+(AC8))^1)*((1+(AC9))^1)*((1+(AC10))^1)*((1+(AC11))^1)*((1+(AC12))^1)*((1+(AC13))^1))/((1.18)^13)+(Sheet1!$B$61*((1+(AC1))^1)*((1+(AC2))^1)*((1+(AC3))^1)*((1+(AC4))^1)*((1+(AC5))^1)*((1+(AC6))^1)*((1+(AC7))^1)*((1+(AC8))^1)*((1+(AC9))^1)*((1+(AC10))^1)*((1+(AC11))^1)*((1+(AC12))^1)*((1+(AC13))^1)*((1+(AC14))^1))/((1.18)^14)+(Sheet1!$B$61*((1+(AC1))^1)*((1+(AC2))^1)*((1+(AC3))^1)*((1+(AC4))^1)*((1+(AC5))^1)*((1+(AC6))^1)*((1+(AC7))^1)*((1+(AC8))^1)*((1+(AC9))^1)*((1+(AC10))^1)*((1+(AC11))^1)*((1+(AC12))^1)*((1+(AC13))^1)*((1+(AC14))^1)*((1+(AC15))^1))/((1.18)^15)+((Sheet1!$B$61*((1+(AC1))^1)*((1+(AC2))^1)*((1+(AC3))^1)*((1+(AC4))^1)*((1+(AC5))^1)*((1+(AC6))^1)*((1+(AC7))^1)*((1+(AC8))^1)*((1+(AC9))^1)*((1+(AC10))^1)*((1+(AC11))^1)*((1+(AC12))^1)*((1+(AC13))^1)*((1+(AC14))^1)*((1+(AC15))^1))/((1.18)^15)/0.18))/Sheet1!$B$17)+((Sheet1!$B$65/Sheet1!$B$17)*(100%-0.2)))</f>
        <v>27.813744424904833</v>
      </c>
      <c r="AD16" s="4">
        <f ca="1">SUM((((Sheet1!$B$61*((1+(AD1))^1))/((1.18)^1)+(Sheet1!$B$61*((1+(AD1))^1)*((1+(AD2))^1))/((1.18)^2)+(Sheet1!$B$61*((1+(AD1))^1)*((1+(AD2))^1)*((1+(AD3))^1))/((1.18)^3)+(Sheet1!$B$61*((1+(AD1))^1)*((1+(AD2))^1)*((1+(AD3))^1)*((1+(AD4))^1))/((1.18)^4)+(Sheet1!$B$61*((1+(AD1))^1)*((1+(AD2))^1)*((1+(AD3))^1)*((1+(AD4))^1)*((1+(AD5))^1))/((1.18)^5)+(Sheet1!$B$61*((1+(AD1))^1)*((1+(AD2))^1)*((1+(AD3))^1)*((1+(AD4))^1)*((1+(AD5))^1)*((1+(AD6))^1))/((1.18)^6)+(Sheet1!$B$61*((1+(AD1))^1)*((1+(AD2))^1)*((1+(AD3))^1)*((1+(AD4))^1)*((1+(AD5))^1)*((1+(AD6))^1)*((1+(AD7))^1))/((1.18)^7)+(Sheet1!$B$61*((1+(AD1))^1)*((1+(AD2))^1)*((1+(AD3))^1)*((1+(AD4))^1)*((1+(AD5))^1)*((1+(AD6))^1)*((1+(AD7))^1)*((1+(AD8))^1))/((1.18)^8)+(Sheet1!$B$61*((1+(AD1))^1)*((1+(AD2))^1)*((1+(AD3))^1)*((1+(AD4))^1)*((1+(AD5))^1)*((1+(AD6))^1)*((1+(AD7))^1)*((1+(AD8))^1)*((1+(AD9))^1))/((1.18)^9)+(Sheet1!$B$61*((1+(AD1))^1)*((1+(AD2))^1)*((1+(AD3))^1)*((1+(AD4))^1)*((1+(AD5))^1)*((1+(AD6))^1)*((1+(AD7))^1)*((1+(AD8))^1)*((1+(AD9))^1)*((1+(AD10))^1))/((1.18)^10)+(Sheet1!$B$61*((1+(AD1))^1)*((1+(AD2))^1)*((1+(AD3))^1)*((1+(AD4))^1)*((1+(AD5))^1)*((1+(AD6))^1)*((1+(AD7))^1)*((1+(AD8))^1)*((1+(AD9))^1)*((1+(AD10))^1)*((1+(AD11))^1))/((1.18)^11)+(Sheet1!$B$61*((1+(AD1))^1)*((1+(AD2))^1)*((1+(AD3))^1)*((1+(AD4))^1)*((1+(AD5))^1)*((1+(AD6))^1)*((1+(AD7))^1)*((1+(AD8))^1)*((1+(AD9))^1)*((1+(AD10))^1)*((1+(AD11))^1)*((1+(AD12))^1))/((1.18)^12)+(Sheet1!$B$61*((1+(AD1))^1)*((1+(AD2))^1)*((1+(AD3))^1)*((1+(AD4))^1)*((1+(AD5))^1)*((1+(AD6))^1)*((1+(AD7))^1)*((1+(AD8))^1)*((1+(AD9))^1)*((1+(AD10))^1)*((1+(AD11))^1)*((1+(AD12))^1)*((1+(AD13))^1))/((1.18)^13)+(Sheet1!$B$61*((1+(AD1))^1)*((1+(AD2))^1)*((1+(AD3))^1)*((1+(AD4))^1)*((1+(AD5))^1)*((1+(AD6))^1)*((1+(AD7))^1)*((1+(AD8))^1)*((1+(AD9))^1)*((1+(AD10))^1)*((1+(AD11))^1)*((1+(AD12))^1)*((1+(AD13))^1)*((1+(AD14))^1))/((1.18)^14)+(Sheet1!$B$61*((1+(AD1))^1)*((1+(AD2))^1)*((1+(AD3))^1)*((1+(AD4))^1)*((1+(AD5))^1)*((1+(AD6))^1)*((1+(AD7))^1)*((1+(AD8))^1)*((1+(AD9))^1)*((1+(AD10))^1)*((1+(AD11))^1)*((1+(AD12))^1)*((1+(AD13))^1)*((1+(AD14))^1)*((1+(AD15))^1))/((1.18)^15)+((Sheet1!$B$61*((1+(AD1))^1)*((1+(AD2))^1)*((1+(AD3))^1)*((1+(AD4))^1)*((1+(AD5))^1)*((1+(AD6))^1)*((1+(AD7))^1)*((1+(AD8))^1)*((1+(AD9))^1)*((1+(AD10))^1)*((1+(AD11))^1)*((1+(AD12))^1)*((1+(AD13))^1)*((1+(AD14))^1)*((1+(AD15))^1))/((1.18)^15)/0.18))/Sheet1!$B$17)+((Sheet1!$B$65/Sheet1!$B$17)*(100%-0.2)))</f>
        <v>23.090062317174691</v>
      </c>
      <c r="AE16" s="4">
        <f ca="1">SUM((((Sheet1!$B$61*((1+(AE1))^1))/((1.18)^1)+(Sheet1!$B$61*((1+(AE1))^1)*((1+(AE2))^1))/((1.18)^2)+(Sheet1!$B$61*((1+(AE1))^1)*((1+(AE2))^1)*((1+(AE3))^1))/((1.18)^3)+(Sheet1!$B$61*((1+(AE1))^1)*((1+(AE2))^1)*((1+(AE3))^1)*((1+(AE4))^1))/((1.18)^4)+(Sheet1!$B$61*((1+(AE1))^1)*((1+(AE2))^1)*((1+(AE3))^1)*((1+(AE4))^1)*((1+(AE5))^1))/((1.18)^5)+(Sheet1!$B$61*((1+(AE1))^1)*((1+(AE2))^1)*((1+(AE3))^1)*((1+(AE4))^1)*((1+(AE5))^1)*((1+(AE6))^1))/((1.18)^6)+(Sheet1!$B$61*((1+(AE1))^1)*((1+(AE2))^1)*((1+(AE3))^1)*((1+(AE4))^1)*((1+(AE5))^1)*((1+(AE6))^1)*((1+(AE7))^1))/((1.18)^7)+(Sheet1!$B$61*((1+(AE1))^1)*((1+(AE2))^1)*((1+(AE3))^1)*((1+(AE4))^1)*((1+(AE5))^1)*((1+(AE6))^1)*((1+(AE7))^1)*((1+(AE8))^1))/((1.18)^8)+(Sheet1!$B$61*((1+(AE1))^1)*((1+(AE2))^1)*((1+(AE3))^1)*((1+(AE4))^1)*((1+(AE5))^1)*((1+(AE6))^1)*((1+(AE7))^1)*((1+(AE8))^1)*((1+(AE9))^1))/((1.18)^9)+(Sheet1!$B$61*((1+(AE1))^1)*((1+(AE2))^1)*((1+(AE3))^1)*((1+(AE4))^1)*((1+(AE5))^1)*((1+(AE6))^1)*((1+(AE7))^1)*((1+(AE8))^1)*((1+(AE9))^1)*((1+(AE10))^1))/((1.18)^10)+(Sheet1!$B$61*((1+(AE1))^1)*((1+(AE2))^1)*((1+(AE3))^1)*((1+(AE4))^1)*((1+(AE5))^1)*((1+(AE6))^1)*((1+(AE7))^1)*((1+(AE8))^1)*((1+(AE9))^1)*((1+(AE10))^1)*((1+(AE11))^1))/((1.18)^11)+(Sheet1!$B$61*((1+(AE1))^1)*((1+(AE2))^1)*((1+(AE3))^1)*((1+(AE4))^1)*((1+(AE5))^1)*((1+(AE6))^1)*((1+(AE7))^1)*((1+(AE8))^1)*((1+(AE9))^1)*((1+(AE10))^1)*((1+(AE11))^1)*((1+(AE12))^1))/((1.18)^12)+(Sheet1!$B$61*((1+(AE1))^1)*((1+(AE2))^1)*((1+(AE3))^1)*((1+(AE4))^1)*((1+(AE5))^1)*((1+(AE6))^1)*((1+(AE7))^1)*((1+(AE8))^1)*((1+(AE9))^1)*((1+(AE10))^1)*((1+(AE11))^1)*((1+(AE12))^1)*((1+(AE13))^1))/((1.18)^13)+(Sheet1!$B$61*((1+(AE1))^1)*((1+(AE2))^1)*((1+(AE3))^1)*((1+(AE4))^1)*((1+(AE5))^1)*((1+(AE6))^1)*((1+(AE7))^1)*((1+(AE8))^1)*((1+(AE9))^1)*((1+(AE10))^1)*((1+(AE11))^1)*((1+(AE12))^1)*((1+(AE13))^1)*((1+(AE14))^1))/((1.18)^14)+(Sheet1!$B$61*((1+(AE1))^1)*((1+(AE2))^1)*((1+(AE3))^1)*((1+(AE4))^1)*((1+(AE5))^1)*((1+(AE6))^1)*((1+(AE7))^1)*((1+(AE8))^1)*((1+(AE9))^1)*((1+(AE10))^1)*((1+(AE11))^1)*((1+(AE12))^1)*((1+(AE13))^1)*((1+(AE14))^1)*((1+(AE15))^1))/((1.18)^15)+((Sheet1!$B$61*((1+(AE1))^1)*((1+(AE2))^1)*((1+(AE3))^1)*((1+(AE4))^1)*((1+(AE5))^1)*((1+(AE6))^1)*((1+(AE7))^1)*((1+(AE8))^1)*((1+(AE9))^1)*((1+(AE10))^1)*((1+(AE11))^1)*((1+(AE12))^1)*((1+(AE13))^1)*((1+(AE14))^1)*((1+(AE15))^1))/((1.18)^15)/0.18))/Sheet1!$B$17)+((Sheet1!$B$65/Sheet1!$B$17)*(100%-0.2)))</f>
        <v>26.368398565965613</v>
      </c>
      <c r="AF16" s="4">
        <f ca="1">SUM((((Sheet1!$B$61*((1+(AF1))^1))/((1.18)^1)+(Sheet1!$B$61*((1+(AF1))^1)*((1+(AF2))^1))/((1.18)^2)+(Sheet1!$B$61*((1+(AF1))^1)*((1+(AF2))^1)*((1+(AF3))^1))/((1.18)^3)+(Sheet1!$B$61*((1+(AF1))^1)*((1+(AF2))^1)*((1+(AF3))^1)*((1+(AF4))^1))/((1.18)^4)+(Sheet1!$B$61*((1+(AF1))^1)*((1+(AF2))^1)*((1+(AF3))^1)*((1+(AF4))^1)*((1+(AF5))^1))/((1.18)^5)+(Sheet1!$B$61*((1+(AF1))^1)*((1+(AF2))^1)*((1+(AF3))^1)*((1+(AF4))^1)*((1+(AF5))^1)*((1+(AF6))^1))/((1.18)^6)+(Sheet1!$B$61*((1+(AF1))^1)*((1+(AF2))^1)*((1+(AF3))^1)*((1+(AF4))^1)*((1+(AF5))^1)*((1+(AF6))^1)*((1+(AF7))^1))/((1.18)^7)+(Sheet1!$B$61*((1+(AF1))^1)*((1+(AF2))^1)*((1+(AF3))^1)*((1+(AF4))^1)*((1+(AF5))^1)*((1+(AF6))^1)*((1+(AF7))^1)*((1+(AF8))^1))/((1.18)^8)+(Sheet1!$B$61*((1+(AF1))^1)*((1+(AF2))^1)*((1+(AF3))^1)*((1+(AF4))^1)*((1+(AF5))^1)*((1+(AF6))^1)*((1+(AF7))^1)*((1+(AF8))^1)*((1+(AF9))^1))/((1.18)^9)+(Sheet1!$B$61*((1+(AF1))^1)*((1+(AF2))^1)*((1+(AF3))^1)*((1+(AF4))^1)*((1+(AF5))^1)*((1+(AF6))^1)*((1+(AF7))^1)*((1+(AF8))^1)*((1+(AF9))^1)*((1+(AF10))^1))/((1.18)^10)+(Sheet1!$B$61*((1+(AF1))^1)*((1+(AF2))^1)*((1+(AF3))^1)*((1+(AF4))^1)*((1+(AF5))^1)*((1+(AF6))^1)*((1+(AF7))^1)*((1+(AF8))^1)*((1+(AF9))^1)*((1+(AF10))^1)*((1+(AF11))^1))/((1.18)^11)+(Sheet1!$B$61*((1+(AF1))^1)*((1+(AF2))^1)*((1+(AF3))^1)*((1+(AF4))^1)*((1+(AF5))^1)*((1+(AF6))^1)*((1+(AF7))^1)*((1+(AF8))^1)*((1+(AF9))^1)*((1+(AF10))^1)*((1+(AF11))^1)*((1+(AF12))^1))/((1.18)^12)+(Sheet1!$B$61*((1+(AF1))^1)*((1+(AF2))^1)*((1+(AF3))^1)*((1+(AF4))^1)*((1+(AF5))^1)*((1+(AF6))^1)*((1+(AF7))^1)*((1+(AF8))^1)*((1+(AF9))^1)*((1+(AF10))^1)*((1+(AF11))^1)*((1+(AF12))^1)*((1+(AF13))^1))/((1.18)^13)+(Sheet1!$B$61*((1+(AF1))^1)*((1+(AF2))^1)*((1+(AF3))^1)*((1+(AF4))^1)*((1+(AF5))^1)*((1+(AF6))^1)*((1+(AF7))^1)*((1+(AF8))^1)*((1+(AF9))^1)*((1+(AF10))^1)*((1+(AF11))^1)*((1+(AF12))^1)*((1+(AF13))^1)*((1+(AF14))^1))/((1.18)^14)+(Sheet1!$B$61*((1+(AF1))^1)*((1+(AF2))^1)*((1+(AF3))^1)*((1+(AF4))^1)*((1+(AF5))^1)*((1+(AF6))^1)*((1+(AF7))^1)*((1+(AF8))^1)*((1+(AF9))^1)*((1+(AF10))^1)*((1+(AF11))^1)*((1+(AF12))^1)*((1+(AF13))^1)*((1+(AF14))^1)*((1+(AF15))^1))/((1.18)^15)+((Sheet1!$B$61*((1+(AF1))^1)*((1+(AF2))^1)*((1+(AF3))^1)*((1+(AF4))^1)*((1+(AF5))^1)*((1+(AF6))^1)*((1+(AF7))^1)*((1+(AF8))^1)*((1+(AF9))^1)*((1+(AF10))^1)*((1+(AF11))^1)*((1+(AF12))^1)*((1+(AF13))^1)*((1+(AF14))^1)*((1+(AF15))^1))/((1.18)^15)/0.18))/Sheet1!$B$17)+((Sheet1!$B$65/Sheet1!$B$17)*(100%-0.2)))</f>
        <v>26.91709846811403</v>
      </c>
      <c r="AG16" s="4">
        <f ca="1">SUM((((Sheet1!$B$61*((1+(AG1))^1))/((1.18)^1)+(Sheet1!$B$61*((1+(AG1))^1)*((1+(AG2))^1))/((1.18)^2)+(Sheet1!$B$61*((1+(AG1))^1)*((1+(AG2))^1)*((1+(AG3))^1))/((1.18)^3)+(Sheet1!$B$61*((1+(AG1))^1)*((1+(AG2))^1)*((1+(AG3))^1)*((1+(AG4))^1))/((1.18)^4)+(Sheet1!$B$61*((1+(AG1))^1)*((1+(AG2))^1)*((1+(AG3))^1)*((1+(AG4))^1)*((1+(AG5))^1))/((1.18)^5)+(Sheet1!$B$61*((1+(AG1))^1)*((1+(AG2))^1)*((1+(AG3))^1)*((1+(AG4))^1)*((1+(AG5))^1)*((1+(AG6))^1))/((1.18)^6)+(Sheet1!$B$61*((1+(AG1))^1)*((1+(AG2))^1)*((1+(AG3))^1)*((1+(AG4))^1)*((1+(AG5))^1)*((1+(AG6))^1)*((1+(AG7))^1))/((1.18)^7)+(Sheet1!$B$61*((1+(AG1))^1)*((1+(AG2))^1)*((1+(AG3))^1)*((1+(AG4))^1)*((1+(AG5))^1)*((1+(AG6))^1)*((1+(AG7))^1)*((1+(AG8))^1))/((1.18)^8)+(Sheet1!$B$61*((1+(AG1))^1)*((1+(AG2))^1)*((1+(AG3))^1)*((1+(AG4))^1)*((1+(AG5))^1)*((1+(AG6))^1)*((1+(AG7))^1)*((1+(AG8))^1)*((1+(AG9))^1))/((1.18)^9)+(Sheet1!$B$61*((1+(AG1))^1)*((1+(AG2))^1)*((1+(AG3))^1)*((1+(AG4))^1)*((1+(AG5))^1)*((1+(AG6))^1)*((1+(AG7))^1)*((1+(AG8))^1)*((1+(AG9))^1)*((1+(AG10))^1))/((1.18)^10)+(Sheet1!$B$61*((1+(AG1))^1)*((1+(AG2))^1)*((1+(AG3))^1)*((1+(AG4))^1)*((1+(AG5))^1)*((1+(AG6))^1)*((1+(AG7))^1)*((1+(AG8))^1)*((1+(AG9))^1)*((1+(AG10))^1)*((1+(AG11))^1))/((1.18)^11)+(Sheet1!$B$61*((1+(AG1))^1)*((1+(AG2))^1)*((1+(AG3))^1)*((1+(AG4))^1)*((1+(AG5))^1)*((1+(AG6))^1)*((1+(AG7))^1)*((1+(AG8))^1)*((1+(AG9))^1)*((1+(AG10))^1)*((1+(AG11))^1)*((1+(AG12))^1))/((1.18)^12)+(Sheet1!$B$61*((1+(AG1))^1)*((1+(AG2))^1)*((1+(AG3))^1)*((1+(AG4))^1)*((1+(AG5))^1)*((1+(AG6))^1)*((1+(AG7))^1)*((1+(AG8))^1)*((1+(AG9))^1)*((1+(AG10))^1)*((1+(AG11))^1)*((1+(AG12))^1)*((1+(AG13))^1))/((1.18)^13)+(Sheet1!$B$61*((1+(AG1))^1)*((1+(AG2))^1)*((1+(AG3))^1)*((1+(AG4))^1)*((1+(AG5))^1)*((1+(AG6))^1)*((1+(AG7))^1)*((1+(AG8))^1)*((1+(AG9))^1)*((1+(AG10))^1)*((1+(AG11))^1)*((1+(AG12))^1)*((1+(AG13))^1)*((1+(AG14))^1))/((1.18)^14)+(Sheet1!$B$61*((1+(AG1))^1)*((1+(AG2))^1)*((1+(AG3))^1)*((1+(AG4))^1)*((1+(AG5))^1)*((1+(AG6))^1)*((1+(AG7))^1)*((1+(AG8))^1)*((1+(AG9))^1)*((1+(AG10))^1)*((1+(AG11))^1)*((1+(AG12))^1)*((1+(AG13))^1)*((1+(AG14))^1)*((1+(AG15))^1))/((1.18)^15)+((Sheet1!$B$61*((1+(AG1))^1)*((1+(AG2))^1)*((1+(AG3))^1)*((1+(AG4))^1)*((1+(AG5))^1)*((1+(AG6))^1)*((1+(AG7))^1)*((1+(AG8))^1)*((1+(AG9))^1)*((1+(AG10))^1)*((1+(AG11))^1)*((1+(AG12))^1)*((1+(AG13))^1)*((1+(AG14))^1)*((1+(AG15))^1))/((1.18)^15)/0.18))/Sheet1!$B$17)+((Sheet1!$B$65/Sheet1!$B$17)*(100%-0.2)))</f>
        <v>25.541509572919004</v>
      </c>
      <c r="AH16" s="4">
        <f ca="1">SUM((((Sheet1!$B$61*((1+(AH1))^1))/((1.18)^1)+(Sheet1!$B$61*((1+(AH1))^1)*((1+(AH2))^1))/((1.18)^2)+(Sheet1!$B$61*((1+(AH1))^1)*((1+(AH2))^1)*((1+(AH3))^1))/((1.18)^3)+(Sheet1!$B$61*((1+(AH1))^1)*((1+(AH2))^1)*((1+(AH3))^1)*((1+(AH4))^1))/((1.18)^4)+(Sheet1!$B$61*((1+(AH1))^1)*((1+(AH2))^1)*((1+(AH3))^1)*((1+(AH4))^1)*((1+(AH5))^1))/((1.18)^5)+(Sheet1!$B$61*((1+(AH1))^1)*((1+(AH2))^1)*((1+(AH3))^1)*((1+(AH4))^1)*((1+(AH5))^1)*((1+(AH6))^1))/((1.18)^6)+(Sheet1!$B$61*((1+(AH1))^1)*((1+(AH2))^1)*((1+(AH3))^1)*((1+(AH4))^1)*((1+(AH5))^1)*((1+(AH6))^1)*((1+(AH7))^1))/((1.18)^7)+(Sheet1!$B$61*((1+(AH1))^1)*((1+(AH2))^1)*((1+(AH3))^1)*((1+(AH4))^1)*((1+(AH5))^1)*((1+(AH6))^1)*((1+(AH7))^1)*((1+(AH8))^1))/((1.18)^8)+(Sheet1!$B$61*((1+(AH1))^1)*((1+(AH2))^1)*((1+(AH3))^1)*((1+(AH4))^1)*((1+(AH5))^1)*((1+(AH6))^1)*((1+(AH7))^1)*((1+(AH8))^1)*((1+(AH9))^1))/((1.18)^9)+(Sheet1!$B$61*((1+(AH1))^1)*((1+(AH2))^1)*((1+(AH3))^1)*((1+(AH4))^1)*((1+(AH5))^1)*((1+(AH6))^1)*((1+(AH7))^1)*((1+(AH8))^1)*((1+(AH9))^1)*((1+(AH10))^1))/((1.18)^10)+(Sheet1!$B$61*((1+(AH1))^1)*((1+(AH2))^1)*((1+(AH3))^1)*((1+(AH4))^1)*((1+(AH5))^1)*((1+(AH6))^1)*((1+(AH7))^1)*((1+(AH8))^1)*((1+(AH9))^1)*((1+(AH10))^1)*((1+(AH11))^1))/((1.18)^11)+(Sheet1!$B$61*((1+(AH1))^1)*((1+(AH2))^1)*((1+(AH3))^1)*((1+(AH4))^1)*((1+(AH5))^1)*((1+(AH6))^1)*((1+(AH7))^1)*((1+(AH8))^1)*((1+(AH9))^1)*((1+(AH10))^1)*((1+(AH11))^1)*((1+(AH12))^1))/((1.18)^12)+(Sheet1!$B$61*((1+(AH1))^1)*((1+(AH2))^1)*((1+(AH3))^1)*((1+(AH4))^1)*((1+(AH5))^1)*((1+(AH6))^1)*((1+(AH7))^1)*((1+(AH8))^1)*((1+(AH9))^1)*((1+(AH10))^1)*((1+(AH11))^1)*((1+(AH12))^1)*((1+(AH13))^1))/((1.18)^13)+(Sheet1!$B$61*((1+(AH1))^1)*((1+(AH2))^1)*((1+(AH3))^1)*((1+(AH4))^1)*((1+(AH5))^1)*((1+(AH6))^1)*((1+(AH7))^1)*((1+(AH8))^1)*((1+(AH9))^1)*((1+(AH10))^1)*((1+(AH11))^1)*((1+(AH12))^1)*((1+(AH13))^1)*((1+(AH14))^1))/((1.18)^14)+(Sheet1!$B$61*((1+(AH1))^1)*((1+(AH2))^1)*((1+(AH3))^1)*((1+(AH4))^1)*((1+(AH5))^1)*((1+(AH6))^1)*((1+(AH7))^1)*((1+(AH8))^1)*((1+(AH9))^1)*((1+(AH10))^1)*((1+(AH11))^1)*((1+(AH12))^1)*((1+(AH13))^1)*((1+(AH14))^1)*((1+(AH15))^1))/((1.18)^15)+((Sheet1!$B$61*((1+(AH1))^1)*((1+(AH2))^1)*((1+(AH3))^1)*((1+(AH4))^1)*((1+(AH5))^1)*((1+(AH6))^1)*((1+(AH7))^1)*((1+(AH8))^1)*((1+(AH9))^1)*((1+(AH10))^1)*((1+(AH11))^1)*((1+(AH12))^1)*((1+(AH13))^1)*((1+(AH14))^1)*((1+(AH15))^1))/((1.18)^15)/0.18))/Sheet1!$B$17)+((Sheet1!$B$65/Sheet1!$B$17)*(100%-0.2)))</f>
        <v>26.95939332612803</v>
      </c>
      <c r="AI16" s="4">
        <f ca="1">SUM((((Sheet1!$B$61*((1+(AI1))^1))/((1.18)^1)+(Sheet1!$B$61*((1+(AI1))^1)*((1+(AI2))^1))/((1.18)^2)+(Sheet1!$B$61*((1+(AI1))^1)*((1+(AI2))^1)*((1+(AI3))^1))/((1.18)^3)+(Sheet1!$B$61*((1+(AI1))^1)*((1+(AI2))^1)*((1+(AI3))^1)*((1+(AI4))^1))/((1.18)^4)+(Sheet1!$B$61*((1+(AI1))^1)*((1+(AI2))^1)*((1+(AI3))^1)*((1+(AI4))^1)*((1+(AI5))^1))/((1.18)^5)+(Sheet1!$B$61*((1+(AI1))^1)*((1+(AI2))^1)*((1+(AI3))^1)*((1+(AI4))^1)*((1+(AI5))^1)*((1+(AI6))^1))/((1.18)^6)+(Sheet1!$B$61*((1+(AI1))^1)*((1+(AI2))^1)*((1+(AI3))^1)*((1+(AI4))^1)*((1+(AI5))^1)*((1+(AI6))^1)*((1+(AI7))^1))/((1.18)^7)+(Sheet1!$B$61*((1+(AI1))^1)*((1+(AI2))^1)*((1+(AI3))^1)*((1+(AI4))^1)*((1+(AI5))^1)*((1+(AI6))^1)*((1+(AI7))^1)*((1+(AI8))^1))/((1.18)^8)+(Sheet1!$B$61*((1+(AI1))^1)*((1+(AI2))^1)*((1+(AI3))^1)*((1+(AI4))^1)*((1+(AI5))^1)*((1+(AI6))^1)*((1+(AI7))^1)*((1+(AI8))^1)*((1+(AI9))^1))/((1.18)^9)+(Sheet1!$B$61*((1+(AI1))^1)*((1+(AI2))^1)*((1+(AI3))^1)*((1+(AI4))^1)*((1+(AI5))^1)*((1+(AI6))^1)*((1+(AI7))^1)*((1+(AI8))^1)*((1+(AI9))^1)*((1+(AI10))^1))/((1.18)^10)+(Sheet1!$B$61*((1+(AI1))^1)*((1+(AI2))^1)*((1+(AI3))^1)*((1+(AI4))^1)*((1+(AI5))^1)*((1+(AI6))^1)*((1+(AI7))^1)*((1+(AI8))^1)*((1+(AI9))^1)*((1+(AI10))^1)*((1+(AI11))^1))/((1.18)^11)+(Sheet1!$B$61*((1+(AI1))^1)*((1+(AI2))^1)*((1+(AI3))^1)*((1+(AI4))^1)*((1+(AI5))^1)*((1+(AI6))^1)*((1+(AI7))^1)*((1+(AI8))^1)*((1+(AI9))^1)*((1+(AI10))^1)*((1+(AI11))^1)*((1+(AI12))^1))/((1.18)^12)+(Sheet1!$B$61*((1+(AI1))^1)*((1+(AI2))^1)*((1+(AI3))^1)*((1+(AI4))^1)*((1+(AI5))^1)*((1+(AI6))^1)*((1+(AI7))^1)*((1+(AI8))^1)*((1+(AI9))^1)*((1+(AI10))^1)*((1+(AI11))^1)*((1+(AI12))^1)*((1+(AI13))^1))/((1.18)^13)+(Sheet1!$B$61*((1+(AI1))^1)*((1+(AI2))^1)*((1+(AI3))^1)*((1+(AI4))^1)*((1+(AI5))^1)*((1+(AI6))^1)*((1+(AI7))^1)*((1+(AI8))^1)*((1+(AI9))^1)*((1+(AI10))^1)*((1+(AI11))^1)*((1+(AI12))^1)*((1+(AI13))^1)*((1+(AI14))^1))/((1.18)^14)+(Sheet1!$B$61*((1+(AI1))^1)*((1+(AI2))^1)*((1+(AI3))^1)*((1+(AI4))^1)*((1+(AI5))^1)*((1+(AI6))^1)*((1+(AI7))^1)*((1+(AI8))^1)*((1+(AI9))^1)*((1+(AI10))^1)*((1+(AI11))^1)*((1+(AI12))^1)*((1+(AI13))^1)*((1+(AI14))^1)*((1+(AI15))^1))/((1.18)^15)+((Sheet1!$B$61*((1+(AI1))^1)*((1+(AI2))^1)*((1+(AI3))^1)*((1+(AI4))^1)*((1+(AI5))^1)*((1+(AI6))^1)*((1+(AI7))^1)*((1+(AI8))^1)*((1+(AI9))^1)*((1+(AI10))^1)*((1+(AI11))^1)*((1+(AI12))^1)*((1+(AI13))^1)*((1+(AI14))^1)*((1+(AI15))^1))/((1.18)^15)/0.18))/Sheet1!$B$17)+((Sheet1!$B$65/Sheet1!$B$17)*(100%-0.2)))</f>
        <v>24.297625352591361</v>
      </c>
      <c r="AJ16" s="4">
        <f ca="1">SUM((((Sheet1!$B$61*((1+(AJ1))^1))/((1.18)^1)+(Sheet1!$B$61*((1+(AJ1))^1)*((1+(AJ2))^1))/((1.18)^2)+(Sheet1!$B$61*((1+(AJ1))^1)*((1+(AJ2))^1)*((1+(AJ3))^1))/((1.18)^3)+(Sheet1!$B$61*((1+(AJ1))^1)*((1+(AJ2))^1)*((1+(AJ3))^1)*((1+(AJ4))^1))/((1.18)^4)+(Sheet1!$B$61*((1+(AJ1))^1)*((1+(AJ2))^1)*((1+(AJ3))^1)*((1+(AJ4))^1)*((1+(AJ5))^1))/((1.18)^5)+(Sheet1!$B$61*((1+(AJ1))^1)*((1+(AJ2))^1)*((1+(AJ3))^1)*((1+(AJ4))^1)*((1+(AJ5))^1)*((1+(AJ6))^1))/((1.18)^6)+(Sheet1!$B$61*((1+(AJ1))^1)*((1+(AJ2))^1)*((1+(AJ3))^1)*((1+(AJ4))^1)*((1+(AJ5))^1)*((1+(AJ6))^1)*((1+(AJ7))^1))/((1.18)^7)+(Sheet1!$B$61*((1+(AJ1))^1)*((1+(AJ2))^1)*((1+(AJ3))^1)*((1+(AJ4))^1)*((1+(AJ5))^1)*((1+(AJ6))^1)*((1+(AJ7))^1)*((1+(AJ8))^1))/((1.18)^8)+(Sheet1!$B$61*((1+(AJ1))^1)*((1+(AJ2))^1)*((1+(AJ3))^1)*((1+(AJ4))^1)*((1+(AJ5))^1)*((1+(AJ6))^1)*((1+(AJ7))^1)*((1+(AJ8))^1)*((1+(AJ9))^1))/((1.18)^9)+(Sheet1!$B$61*((1+(AJ1))^1)*((1+(AJ2))^1)*((1+(AJ3))^1)*((1+(AJ4))^1)*((1+(AJ5))^1)*((1+(AJ6))^1)*((1+(AJ7))^1)*((1+(AJ8))^1)*((1+(AJ9))^1)*((1+(AJ10))^1))/((1.18)^10)+(Sheet1!$B$61*((1+(AJ1))^1)*((1+(AJ2))^1)*((1+(AJ3))^1)*((1+(AJ4))^1)*((1+(AJ5))^1)*((1+(AJ6))^1)*((1+(AJ7))^1)*((1+(AJ8))^1)*((1+(AJ9))^1)*((1+(AJ10))^1)*((1+(AJ11))^1))/((1.18)^11)+(Sheet1!$B$61*((1+(AJ1))^1)*((1+(AJ2))^1)*((1+(AJ3))^1)*((1+(AJ4))^1)*((1+(AJ5))^1)*((1+(AJ6))^1)*((1+(AJ7))^1)*((1+(AJ8))^1)*((1+(AJ9))^1)*((1+(AJ10))^1)*((1+(AJ11))^1)*((1+(AJ12))^1))/((1.18)^12)+(Sheet1!$B$61*((1+(AJ1))^1)*((1+(AJ2))^1)*((1+(AJ3))^1)*((1+(AJ4))^1)*((1+(AJ5))^1)*((1+(AJ6))^1)*((1+(AJ7))^1)*((1+(AJ8))^1)*((1+(AJ9))^1)*((1+(AJ10))^1)*((1+(AJ11))^1)*((1+(AJ12))^1)*((1+(AJ13))^1))/((1.18)^13)+(Sheet1!$B$61*((1+(AJ1))^1)*((1+(AJ2))^1)*((1+(AJ3))^1)*((1+(AJ4))^1)*((1+(AJ5))^1)*((1+(AJ6))^1)*((1+(AJ7))^1)*((1+(AJ8))^1)*((1+(AJ9))^1)*((1+(AJ10))^1)*((1+(AJ11))^1)*((1+(AJ12))^1)*((1+(AJ13))^1)*((1+(AJ14))^1))/((1.18)^14)+(Sheet1!$B$61*((1+(AJ1))^1)*((1+(AJ2))^1)*((1+(AJ3))^1)*((1+(AJ4))^1)*((1+(AJ5))^1)*((1+(AJ6))^1)*((1+(AJ7))^1)*((1+(AJ8))^1)*((1+(AJ9))^1)*((1+(AJ10))^1)*((1+(AJ11))^1)*((1+(AJ12))^1)*((1+(AJ13))^1)*((1+(AJ14))^1)*((1+(AJ15))^1))/((1.18)^15)+((Sheet1!$B$61*((1+(AJ1))^1)*((1+(AJ2))^1)*((1+(AJ3))^1)*((1+(AJ4))^1)*((1+(AJ5))^1)*((1+(AJ6))^1)*((1+(AJ7))^1)*((1+(AJ8))^1)*((1+(AJ9))^1)*((1+(AJ10))^1)*((1+(AJ11))^1)*((1+(AJ12))^1)*((1+(AJ13))^1)*((1+(AJ14))^1)*((1+(AJ15))^1))/((1.18)^15)/0.18))/Sheet1!$B$17)+((Sheet1!$B$65/Sheet1!$B$17)*(100%-0.2)))</f>
        <v>28.28635133209989</v>
      </c>
      <c r="AK16" s="4">
        <f ca="1">SUM((((Sheet1!$B$61*((1+(AK1))^1))/((1.18)^1)+(Sheet1!$B$61*((1+(AK1))^1)*((1+(AK2))^1))/((1.18)^2)+(Sheet1!$B$61*((1+(AK1))^1)*((1+(AK2))^1)*((1+(AK3))^1))/((1.18)^3)+(Sheet1!$B$61*((1+(AK1))^1)*((1+(AK2))^1)*((1+(AK3))^1)*((1+(AK4))^1))/((1.18)^4)+(Sheet1!$B$61*((1+(AK1))^1)*((1+(AK2))^1)*((1+(AK3))^1)*((1+(AK4))^1)*((1+(AK5))^1))/((1.18)^5)+(Sheet1!$B$61*((1+(AK1))^1)*((1+(AK2))^1)*((1+(AK3))^1)*((1+(AK4))^1)*((1+(AK5))^1)*((1+(AK6))^1))/((1.18)^6)+(Sheet1!$B$61*((1+(AK1))^1)*((1+(AK2))^1)*((1+(AK3))^1)*((1+(AK4))^1)*((1+(AK5))^1)*((1+(AK6))^1)*((1+(AK7))^1))/((1.18)^7)+(Sheet1!$B$61*((1+(AK1))^1)*((1+(AK2))^1)*((1+(AK3))^1)*((1+(AK4))^1)*((1+(AK5))^1)*((1+(AK6))^1)*((1+(AK7))^1)*((1+(AK8))^1))/((1.18)^8)+(Sheet1!$B$61*((1+(AK1))^1)*((1+(AK2))^1)*((1+(AK3))^1)*((1+(AK4))^1)*((1+(AK5))^1)*((1+(AK6))^1)*((1+(AK7))^1)*((1+(AK8))^1)*((1+(AK9))^1))/((1.18)^9)+(Sheet1!$B$61*((1+(AK1))^1)*((1+(AK2))^1)*((1+(AK3))^1)*((1+(AK4))^1)*((1+(AK5))^1)*((1+(AK6))^1)*((1+(AK7))^1)*((1+(AK8))^1)*((1+(AK9))^1)*((1+(AK10))^1))/((1.18)^10)+(Sheet1!$B$61*((1+(AK1))^1)*((1+(AK2))^1)*((1+(AK3))^1)*((1+(AK4))^1)*((1+(AK5))^1)*((1+(AK6))^1)*((1+(AK7))^1)*((1+(AK8))^1)*((1+(AK9))^1)*((1+(AK10))^1)*((1+(AK11))^1))/((1.18)^11)+(Sheet1!$B$61*((1+(AK1))^1)*((1+(AK2))^1)*((1+(AK3))^1)*((1+(AK4))^1)*((1+(AK5))^1)*((1+(AK6))^1)*((1+(AK7))^1)*((1+(AK8))^1)*((1+(AK9))^1)*((1+(AK10))^1)*((1+(AK11))^1)*((1+(AK12))^1))/((1.18)^12)+(Sheet1!$B$61*((1+(AK1))^1)*((1+(AK2))^1)*((1+(AK3))^1)*((1+(AK4))^1)*((1+(AK5))^1)*((1+(AK6))^1)*((1+(AK7))^1)*((1+(AK8))^1)*((1+(AK9))^1)*((1+(AK10))^1)*((1+(AK11))^1)*((1+(AK12))^1)*((1+(AK13))^1))/((1.18)^13)+(Sheet1!$B$61*((1+(AK1))^1)*((1+(AK2))^1)*((1+(AK3))^1)*((1+(AK4))^1)*((1+(AK5))^1)*((1+(AK6))^1)*((1+(AK7))^1)*((1+(AK8))^1)*((1+(AK9))^1)*((1+(AK10))^1)*((1+(AK11))^1)*((1+(AK12))^1)*((1+(AK13))^1)*((1+(AK14))^1))/((1.18)^14)+(Sheet1!$B$61*((1+(AK1))^1)*((1+(AK2))^1)*((1+(AK3))^1)*((1+(AK4))^1)*((1+(AK5))^1)*((1+(AK6))^1)*((1+(AK7))^1)*((1+(AK8))^1)*((1+(AK9))^1)*((1+(AK10))^1)*((1+(AK11))^1)*((1+(AK12))^1)*((1+(AK13))^1)*((1+(AK14))^1)*((1+(AK15))^1))/((1.18)^15)+((Sheet1!$B$61*((1+(AK1))^1)*((1+(AK2))^1)*((1+(AK3))^1)*((1+(AK4))^1)*((1+(AK5))^1)*((1+(AK6))^1)*((1+(AK7))^1)*((1+(AK8))^1)*((1+(AK9))^1)*((1+(AK10))^1)*((1+(AK11))^1)*((1+(AK12))^1)*((1+(AK13))^1)*((1+(AK14))^1)*((1+(AK15))^1))/((1.18)^15)/0.18))/Sheet1!$B$17)+((Sheet1!$B$65/Sheet1!$B$17)*(100%-0.2)))</f>
        <v>26.25836639632082</v>
      </c>
      <c r="AL16" s="4">
        <f ca="1">SUM((((Sheet1!$B$61*((1+(AL1))^1))/((1.18)^1)+(Sheet1!$B$61*((1+(AL1))^1)*((1+(AL2))^1))/((1.18)^2)+(Sheet1!$B$61*((1+(AL1))^1)*((1+(AL2))^1)*((1+(AL3))^1))/((1.18)^3)+(Sheet1!$B$61*((1+(AL1))^1)*((1+(AL2))^1)*((1+(AL3))^1)*((1+(AL4))^1))/((1.18)^4)+(Sheet1!$B$61*((1+(AL1))^1)*((1+(AL2))^1)*((1+(AL3))^1)*((1+(AL4))^1)*((1+(AL5))^1))/((1.18)^5)+(Sheet1!$B$61*((1+(AL1))^1)*((1+(AL2))^1)*((1+(AL3))^1)*((1+(AL4))^1)*((1+(AL5))^1)*((1+(AL6))^1))/((1.18)^6)+(Sheet1!$B$61*((1+(AL1))^1)*((1+(AL2))^1)*((1+(AL3))^1)*((1+(AL4))^1)*((1+(AL5))^1)*((1+(AL6))^1)*((1+(AL7))^1))/((1.18)^7)+(Sheet1!$B$61*((1+(AL1))^1)*((1+(AL2))^1)*((1+(AL3))^1)*((1+(AL4))^1)*((1+(AL5))^1)*((1+(AL6))^1)*((1+(AL7))^1)*((1+(AL8))^1))/((1.18)^8)+(Sheet1!$B$61*((1+(AL1))^1)*((1+(AL2))^1)*((1+(AL3))^1)*((1+(AL4))^1)*((1+(AL5))^1)*((1+(AL6))^1)*((1+(AL7))^1)*((1+(AL8))^1)*((1+(AL9))^1))/((1.18)^9)+(Sheet1!$B$61*((1+(AL1))^1)*((1+(AL2))^1)*((1+(AL3))^1)*((1+(AL4))^1)*((1+(AL5))^1)*((1+(AL6))^1)*((1+(AL7))^1)*((1+(AL8))^1)*((1+(AL9))^1)*((1+(AL10))^1))/((1.18)^10)+(Sheet1!$B$61*((1+(AL1))^1)*((1+(AL2))^1)*((1+(AL3))^1)*((1+(AL4))^1)*((1+(AL5))^1)*((1+(AL6))^1)*((1+(AL7))^1)*((1+(AL8))^1)*((1+(AL9))^1)*((1+(AL10))^1)*((1+(AL11))^1))/((1.18)^11)+(Sheet1!$B$61*((1+(AL1))^1)*((1+(AL2))^1)*((1+(AL3))^1)*((1+(AL4))^1)*((1+(AL5))^1)*((1+(AL6))^1)*((1+(AL7))^1)*((1+(AL8))^1)*((1+(AL9))^1)*((1+(AL10))^1)*((1+(AL11))^1)*((1+(AL12))^1))/((1.18)^12)+(Sheet1!$B$61*((1+(AL1))^1)*((1+(AL2))^1)*((1+(AL3))^1)*((1+(AL4))^1)*((1+(AL5))^1)*((1+(AL6))^1)*((1+(AL7))^1)*((1+(AL8))^1)*((1+(AL9))^1)*((1+(AL10))^1)*((1+(AL11))^1)*((1+(AL12))^1)*((1+(AL13))^1))/((1.18)^13)+(Sheet1!$B$61*((1+(AL1))^1)*((1+(AL2))^1)*((1+(AL3))^1)*((1+(AL4))^1)*((1+(AL5))^1)*((1+(AL6))^1)*((1+(AL7))^1)*((1+(AL8))^1)*((1+(AL9))^1)*((1+(AL10))^1)*((1+(AL11))^1)*((1+(AL12))^1)*((1+(AL13))^1)*((1+(AL14))^1))/((1.18)^14)+(Sheet1!$B$61*((1+(AL1))^1)*((1+(AL2))^1)*((1+(AL3))^1)*((1+(AL4))^1)*((1+(AL5))^1)*((1+(AL6))^1)*((1+(AL7))^1)*((1+(AL8))^1)*((1+(AL9))^1)*((1+(AL10))^1)*((1+(AL11))^1)*((1+(AL12))^1)*((1+(AL13))^1)*((1+(AL14))^1)*((1+(AL15))^1))/((1.18)^15)+((Sheet1!$B$61*((1+(AL1))^1)*((1+(AL2))^1)*((1+(AL3))^1)*((1+(AL4))^1)*((1+(AL5))^1)*((1+(AL6))^1)*((1+(AL7))^1)*((1+(AL8))^1)*((1+(AL9))^1)*((1+(AL10))^1)*((1+(AL11))^1)*((1+(AL12))^1)*((1+(AL13))^1)*((1+(AL14))^1)*((1+(AL15))^1))/((1.18)^15)/0.18))/Sheet1!$B$17)+((Sheet1!$B$65/Sheet1!$B$17)*(100%-0.2)))</f>
        <v>26.485100147037652</v>
      </c>
      <c r="AM16" s="4">
        <f ca="1">SUM((((Sheet1!$B$61*((1+(AM1))^1))/((1.18)^1)+(Sheet1!$B$61*((1+(AM1))^1)*((1+(AM2))^1))/((1.18)^2)+(Sheet1!$B$61*((1+(AM1))^1)*((1+(AM2))^1)*((1+(AM3))^1))/((1.18)^3)+(Sheet1!$B$61*((1+(AM1))^1)*((1+(AM2))^1)*((1+(AM3))^1)*((1+(AM4))^1))/((1.18)^4)+(Sheet1!$B$61*((1+(AM1))^1)*((1+(AM2))^1)*((1+(AM3))^1)*((1+(AM4))^1)*((1+(AM5))^1))/((1.18)^5)+(Sheet1!$B$61*((1+(AM1))^1)*((1+(AM2))^1)*((1+(AM3))^1)*((1+(AM4))^1)*((1+(AM5))^1)*((1+(AM6))^1))/((1.18)^6)+(Sheet1!$B$61*((1+(AM1))^1)*((1+(AM2))^1)*((1+(AM3))^1)*((1+(AM4))^1)*((1+(AM5))^1)*((1+(AM6))^1)*((1+(AM7))^1))/((1.18)^7)+(Sheet1!$B$61*((1+(AM1))^1)*((1+(AM2))^1)*((1+(AM3))^1)*((1+(AM4))^1)*((1+(AM5))^1)*((1+(AM6))^1)*((1+(AM7))^1)*((1+(AM8))^1))/((1.18)^8)+(Sheet1!$B$61*((1+(AM1))^1)*((1+(AM2))^1)*((1+(AM3))^1)*((1+(AM4))^1)*((1+(AM5))^1)*((1+(AM6))^1)*((1+(AM7))^1)*((1+(AM8))^1)*((1+(AM9))^1))/((1.18)^9)+(Sheet1!$B$61*((1+(AM1))^1)*((1+(AM2))^1)*((1+(AM3))^1)*((1+(AM4))^1)*((1+(AM5))^1)*((1+(AM6))^1)*((1+(AM7))^1)*((1+(AM8))^1)*((1+(AM9))^1)*((1+(AM10))^1))/((1.18)^10)+(Sheet1!$B$61*((1+(AM1))^1)*((1+(AM2))^1)*((1+(AM3))^1)*((1+(AM4))^1)*((1+(AM5))^1)*((1+(AM6))^1)*((1+(AM7))^1)*((1+(AM8))^1)*((1+(AM9))^1)*((1+(AM10))^1)*((1+(AM11))^1))/((1.18)^11)+(Sheet1!$B$61*((1+(AM1))^1)*((1+(AM2))^1)*((1+(AM3))^1)*((1+(AM4))^1)*((1+(AM5))^1)*((1+(AM6))^1)*((1+(AM7))^1)*((1+(AM8))^1)*((1+(AM9))^1)*((1+(AM10))^1)*((1+(AM11))^1)*((1+(AM12))^1))/((1.18)^12)+(Sheet1!$B$61*((1+(AM1))^1)*((1+(AM2))^1)*((1+(AM3))^1)*((1+(AM4))^1)*((1+(AM5))^1)*((1+(AM6))^1)*((1+(AM7))^1)*((1+(AM8))^1)*((1+(AM9))^1)*((1+(AM10))^1)*((1+(AM11))^1)*((1+(AM12))^1)*((1+(AM13))^1))/((1.18)^13)+(Sheet1!$B$61*((1+(AM1))^1)*((1+(AM2))^1)*((1+(AM3))^1)*((1+(AM4))^1)*((1+(AM5))^1)*((1+(AM6))^1)*((1+(AM7))^1)*((1+(AM8))^1)*((1+(AM9))^1)*((1+(AM10))^1)*((1+(AM11))^1)*((1+(AM12))^1)*((1+(AM13))^1)*((1+(AM14))^1))/((1.18)^14)+(Sheet1!$B$61*((1+(AM1))^1)*((1+(AM2))^1)*((1+(AM3))^1)*((1+(AM4))^1)*((1+(AM5))^1)*((1+(AM6))^1)*((1+(AM7))^1)*((1+(AM8))^1)*((1+(AM9))^1)*((1+(AM10))^1)*((1+(AM11))^1)*((1+(AM12))^1)*((1+(AM13))^1)*((1+(AM14))^1)*((1+(AM15))^1))/((1.18)^15)+((Sheet1!$B$61*((1+(AM1))^1)*((1+(AM2))^1)*((1+(AM3))^1)*((1+(AM4))^1)*((1+(AM5))^1)*((1+(AM6))^1)*((1+(AM7))^1)*((1+(AM8))^1)*((1+(AM9))^1)*((1+(AM10))^1)*((1+(AM11))^1)*((1+(AM12))^1)*((1+(AM13))^1)*((1+(AM14))^1)*((1+(AM15))^1))/((1.18)^15)/0.18))/Sheet1!$B$17)+((Sheet1!$B$65/Sheet1!$B$17)*(100%-0.2)))</f>
        <v>26.830660675421864</v>
      </c>
      <c r="AN16" s="4">
        <f ca="1">SUM((((Sheet1!$B$61*((1+(AN1))^1))/((1.18)^1)+(Sheet1!$B$61*((1+(AN1))^1)*((1+(AN2))^1))/((1.18)^2)+(Sheet1!$B$61*((1+(AN1))^1)*((1+(AN2))^1)*((1+(AN3))^1))/((1.18)^3)+(Sheet1!$B$61*((1+(AN1))^1)*((1+(AN2))^1)*((1+(AN3))^1)*((1+(AN4))^1))/((1.18)^4)+(Sheet1!$B$61*((1+(AN1))^1)*((1+(AN2))^1)*((1+(AN3))^1)*((1+(AN4))^1)*((1+(AN5))^1))/((1.18)^5)+(Sheet1!$B$61*((1+(AN1))^1)*((1+(AN2))^1)*((1+(AN3))^1)*((1+(AN4))^1)*((1+(AN5))^1)*((1+(AN6))^1))/((1.18)^6)+(Sheet1!$B$61*((1+(AN1))^1)*((1+(AN2))^1)*((1+(AN3))^1)*((1+(AN4))^1)*((1+(AN5))^1)*((1+(AN6))^1)*((1+(AN7))^1))/((1.18)^7)+(Sheet1!$B$61*((1+(AN1))^1)*((1+(AN2))^1)*((1+(AN3))^1)*((1+(AN4))^1)*((1+(AN5))^1)*((1+(AN6))^1)*((1+(AN7))^1)*((1+(AN8))^1))/((1.18)^8)+(Sheet1!$B$61*((1+(AN1))^1)*((1+(AN2))^1)*((1+(AN3))^1)*((1+(AN4))^1)*((1+(AN5))^1)*((1+(AN6))^1)*((1+(AN7))^1)*((1+(AN8))^1)*((1+(AN9))^1))/((1.18)^9)+(Sheet1!$B$61*((1+(AN1))^1)*((1+(AN2))^1)*((1+(AN3))^1)*((1+(AN4))^1)*((1+(AN5))^1)*((1+(AN6))^1)*((1+(AN7))^1)*((1+(AN8))^1)*((1+(AN9))^1)*((1+(AN10))^1))/((1.18)^10)+(Sheet1!$B$61*((1+(AN1))^1)*((1+(AN2))^1)*((1+(AN3))^1)*((1+(AN4))^1)*((1+(AN5))^1)*((1+(AN6))^1)*((1+(AN7))^1)*((1+(AN8))^1)*((1+(AN9))^1)*((1+(AN10))^1)*((1+(AN11))^1))/((1.18)^11)+(Sheet1!$B$61*((1+(AN1))^1)*((1+(AN2))^1)*((1+(AN3))^1)*((1+(AN4))^1)*((1+(AN5))^1)*((1+(AN6))^1)*((1+(AN7))^1)*((1+(AN8))^1)*((1+(AN9))^1)*((1+(AN10))^1)*((1+(AN11))^1)*((1+(AN12))^1))/((1.18)^12)+(Sheet1!$B$61*((1+(AN1))^1)*((1+(AN2))^1)*((1+(AN3))^1)*((1+(AN4))^1)*((1+(AN5))^1)*((1+(AN6))^1)*((1+(AN7))^1)*((1+(AN8))^1)*((1+(AN9))^1)*((1+(AN10))^1)*((1+(AN11))^1)*((1+(AN12))^1)*((1+(AN13))^1))/((1.18)^13)+(Sheet1!$B$61*((1+(AN1))^1)*((1+(AN2))^1)*((1+(AN3))^1)*((1+(AN4))^1)*((1+(AN5))^1)*((1+(AN6))^1)*((1+(AN7))^1)*((1+(AN8))^1)*((1+(AN9))^1)*((1+(AN10))^1)*((1+(AN11))^1)*((1+(AN12))^1)*((1+(AN13))^1)*((1+(AN14))^1))/((1.18)^14)+(Sheet1!$B$61*((1+(AN1))^1)*((1+(AN2))^1)*((1+(AN3))^1)*((1+(AN4))^1)*((1+(AN5))^1)*((1+(AN6))^1)*((1+(AN7))^1)*((1+(AN8))^1)*((1+(AN9))^1)*((1+(AN10))^1)*((1+(AN11))^1)*((1+(AN12))^1)*((1+(AN13))^1)*((1+(AN14))^1)*((1+(AN15))^1))/((1.18)^15)+((Sheet1!$B$61*((1+(AN1))^1)*((1+(AN2))^1)*((1+(AN3))^1)*((1+(AN4))^1)*((1+(AN5))^1)*((1+(AN6))^1)*((1+(AN7))^1)*((1+(AN8))^1)*((1+(AN9))^1)*((1+(AN10))^1)*((1+(AN11))^1)*((1+(AN12))^1)*((1+(AN13))^1)*((1+(AN14))^1)*((1+(AN15))^1))/((1.18)^15)/0.18))/Sheet1!$B$17)+((Sheet1!$B$65/Sheet1!$B$17)*(100%-0.2)))</f>
        <v>22.951885738148736</v>
      </c>
      <c r="AO16" s="4">
        <f ca="1">SUM((((Sheet1!$B$61*((1+(AO1))^1))/((1.18)^1)+(Sheet1!$B$61*((1+(AO1))^1)*((1+(AO2))^1))/((1.18)^2)+(Sheet1!$B$61*((1+(AO1))^1)*((1+(AO2))^1)*((1+(AO3))^1))/((1.18)^3)+(Sheet1!$B$61*((1+(AO1))^1)*((1+(AO2))^1)*((1+(AO3))^1)*((1+(AO4))^1))/((1.18)^4)+(Sheet1!$B$61*((1+(AO1))^1)*((1+(AO2))^1)*((1+(AO3))^1)*((1+(AO4))^1)*((1+(AO5))^1))/((1.18)^5)+(Sheet1!$B$61*((1+(AO1))^1)*((1+(AO2))^1)*((1+(AO3))^1)*((1+(AO4))^1)*((1+(AO5))^1)*((1+(AO6))^1))/((1.18)^6)+(Sheet1!$B$61*((1+(AO1))^1)*((1+(AO2))^1)*((1+(AO3))^1)*((1+(AO4))^1)*((1+(AO5))^1)*((1+(AO6))^1)*((1+(AO7))^1))/((1.18)^7)+(Sheet1!$B$61*((1+(AO1))^1)*((1+(AO2))^1)*((1+(AO3))^1)*((1+(AO4))^1)*((1+(AO5))^1)*((1+(AO6))^1)*((1+(AO7))^1)*((1+(AO8))^1))/((1.18)^8)+(Sheet1!$B$61*((1+(AO1))^1)*((1+(AO2))^1)*((1+(AO3))^1)*((1+(AO4))^1)*((1+(AO5))^1)*((1+(AO6))^1)*((1+(AO7))^1)*((1+(AO8))^1)*((1+(AO9))^1))/((1.18)^9)+(Sheet1!$B$61*((1+(AO1))^1)*((1+(AO2))^1)*((1+(AO3))^1)*((1+(AO4))^1)*((1+(AO5))^1)*((1+(AO6))^1)*((1+(AO7))^1)*((1+(AO8))^1)*((1+(AO9))^1)*((1+(AO10))^1))/((1.18)^10)+(Sheet1!$B$61*((1+(AO1))^1)*((1+(AO2))^1)*((1+(AO3))^1)*((1+(AO4))^1)*((1+(AO5))^1)*((1+(AO6))^1)*((1+(AO7))^1)*((1+(AO8))^1)*((1+(AO9))^1)*((1+(AO10))^1)*((1+(AO11))^1))/((1.18)^11)+(Sheet1!$B$61*((1+(AO1))^1)*((1+(AO2))^1)*((1+(AO3))^1)*((1+(AO4))^1)*((1+(AO5))^1)*((1+(AO6))^1)*((1+(AO7))^1)*((1+(AO8))^1)*((1+(AO9))^1)*((1+(AO10))^1)*((1+(AO11))^1)*((1+(AO12))^1))/((1.18)^12)+(Sheet1!$B$61*((1+(AO1))^1)*((1+(AO2))^1)*((1+(AO3))^1)*((1+(AO4))^1)*((1+(AO5))^1)*((1+(AO6))^1)*((1+(AO7))^1)*((1+(AO8))^1)*((1+(AO9))^1)*((1+(AO10))^1)*((1+(AO11))^1)*((1+(AO12))^1)*((1+(AO13))^1))/((1.18)^13)+(Sheet1!$B$61*((1+(AO1))^1)*((1+(AO2))^1)*((1+(AO3))^1)*((1+(AO4))^1)*((1+(AO5))^1)*((1+(AO6))^1)*((1+(AO7))^1)*((1+(AO8))^1)*((1+(AO9))^1)*((1+(AO10))^1)*((1+(AO11))^1)*((1+(AO12))^1)*((1+(AO13))^1)*((1+(AO14))^1))/((1.18)^14)+(Sheet1!$B$61*((1+(AO1))^1)*((1+(AO2))^1)*((1+(AO3))^1)*((1+(AO4))^1)*((1+(AO5))^1)*((1+(AO6))^1)*((1+(AO7))^1)*((1+(AO8))^1)*((1+(AO9))^1)*((1+(AO10))^1)*((1+(AO11))^1)*((1+(AO12))^1)*((1+(AO13))^1)*((1+(AO14))^1)*((1+(AO15))^1))/((1.18)^15)+((Sheet1!$B$61*((1+(AO1))^1)*((1+(AO2))^1)*((1+(AO3))^1)*((1+(AO4))^1)*((1+(AO5))^1)*((1+(AO6))^1)*((1+(AO7))^1)*((1+(AO8))^1)*((1+(AO9))^1)*((1+(AO10))^1)*((1+(AO11))^1)*((1+(AO12))^1)*((1+(AO13))^1)*((1+(AO14))^1)*((1+(AO15))^1))/((1.18)^15)/0.18))/Sheet1!$B$17)+((Sheet1!$B$65/Sheet1!$B$17)*(100%-0.2)))</f>
        <v>31.246758421486334</v>
      </c>
      <c r="AP16" s="4">
        <f ca="1">SUM((((Sheet1!$B$61*((1+(AP1))^1))/((1.18)^1)+(Sheet1!$B$61*((1+(AP1))^1)*((1+(AP2))^1))/((1.18)^2)+(Sheet1!$B$61*((1+(AP1))^1)*((1+(AP2))^1)*((1+(AP3))^1))/((1.18)^3)+(Sheet1!$B$61*((1+(AP1))^1)*((1+(AP2))^1)*((1+(AP3))^1)*((1+(AP4))^1))/((1.18)^4)+(Sheet1!$B$61*((1+(AP1))^1)*((1+(AP2))^1)*((1+(AP3))^1)*((1+(AP4))^1)*((1+(AP5))^1))/((1.18)^5)+(Sheet1!$B$61*((1+(AP1))^1)*((1+(AP2))^1)*((1+(AP3))^1)*((1+(AP4))^1)*((1+(AP5))^1)*((1+(AP6))^1))/((1.18)^6)+(Sheet1!$B$61*((1+(AP1))^1)*((1+(AP2))^1)*((1+(AP3))^1)*((1+(AP4))^1)*((1+(AP5))^1)*((1+(AP6))^1)*((1+(AP7))^1))/((1.18)^7)+(Sheet1!$B$61*((1+(AP1))^1)*((1+(AP2))^1)*((1+(AP3))^1)*((1+(AP4))^1)*((1+(AP5))^1)*((1+(AP6))^1)*((1+(AP7))^1)*((1+(AP8))^1))/((1.18)^8)+(Sheet1!$B$61*((1+(AP1))^1)*((1+(AP2))^1)*((1+(AP3))^1)*((1+(AP4))^1)*((1+(AP5))^1)*((1+(AP6))^1)*((1+(AP7))^1)*((1+(AP8))^1)*((1+(AP9))^1))/((1.18)^9)+(Sheet1!$B$61*((1+(AP1))^1)*((1+(AP2))^1)*((1+(AP3))^1)*((1+(AP4))^1)*((1+(AP5))^1)*((1+(AP6))^1)*((1+(AP7))^1)*((1+(AP8))^1)*((1+(AP9))^1)*((1+(AP10))^1))/((1.18)^10)+(Sheet1!$B$61*((1+(AP1))^1)*((1+(AP2))^1)*((1+(AP3))^1)*((1+(AP4))^1)*((1+(AP5))^1)*((1+(AP6))^1)*((1+(AP7))^1)*((1+(AP8))^1)*((1+(AP9))^1)*((1+(AP10))^1)*((1+(AP11))^1))/((1.18)^11)+(Sheet1!$B$61*((1+(AP1))^1)*((1+(AP2))^1)*((1+(AP3))^1)*((1+(AP4))^1)*((1+(AP5))^1)*((1+(AP6))^1)*((1+(AP7))^1)*((1+(AP8))^1)*((1+(AP9))^1)*((1+(AP10))^1)*((1+(AP11))^1)*((1+(AP12))^1))/((1.18)^12)+(Sheet1!$B$61*((1+(AP1))^1)*((1+(AP2))^1)*((1+(AP3))^1)*((1+(AP4))^1)*((1+(AP5))^1)*((1+(AP6))^1)*((1+(AP7))^1)*((1+(AP8))^1)*((1+(AP9))^1)*((1+(AP10))^1)*((1+(AP11))^1)*((1+(AP12))^1)*((1+(AP13))^1))/((1.18)^13)+(Sheet1!$B$61*((1+(AP1))^1)*((1+(AP2))^1)*((1+(AP3))^1)*((1+(AP4))^1)*((1+(AP5))^1)*((1+(AP6))^1)*((1+(AP7))^1)*((1+(AP8))^1)*((1+(AP9))^1)*((1+(AP10))^1)*((1+(AP11))^1)*((1+(AP12))^1)*((1+(AP13))^1)*((1+(AP14))^1))/((1.18)^14)+(Sheet1!$B$61*((1+(AP1))^1)*((1+(AP2))^1)*((1+(AP3))^1)*((1+(AP4))^1)*((1+(AP5))^1)*((1+(AP6))^1)*((1+(AP7))^1)*((1+(AP8))^1)*((1+(AP9))^1)*((1+(AP10))^1)*((1+(AP11))^1)*((1+(AP12))^1)*((1+(AP13))^1)*((1+(AP14))^1)*((1+(AP15))^1))/((1.18)^15)+((Sheet1!$B$61*((1+(AP1))^1)*((1+(AP2))^1)*((1+(AP3))^1)*((1+(AP4))^1)*((1+(AP5))^1)*((1+(AP6))^1)*((1+(AP7))^1)*((1+(AP8))^1)*((1+(AP9))^1)*((1+(AP10))^1)*((1+(AP11))^1)*((1+(AP12))^1)*((1+(AP13))^1)*((1+(AP14))^1)*((1+(AP15))^1))/((1.18)^15)/0.18))/Sheet1!$B$17)+((Sheet1!$B$65/Sheet1!$B$17)*(100%-0.2)))</f>
        <v>24.656118000356713</v>
      </c>
      <c r="AQ16" s="4">
        <f ca="1">SUM((((Sheet1!$B$61*((1+(AQ1))^1))/((1.18)^1)+(Sheet1!$B$61*((1+(AQ1))^1)*((1+(AQ2))^1))/((1.18)^2)+(Sheet1!$B$61*((1+(AQ1))^1)*((1+(AQ2))^1)*((1+(AQ3))^1))/((1.18)^3)+(Sheet1!$B$61*((1+(AQ1))^1)*((1+(AQ2))^1)*((1+(AQ3))^1)*((1+(AQ4))^1))/((1.18)^4)+(Sheet1!$B$61*((1+(AQ1))^1)*((1+(AQ2))^1)*((1+(AQ3))^1)*((1+(AQ4))^1)*((1+(AQ5))^1))/((1.18)^5)+(Sheet1!$B$61*((1+(AQ1))^1)*((1+(AQ2))^1)*((1+(AQ3))^1)*((1+(AQ4))^1)*((1+(AQ5))^1)*((1+(AQ6))^1))/((1.18)^6)+(Sheet1!$B$61*((1+(AQ1))^1)*((1+(AQ2))^1)*((1+(AQ3))^1)*((1+(AQ4))^1)*((1+(AQ5))^1)*((1+(AQ6))^1)*((1+(AQ7))^1))/((1.18)^7)+(Sheet1!$B$61*((1+(AQ1))^1)*((1+(AQ2))^1)*((1+(AQ3))^1)*((1+(AQ4))^1)*((1+(AQ5))^1)*((1+(AQ6))^1)*((1+(AQ7))^1)*((1+(AQ8))^1))/((1.18)^8)+(Sheet1!$B$61*((1+(AQ1))^1)*((1+(AQ2))^1)*((1+(AQ3))^1)*((1+(AQ4))^1)*((1+(AQ5))^1)*((1+(AQ6))^1)*((1+(AQ7))^1)*((1+(AQ8))^1)*((1+(AQ9))^1))/((1.18)^9)+(Sheet1!$B$61*((1+(AQ1))^1)*((1+(AQ2))^1)*((1+(AQ3))^1)*((1+(AQ4))^1)*((1+(AQ5))^1)*((1+(AQ6))^1)*((1+(AQ7))^1)*((1+(AQ8))^1)*((1+(AQ9))^1)*((1+(AQ10))^1))/((1.18)^10)+(Sheet1!$B$61*((1+(AQ1))^1)*((1+(AQ2))^1)*((1+(AQ3))^1)*((1+(AQ4))^1)*((1+(AQ5))^1)*((1+(AQ6))^1)*((1+(AQ7))^1)*((1+(AQ8))^1)*((1+(AQ9))^1)*((1+(AQ10))^1)*((1+(AQ11))^1))/((1.18)^11)+(Sheet1!$B$61*((1+(AQ1))^1)*((1+(AQ2))^1)*((1+(AQ3))^1)*((1+(AQ4))^1)*((1+(AQ5))^1)*((1+(AQ6))^1)*((1+(AQ7))^1)*((1+(AQ8))^1)*((1+(AQ9))^1)*((1+(AQ10))^1)*((1+(AQ11))^1)*((1+(AQ12))^1))/((1.18)^12)+(Sheet1!$B$61*((1+(AQ1))^1)*((1+(AQ2))^1)*((1+(AQ3))^1)*((1+(AQ4))^1)*((1+(AQ5))^1)*((1+(AQ6))^1)*((1+(AQ7))^1)*((1+(AQ8))^1)*((1+(AQ9))^1)*((1+(AQ10))^1)*((1+(AQ11))^1)*((1+(AQ12))^1)*((1+(AQ13))^1))/((1.18)^13)+(Sheet1!$B$61*((1+(AQ1))^1)*((1+(AQ2))^1)*((1+(AQ3))^1)*((1+(AQ4))^1)*((1+(AQ5))^1)*((1+(AQ6))^1)*((1+(AQ7))^1)*((1+(AQ8))^1)*((1+(AQ9))^1)*((1+(AQ10))^1)*((1+(AQ11))^1)*((1+(AQ12))^1)*((1+(AQ13))^1)*((1+(AQ14))^1))/((1.18)^14)+(Sheet1!$B$61*((1+(AQ1))^1)*((1+(AQ2))^1)*((1+(AQ3))^1)*((1+(AQ4))^1)*((1+(AQ5))^1)*((1+(AQ6))^1)*((1+(AQ7))^1)*((1+(AQ8))^1)*((1+(AQ9))^1)*((1+(AQ10))^1)*((1+(AQ11))^1)*((1+(AQ12))^1)*((1+(AQ13))^1)*((1+(AQ14))^1)*((1+(AQ15))^1))/((1.18)^15)+((Sheet1!$B$61*((1+(AQ1))^1)*((1+(AQ2))^1)*((1+(AQ3))^1)*((1+(AQ4))^1)*((1+(AQ5))^1)*((1+(AQ6))^1)*((1+(AQ7))^1)*((1+(AQ8))^1)*((1+(AQ9))^1)*((1+(AQ10))^1)*((1+(AQ11))^1)*((1+(AQ12))^1)*((1+(AQ13))^1)*((1+(AQ14))^1)*((1+(AQ15))^1))/((1.18)^15)/0.18))/Sheet1!$B$17)+((Sheet1!$B$65/Sheet1!$B$17)*(100%-0.2)))</f>
        <v>33.210921226055156</v>
      </c>
      <c r="AR16" s="4">
        <f ca="1">SUM((((Sheet1!$B$61*((1+(AR1))^1))/((1.18)^1)+(Sheet1!$B$61*((1+(AR1))^1)*((1+(AR2))^1))/((1.18)^2)+(Sheet1!$B$61*((1+(AR1))^1)*((1+(AR2))^1)*((1+(AR3))^1))/((1.18)^3)+(Sheet1!$B$61*((1+(AR1))^1)*((1+(AR2))^1)*((1+(AR3))^1)*((1+(AR4))^1))/((1.18)^4)+(Sheet1!$B$61*((1+(AR1))^1)*((1+(AR2))^1)*((1+(AR3))^1)*((1+(AR4))^1)*((1+(AR5))^1))/((1.18)^5)+(Sheet1!$B$61*((1+(AR1))^1)*((1+(AR2))^1)*((1+(AR3))^1)*((1+(AR4))^1)*((1+(AR5))^1)*((1+(AR6))^1))/((1.18)^6)+(Sheet1!$B$61*((1+(AR1))^1)*((1+(AR2))^1)*((1+(AR3))^1)*((1+(AR4))^1)*((1+(AR5))^1)*((1+(AR6))^1)*((1+(AR7))^1))/((1.18)^7)+(Sheet1!$B$61*((1+(AR1))^1)*((1+(AR2))^1)*((1+(AR3))^1)*((1+(AR4))^1)*((1+(AR5))^1)*((1+(AR6))^1)*((1+(AR7))^1)*((1+(AR8))^1))/((1.18)^8)+(Sheet1!$B$61*((1+(AR1))^1)*((1+(AR2))^1)*((1+(AR3))^1)*((1+(AR4))^1)*((1+(AR5))^1)*((1+(AR6))^1)*((1+(AR7))^1)*((1+(AR8))^1)*((1+(AR9))^1))/((1.18)^9)+(Sheet1!$B$61*((1+(AR1))^1)*((1+(AR2))^1)*((1+(AR3))^1)*((1+(AR4))^1)*((1+(AR5))^1)*((1+(AR6))^1)*((1+(AR7))^1)*((1+(AR8))^1)*((1+(AR9))^1)*((1+(AR10))^1))/((1.18)^10)+(Sheet1!$B$61*((1+(AR1))^1)*((1+(AR2))^1)*((1+(AR3))^1)*((1+(AR4))^1)*((1+(AR5))^1)*((1+(AR6))^1)*((1+(AR7))^1)*((1+(AR8))^1)*((1+(AR9))^1)*((1+(AR10))^1)*((1+(AR11))^1))/((1.18)^11)+(Sheet1!$B$61*((1+(AR1))^1)*((1+(AR2))^1)*((1+(AR3))^1)*((1+(AR4))^1)*((1+(AR5))^1)*((1+(AR6))^1)*((1+(AR7))^1)*((1+(AR8))^1)*((1+(AR9))^1)*((1+(AR10))^1)*((1+(AR11))^1)*((1+(AR12))^1))/((1.18)^12)+(Sheet1!$B$61*((1+(AR1))^1)*((1+(AR2))^1)*((1+(AR3))^1)*((1+(AR4))^1)*((1+(AR5))^1)*((1+(AR6))^1)*((1+(AR7))^1)*((1+(AR8))^1)*((1+(AR9))^1)*((1+(AR10))^1)*((1+(AR11))^1)*((1+(AR12))^1)*((1+(AR13))^1))/((1.18)^13)+(Sheet1!$B$61*((1+(AR1))^1)*((1+(AR2))^1)*((1+(AR3))^1)*((1+(AR4))^1)*((1+(AR5))^1)*((1+(AR6))^1)*((1+(AR7))^1)*((1+(AR8))^1)*((1+(AR9))^1)*((1+(AR10))^1)*((1+(AR11))^1)*((1+(AR12))^1)*((1+(AR13))^1)*((1+(AR14))^1))/((1.18)^14)+(Sheet1!$B$61*((1+(AR1))^1)*((1+(AR2))^1)*((1+(AR3))^1)*((1+(AR4))^1)*((1+(AR5))^1)*((1+(AR6))^1)*((1+(AR7))^1)*((1+(AR8))^1)*((1+(AR9))^1)*((1+(AR10))^1)*((1+(AR11))^1)*((1+(AR12))^1)*((1+(AR13))^1)*((1+(AR14))^1)*((1+(AR15))^1))/((1.18)^15)+((Sheet1!$B$61*((1+(AR1))^1)*((1+(AR2))^1)*((1+(AR3))^1)*((1+(AR4))^1)*((1+(AR5))^1)*((1+(AR6))^1)*((1+(AR7))^1)*((1+(AR8))^1)*((1+(AR9))^1)*((1+(AR10))^1)*((1+(AR11))^1)*((1+(AR12))^1)*((1+(AR13))^1)*((1+(AR14))^1)*((1+(AR15))^1))/((1.18)^15)/0.18))/Sheet1!$B$17)+((Sheet1!$B$65/Sheet1!$B$17)*(100%-0.2)))</f>
        <v>29.321387392627472</v>
      </c>
      <c r="AS16" s="4">
        <f ca="1">SUM((((Sheet1!$B$61*((1+(AS1))^1))/((1.18)^1)+(Sheet1!$B$61*((1+(AS1))^1)*((1+(AS2))^1))/((1.18)^2)+(Sheet1!$B$61*((1+(AS1))^1)*((1+(AS2))^1)*((1+(AS3))^1))/((1.18)^3)+(Sheet1!$B$61*((1+(AS1))^1)*((1+(AS2))^1)*((1+(AS3))^1)*((1+(AS4))^1))/((1.18)^4)+(Sheet1!$B$61*((1+(AS1))^1)*((1+(AS2))^1)*((1+(AS3))^1)*((1+(AS4))^1)*((1+(AS5))^1))/((1.18)^5)+(Sheet1!$B$61*((1+(AS1))^1)*((1+(AS2))^1)*((1+(AS3))^1)*((1+(AS4))^1)*((1+(AS5))^1)*((1+(AS6))^1))/((1.18)^6)+(Sheet1!$B$61*((1+(AS1))^1)*((1+(AS2))^1)*((1+(AS3))^1)*((1+(AS4))^1)*((1+(AS5))^1)*((1+(AS6))^1)*((1+(AS7))^1))/((1.18)^7)+(Sheet1!$B$61*((1+(AS1))^1)*((1+(AS2))^1)*((1+(AS3))^1)*((1+(AS4))^1)*((1+(AS5))^1)*((1+(AS6))^1)*((1+(AS7))^1)*((1+(AS8))^1))/((1.18)^8)+(Sheet1!$B$61*((1+(AS1))^1)*((1+(AS2))^1)*((1+(AS3))^1)*((1+(AS4))^1)*((1+(AS5))^1)*((1+(AS6))^1)*((1+(AS7))^1)*((1+(AS8))^1)*((1+(AS9))^1))/((1.18)^9)+(Sheet1!$B$61*((1+(AS1))^1)*((1+(AS2))^1)*((1+(AS3))^1)*((1+(AS4))^1)*((1+(AS5))^1)*((1+(AS6))^1)*((1+(AS7))^1)*((1+(AS8))^1)*((1+(AS9))^1)*((1+(AS10))^1))/((1.18)^10)+(Sheet1!$B$61*((1+(AS1))^1)*((1+(AS2))^1)*((1+(AS3))^1)*((1+(AS4))^1)*((1+(AS5))^1)*((1+(AS6))^1)*((1+(AS7))^1)*((1+(AS8))^1)*((1+(AS9))^1)*((1+(AS10))^1)*((1+(AS11))^1))/((1.18)^11)+(Sheet1!$B$61*((1+(AS1))^1)*((1+(AS2))^1)*((1+(AS3))^1)*((1+(AS4))^1)*((1+(AS5))^1)*((1+(AS6))^1)*((1+(AS7))^1)*((1+(AS8))^1)*((1+(AS9))^1)*((1+(AS10))^1)*((1+(AS11))^1)*((1+(AS12))^1))/((1.18)^12)+(Sheet1!$B$61*((1+(AS1))^1)*((1+(AS2))^1)*((1+(AS3))^1)*((1+(AS4))^1)*((1+(AS5))^1)*((1+(AS6))^1)*((1+(AS7))^1)*((1+(AS8))^1)*((1+(AS9))^1)*((1+(AS10))^1)*((1+(AS11))^1)*((1+(AS12))^1)*((1+(AS13))^1))/((1.18)^13)+(Sheet1!$B$61*((1+(AS1))^1)*((1+(AS2))^1)*((1+(AS3))^1)*((1+(AS4))^1)*((1+(AS5))^1)*((1+(AS6))^1)*((1+(AS7))^1)*((1+(AS8))^1)*((1+(AS9))^1)*((1+(AS10))^1)*((1+(AS11))^1)*((1+(AS12))^1)*((1+(AS13))^1)*((1+(AS14))^1))/((1.18)^14)+(Sheet1!$B$61*((1+(AS1))^1)*((1+(AS2))^1)*((1+(AS3))^1)*((1+(AS4))^1)*((1+(AS5))^1)*((1+(AS6))^1)*((1+(AS7))^1)*((1+(AS8))^1)*((1+(AS9))^1)*((1+(AS10))^1)*((1+(AS11))^1)*((1+(AS12))^1)*((1+(AS13))^1)*((1+(AS14))^1)*((1+(AS15))^1))/((1.18)^15)+((Sheet1!$B$61*((1+(AS1))^1)*((1+(AS2))^1)*((1+(AS3))^1)*((1+(AS4))^1)*((1+(AS5))^1)*((1+(AS6))^1)*((1+(AS7))^1)*((1+(AS8))^1)*((1+(AS9))^1)*((1+(AS10))^1)*((1+(AS11))^1)*((1+(AS12))^1)*((1+(AS13))^1)*((1+(AS14))^1)*((1+(AS15))^1))/((1.18)^15)/0.18))/Sheet1!$B$17)+((Sheet1!$B$65/Sheet1!$B$17)*(100%-0.2)))</f>
        <v>25.800214692846691</v>
      </c>
      <c r="AT16" s="4">
        <f ca="1">SUM((((Sheet1!$B$61*((1+(AT1))^1))/((1.18)^1)+(Sheet1!$B$61*((1+(AT1))^1)*((1+(AT2))^1))/((1.18)^2)+(Sheet1!$B$61*((1+(AT1))^1)*((1+(AT2))^1)*((1+(AT3))^1))/((1.18)^3)+(Sheet1!$B$61*((1+(AT1))^1)*((1+(AT2))^1)*((1+(AT3))^1)*((1+(AT4))^1))/((1.18)^4)+(Sheet1!$B$61*((1+(AT1))^1)*((1+(AT2))^1)*((1+(AT3))^1)*((1+(AT4))^1)*((1+(AT5))^1))/((1.18)^5)+(Sheet1!$B$61*((1+(AT1))^1)*((1+(AT2))^1)*((1+(AT3))^1)*((1+(AT4))^1)*((1+(AT5))^1)*((1+(AT6))^1))/((1.18)^6)+(Sheet1!$B$61*((1+(AT1))^1)*((1+(AT2))^1)*((1+(AT3))^1)*((1+(AT4))^1)*((1+(AT5))^1)*((1+(AT6))^1)*((1+(AT7))^1))/((1.18)^7)+(Sheet1!$B$61*((1+(AT1))^1)*((1+(AT2))^1)*((1+(AT3))^1)*((1+(AT4))^1)*((1+(AT5))^1)*((1+(AT6))^1)*((1+(AT7))^1)*((1+(AT8))^1))/((1.18)^8)+(Sheet1!$B$61*((1+(AT1))^1)*((1+(AT2))^1)*((1+(AT3))^1)*((1+(AT4))^1)*((1+(AT5))^1)*((1+(AT6))^1)*((1+(AT7))^1)*((1+(AT8))^1)*((1+(AT9))^1))/((1.18)^9)+(Sheet1!$B$61*((1+(AT1))^1)*((1+(AT2))^1)*((1+(AT3))^1)*((1+(AT4))^1)*((1+(AT5))^1)*((1+(AT6))^1)*((1+(AT7))^1)*((1+(AT8))^1)*((1+(AT9))^1)*((1+(AT10))^1))/((1.18)^10)+(Sheet1!$B$61*((1+(AT1))^1)*((1+(AT2))^1)*((1+(AT3))^1)*((1+(AT4))^1)*((1+(AT5))^1)*((1+(AT6))^1)*((1+(AT7))^1)*((1+(AT8))^1)*((1+(AT9))^1)*((1+(AT10))^1)*((1+(AT11))^1))/((1.18)^11)+(Sheet1!$B$61*((1+(AT1))^1)*((1+(AT2))^1)*((1+(AT3))^1)*((1+(AT4))^1)*((1+(AT5))^1)*((1+(AT6))^1)*((1+(AT7))^1)*((1+(AT8))^1)*((1+(AT9))^1)*((1+(AT10))^1)*((1+(AT11))^1)*((1+(AT12))^1))/((1.18)^12)+(Sheet1!$B$61*((1+(AT1))^1)*((1+(AT2))^1)*((1+(AT3))^1)*((1+(AT4))^1)*((1+(AT5))^1)*((1+(AT6))^1)*((1+(AT7))^1)*((1+(AT8))^1)*((1+(AT9))^1)*((1+(AT10))^1)*((1+(AT11))^1)*((1+(AT12))^1)*((1+(AT13))^1))/((1.18)^13)+(Sheet1!$B$61*((1+(AT1))^1)*((1+(AT2))^1)*((1+(AT3))^1)*((1+(AT4))^1)*((1+(AT5))^1)*((1+(AT6))^1)*((1+(AT7))^1)*((1+(AT8))^1)*((1+(AT9))^1)*((1+(AT10))^1)*((1+(AT11))^1)*((1+(AT12))^1)*((1+(AT13))^1)*((1+(AT14))^1))/((1.18)^14)+(Sheet1!$B$61*((1+(AT1))^1)*((1+(AT2))^1)*((1+(AT3))^1)*((1+(AT4))^1)*((1+(AT5))^1)*((1+(AT6))^1)*((1+(AT7))^1)*((1+(AT8))^1)*((1+(AT9))^1)*((1+(AT10))^1)*((1+(AT11))^1)*((1+(AT12))^1)*((1+(AT13))^1)*((1+(AT14))^1)*((1+(AT15))^1))/((1.18)^15)+((Sheet1!$B$61*((1+(AT1))^1)*((1+(AT2))^1)*((1+(AT3))^1)*((1+(AT4))^1)*((1+(AT5))^1)*((1+(AT6))^1)*((1+(AT7))^1)*((1+(AT8))^1)*((1+(AT9))^1)*((1+(AT10))^1)*((1+(AT11))^1)*((1+(AT12))^1)*((1+(AT13))^1)*((1+(AT14))^1)*((1+(AT15))^1))/((1.18)^15)/0.18))/Sheet1!$B$17)+((Sheet1!$B$65/Sheet1!$B$17)*(100%-0.2)))</f>
        <v>31.007640656590397</v>
      </c>
      <c r="AU16" s="4">
        <f ca="1">SUM((((Sheet1!$B$61*((1+(AU1))^1))/((1.18)^1)+(Sheet1!$B$61*((1+(AU1))^1)*((1+(AU2))^1))/((1.18)^2)+(Sheet1!$B$61*((1+(AU1))^1)*((1+(AU2))^1)*((1+(AU3))^1))/((1.18)^3)+(Sheet1!$B$61*((1+(AU1))^1)*((1+(AU2))^1)*((1+(AU3))^1)*((1+(AU4))^1))/((1.18)^4)+(Sheet1!$B$61*((1+(AU1))^1)*((1+(AU2))^1)*((1+(AU3))^1)*((1+(AU4))^1)*((1+(AU5))^1))/((1.18)^5)+(Sheet1!$B$61*((1+(AU1))^1)*((1+(AU2))^1)*((1+(AU3))^1)*((1+(AU4))^1)*((1+(AU5))^1)*((1+(AU6))^1))/((1.18)^6)+(Sheet1!$B$61*((1+(AU1))^1)*((1+(AU2))^1)*((1+(AU3))^1)*((1+(AU4))^1)*((1+(AU5))^1)*((1+(AU6))^1)*((1+(AU7))^1))/((1.18)^7)+(Sheet1!$B$61*((1+(AU1))^1)*((1+(AU2))^1)*((1+(AU3))^1)*((1+(AU4))^1)*((1+(AU5))^1)*((1+(AU6))^1)*((1+(AU7))^1)*((1+(AU8))^1))/((1.18)^8)+(Sheet1!$B$61*((1+(AU1))^1)*((1+(AU2))^1)*((1+(AU3))^1)*((1+(AU4))^1)*((1+(AU5))^1)*((1+(AU6))^1)*((1+(AU7))^1)*((1+(AU8))^1)*((1+(AU9))^1))/((1.18)^9)+(Sheet1!$B$61*((1+(AU1))^1)*((1+(AU2))^1)*((1+(AU3))^1)*((1+(AU4))^1)*((1+(AU5))^1)*((1+(AU6))^1)*((1+(AU7))^1)*((1+(AU8))^1)*((1+(AU9))^1)*((1+(AU10))^1))/((1.18)^10)+(Sheet1!$B$61*((1+(AU1))^1)*((1+(AU2))^1)*((1+(AU3))^1)*((1+(AU4))^1)*((1+(AU5))^1)*((1+(AU6))^1)*((1+(AU7))^1)*((1+(AU8))^1)*((1+(AU9))^1)*((1+(AU10))^1)*((1+(AU11))^1))/((1.18)^11)+(Sheet1!$B$61*((1+(AU1))^1)*((1+(AU2))^1)*((1+(AU3))^1)*((1+(AU4))^1)*((1+(AU5))^1)*((1+(AU6))^1)*((1+(AU7))^1)*((1+(AU8))^1)*((1+(AU9))^1)*((1+(AU10))^1)*((1+(AU11))^1)*((1+(AU12))^1))/((1.18)^12)+(Sheet1!$B$61*((1+(AU1))^1)*((1+(AU2))^1)*((1+(AU3))^1)*((1+(AU4))^1)*((1+(AU5))^1)*((1+(AU6))^1)*((1+(AU7))^1)*((1+(AU8))^1)*((1+(AU9))^1)*((1+(AU10))^1)*((1+(AU11))^1)*((1+(AU12))^1)*((1+(AU13))^1))/((1.18)^13)+(Sheet1!$B$61*((1+(AU1))^1)*((1+(AU2))^1)*((1+(AU3))^1)*((1+(AU4))^1)*((1+(AU5))^1)*((1+(AU6))^1)*((1+(AU7))^1)*((1+(AU8))^1)*((1+(AU9))^1)*((1+(AU10))^1)*((1+(AU11))^1)*((1+(AU12))^1)*((1+(AU13))^1)*((1+(AU14))^1))/((1.18)^14)+(Sheet1!$B$61*((1+(AU1))^1)*((1+(AU2))^1)*((1+(AU3))^1)*((1+(AU4))^1)*((1+(AU5))^1)*((1+(AU6))^1)*((1+(AU7))^1)*((1+(AU8))^1)*((1+(AU9))^1)*((1+(AU10))^1)*((1+(AU11))^1)*((1+(AU12))^1)*((1+(AU13))^1)*((1+(AU14))^1)*((1+(AU15))^1))/((1.18)^15)+((Sheet1!$B$61*((1+(AU1))^1)*((1+(AU2))^1)*((1+(AU3))^1)*((1+(AU4))^1)*((1+(AU5))^1)*((1+(AU6))^1)*((1+(AU7))^1)*((1+(AU8))^1)*((1+(AU9))^1)*((1+(AU10))^1)*((1+(AU11))^1)*((1+(AU12))^1)*((1+(AU13))^1)*((1+(AU14))^1)*((1+(AU15))^1))/((1.18)^15)/0.18))/Sheet1!$B$17)+((Sheet1!$B$65/Sheet1!$B$17)*(100%-0.2)))</f>
        <v>30.286545569426245</v>
      </c>
      <c r="AV16" s="4">
        <f ca="1">SUM((((Sheet1!$B$61*((1+(AV1))^1))/((1.18)^1)+(Sheet1!$B$61*((1+(AV1))^1)*((1+(AV2))^1))/((1.18)^2)+(Sheet1!$B$61*((1+(AV1))^1)*((1+(AV2))^1)*((1+(AV3))^1))/((1.18)^3)+(Sheet1!$B$61*((1+(AV1))^1)*((1+(AV2))^1)*((1+(AV3))^1)*((1+(AV4))^1))/((1.18)^4)+(Sheet1!$B$61*((1+(AV1))^1)*((1+(AV2))^1)*((1+(AV3))^1)*((1+(AV4))^1)*((1+(AV5))^1))/((1.18)^5)+(Sheet1!$B$61*((1+(AV1))^1)*((1+(AV2))^1)*((1+(AV3))^1)*((1+(AV4))^1)*((1+(AV5))^1)*((1+(AV6))^1))/((1.18)^6)+(Sheet1!$B$61*((1+(AV1))^1)*((1+(AV2))^1)*((1+(AV3))^1)*((1+(AV4))^1)*((1+(AV5))^1)*((1+(AV6))^1)*((1+(AV7))^1))/((1.18)^7)+(Sheet1!$B$61*((1+(AV1))^1)*((1+(AV2))^1)*((1+(AV3))^1)*((1+(AV4))^1)*((1+(AV5))^1)*((1+(AV6))^1)*((1+(AV7))^1)*((1+(AV8))^1))/((1.18)^8)+(Sheet1!$B$61*((1+(AV1))^1)*((1+(AV2))^1)*((1+(AV3))^1)*((1+(AV4))^1)*((1+(AV5))^1)*((1+(AV6))^1)*((1+(AV7))^1)*((1+(AV8))^1)*((1+(AV9))^1))/((1.18)^9)+(Sheet1!$B$61*((1+(AV1))^1)*((1+(AV2))^1)*((1+(AV3))^1)*((1+(AV4))^1)*((1+(AV5))^1)*((1+(AV6))^1)*((1+(AV7))^1)*((1+(AV8))^1)*((1+(AV9))^1)*((1+(AV10))^1))/((1.18)^10)+(Sheet1!$B$61*((1+(AV1))^1)*((1+(AV2))^1)*((1+(AV3))^1)*((1+(AV4))^1)*((1+(AV5))^1)*((1+(AV6))^1)*((1+(AV7))^1)*((1+(AV8))^1)*((1+(AV9))^1)*((1+(AV10))^1)*((1+(AV11))^1))/((1.18)^11)+(Sheet1!$B$61*((1+(AV1))^1)*((1+(AV2))^1)*((1+(AV3))^1)*((1+(AV4))^1)*((1+(AV5))^1)*((1+(AV6))^1)*((1+(AV7))^1)*((1+(AV8))^1)*((1+(AV9))^1)*((1+(AV10))^1)*((1+(AV11))^1)*((1+(AV12))^1))/((1.18)^12)+(Sheet1!$B$61*((1+(AV1))^1)*((1+(AV2))^1)*((1+(AV3))^1)*((1+(AV4))^1)*((1+(AV5))^1)*((1+(AV6))^1)*((1+(AV7))^1)*((1+(AV8))^1)*((1+(AV9))^1)*((1+(AV10))^1)*((1+(AV11))^1)*((1+(AV12))^1)*((1+(AV13))^1))/((1.18)^13)+(Sheet1!$B$61*((1+(AV1))^1)*((1+(AV2))^1)*((1+(AV3))^1)*((1+(AV4))^1)*((1+(AV5))^1)*((1+(AV6))^1)*((1+(AV7))^1)*((1+(AV8))^1)*((1+(AV9))^1)*((1+(AV10))^1)*((1+(AV11))^1)*((1+(AV12))^1)*((1+(AV13))^1)*((1+(AV14))^1))/((1.18)^14)+(Sheet1!$B$61*((1+(AV1))^1)*((1+(AV2))^1)*((1+(AV3))^1)*((1+(AV4))^1)*((1+(AV5))^1)*((1+(AV6))^1)*((1+(AV7))^1)*((1+(AV8))^1)*((1+(AV9))^1)*((1+(AV10))^1)*((1+(AV11))^1)*((1+(AV12))^1)*((1+(AV13))^1)*((1+(AV14))^1)*((1+(AV15))^1))/((1.18)^15)+((Sheet1!$B$61*((1+(AV1))^1)*((1+(AV2))^1)*((1+(AV3))^1)*((1+(AV4))^1)*((1+(AV5))^1)*((1+(AV6))^1)*((1+(AV7))^1)*((1+(AV8))^1)*((1+(AV9))^1)*((1+(AV10))^1)*((1+(AV11))^1)*((1+(AV12))^1)*((1+(AV13))^1)*((1+(AV14))^1)*((1+(AV15))^1))/((1.18)^15)/0.18))/Sheet1!$B$17)+((Sheet1!$B$65/Sheet1!$B$17)*(100%-0.2)))</f>
        <v>29.087763902886479</v>
      </c>
      <c r="AW16" s="4">
        <f ca="1">SUM((((Sheet1!$B$61*((1+(AW1))^1))/((1.18)^1)+(Sheet1!$B$61*((1+(AW1))^1)*((1+(AW2))^1))/((1.18)^2)+(Sheet1!$B$61*((1+(AW1))^1)*((1+(AW2))^1)*((1+(AW3))^1))/((1.18)^3)+(Sheet1!$B$61*((1+(AW1))^1)*((1+(AW2))^1)*((1+(AW3))^1)*((1+(AW4))^1))/((1.18)^4)+(Sheet1!$B$61*((1+(AW1))^1)*((1+(AW2))^1)*((1+(AW3))^1)*((1+(AW4))^1)*((1+(AW5))^1))/((1.18)^5)+(Sheet1!$B$61*((1+(AW1))^1)*((1+(AW2))^1)*((1+(AW3))^1)*((1+(AW4))^1)*((1+(AW5))^1)*((1+(AW6))^1))/((1.18)^6)+(Sheet1!$B$61*((1+(AW1))^1)*((1+(AW2))^1)*((1+(AW3))^1)*((1+(AW4))^1)*((1+(AW5))^1)*((1+(AW6))^1)*((1+(AW7))^1))/((1.18)^7)+(Sheet1!$B$61*((1+(AW1))^1)*((1+(AW2))^1)*((1+(AW3))^1)*((1+(AW4))^1)*((1+(AW5))^1)*((1+(AW6))^1)*((1+(AW7))^1)*((1+(AW8))^1))/((1.18)^8)+(Sheet1!$B$61*((1+(AW1))^1)*((1+(AW2))^1)*((1+(AW3))^1)*((1+(AW4))^1)*((1+(AW5))^1)*((1+(AW6))^1)*((1+(AW7))^1)*((1+(AW8))^1)*((1+(AW9))^1))/((1.18)^9)+(Sheet1!$B$61*((1+(AW1))^1)*((1+(AW2))^1)*((1+(AW3))^1)*((1+(AW4))^1)*((1+(AW5))^1)*((1+(AW6))^1)*((1+(AW7))^1)*((1+(AW8))^1)*((1+(AW9))^1)*((1+(AW10))^1))/((1.18)^10)+(Sheet1!$B$61*((1+(AW1))^1)*((1+(AW2))^1)*((1+(AW3))^1)*((1+(AW4))^1)*((1+(AW5))^1)*((1+(AW6))^1)*((1+(AW7))^1)*((1+(AW8))^1)*((1+(AW9))^1)*((1+(AW10))^1)*((1+(AW11))^1))/((1.18)^11)+(Sheet1!$B$61*((1+(AW1))^1)*((1+(AW2))^1)*((1+(AW3))^1)*((1+(AW4))^1)*((1+(AW5))^1)*((1+(AW6))^1)*((1+(AW7))^1)*((1+(AW8))^1)*((1+(AW9))^1)*((1+(AW10))^1)*((1+(AW11))^1)*((1+(AW12))^1))/((1.18)^12)+(Sheet1!$B$61*((1+(AW1))^1)*((1+(AW2))^1)*((1+(AW3))^1)*((1+(AW4))^1)*((1+(AW5))^1)*((1+(AW6))^1)*((1+(AW7))^1)*((1+(AW8))^1)*((1+(AW9))^1)*((1+(AW10))^1)*((1+(AW11))^1)*((1+(AW12))^1)*((1+(AW13))^1))/((1.18)^13)+(Sheet1!$B$61*((1+(AW1))^1)*((1+(AW2))^1)*((1+(AW3))^1)*((1+(AW4))^1)*((1+(AW5))^1)*((1+(AW6))^1)*((1+(AW7))^1)*((1+(AW8))^1)*((1+(AW9))^1)*((1+(AW10))^1)*((1+(AW11))^1)*((1+(AW12))^1)*((1+(AW13))^1)*((1+(AW14))^1))/((1.18)^14)+(Sheet1!$B$61*((1+(AW1))^1)*((1+(AW2))^1)*((1+(AW3))^1)*((1+(AW4))^1)*((1+(AW5))^1)*((1+(AW6))^1)*((1+(AW7))^1)*((1+(AW8))^1)*((1+(AW9))^1)*((1+(AW10))^1)*((1+(AW11))^1)*((1+(AW12))^1)*((1+(AW13))^1)*((1+(AW14))^1)*((1+(AW15))^1))/((1.18)^15)+((Sheet1!$B$61*((1+(AW1))^1)*((1+(AW2))^1)*((1+(AW3))^1)*((1+(AW4))^1)*((1+(AW5))^1)*((1+(AW6))^1)*((1+(AW7))^1)*((1+(AW8))^1)*((1+(AW9))^1)*((1+(AW10))^1)*((1+(AW11))^1)*((1+(AW12))^1)*((1+(AW13))^1)*((1+(AW14))^1)*((1+(AW15))^1))/((1.18)^15)/0.18))/Sheet1!$B$17)+((Sheet1!$B$65/Sheet1!$B$17)*(100%-0.2)))</f>
        <v>25.672202519575528</v>
      </c>
      <c r="AX16" s="4">
        <f ca="1">SUM((((Sheet1!$B$61*((1+(AX1))^1))/((1.18)^1)+(Sheet1!$B$61*((1+(AX1))^1)*((1+(AX2))^1))/((1.18)^2)+(Sheet1!$B$61*((1+(AX1))^1)*((1+(AX2))^1)*((1+(AX3))^1))/((1.18)^3)+(Sheet1!$B$61*((1+(AX1))^1)*((1+(AX2))^1)*((1+(AX3))^1)*((1+(AX4))^1))/((1.18)^4)+(Sheet1!$B$61*((1+(AX1))^1)*((1+(AX2))^1)*((1+(AX3))^1)*((1+(AX4))^1)*((1+(AX5))^1))/((1.18)^5)+(Sheet1!$B$61*((1+(AX1))^1)*((1+(AX2))^1)*((1+(AX3))^1)*((1+(AX4))^1)*((1+(AX5))^1)*((1+(AX6))^1))/((1.18)^6)+(Sheet1!$B$61*((1+(AX1))^1)*((1+(AX2))^1)*((1+(AX3))^1)*((1+(AX4))^1)*((1+(AX5))^1)*((1+(AX6))^1)*((1+(AX7))^1))/((1.18)^7)+(Sheet1!$B$61*((1+(AX1))^1)*((1+(AX2))^1)*((1+(AX3))^1)*((1+(AX4))^1)*((1+(AX5))^1)*((1+(AX6))^1)*((1+(AX7))^1)*((1+(AX8))^1))/((1.18)^8)+(Sheet1!$B$61*((1+(AX1))^1)*((1+(AX2))^1)*((1+(AX3))^1)*((1+(AX4))^1)*((1+(AX5))^1)*((1+(AX6))^1)*((1+(AX7))^1)*((1+(AX8))^1)*((1+(AX9))^1))/((1.18)^9)+(Sheet1!$B$61*((1+(AX1))^1)*((1+(AX2))^1)*((1+(AX3))^1)*((1+(AX4))^1)*((1+(AX5))^1)*((1+(AX6))^1)*((1+(AX7))^1)*((1+(AX8))^1)*((1+(AX9))^1)*((1+(AX10))^1))/((1.18)^10)+(Sheet1!$B$61*((1+(AX1))^1)*((1+(AX2))^1)*((1+(AX3))^1)*((1+(AX4))^1)*((1+(AX5))^1)*((1+(AX6))^1)*((1+(AX7))^1)*((1+(AX8))^1)*((1+(AX9))^1)*((1+(AX10))^1)*((1+(AX11))^1))/((1.18)^11)+(Sheet1!$B$61*((1+(AX1))^1)*((1+(AX2))^1)*((1+(AX3))^1)*((1+(AX4))^1)*((1+(AX5))^1)*((1+(AX6))^1)*((1+(AX7))^1)*((1+(AX8))^1)*((1+(AX9))^1)*((1+(AX10))^1)*((1+(AX11))^1)*((1+(AX12))^1))/((1.18)^12)+(Sheet1!$B$61*((1+(AX1))^1)*((1+(AX2))^1)*((1+(AX3))^1)*((1+(AX4))^1)*((1+(AX5))^1)*((1+(AX6))^1)*((1+(AX7))^1)*((1+(AX8))^1)*((1+(AX9))^1)*((1+(AX10))^1)*((1+(AX11))^1)*((1+(AX12))^1)*((1+(AX13))^1))/((1.18)^13)+(Sheet1!$B$61*((1+(AX1))^1)*((1+(AX2))^1)*((1+(AX3))^1)*((1+(AX4))^1)*((1+(AX5))^1)*((1+(AX6))^1)*((1+(AX7))^1)*((1+(AX8))^1)*((1+(AX9))^1)*((1+(AX10))^1)*((1+(AX11))^1)*((1+(AX12))^1)*((1+(AX13))^1)*((1+(AX14))^1))/((1.18)^14)+(Sheet1!$B$61*((1+(AX1))^1)*((1+(AX2))^1)*((1+(AX3))^1)*((1+(AX4))^1)*((1+(AX5))^1)*((1+(AX6))^1)*((1+(AX7))^1)*((1+(AX8))^1)*((1+(AX9))^1)*((1+(AX10))^1)*((1+(AX11))^1)*((1+(AX12))^1)*((1+(AX13))^1)*((1+(AX14))^1)*((1+(AX15))^1))/((1.18)^15)+((Sheet1!$B$61*((1+(AX1))^1)*((1+(AX2))^1)*((1+(AX3))^1)*((1+(AX4))^1)*((1+(AX5))^1)*((1+(AX6))^1)*((1+(AX7))^1)*((1+(AX8))^1)*((1+(AX9))^1)*((1+(AX10))^1)*((1+(AX11))^1)*((1+(AX12))^1)*((1+(AX13))^1)*((1+(AX14))^1)*((1+(AX15))^1))/((1.18)^15)/0.18))/Sheet1!$B$17)+((Sheet1!$B$65/Sheet1!$B$17)*(100%-0.2)))</f>
        <v>28.286992758469136</v>
      </c>
      <c r="AY16" s="4">
        <f ca="1">SUM((((Sheet1!$B$61*((1+(AY1))^1))/((1.18)^1)+(Sheet1!$B$61*((1+(AY1))^1)*((1+(AY2))^1))/((1.18)^2)+(Sheet1!$B$61*((1+(AY1))^1)*((1+(AY2))^1)*((1+(AY3))^1))/((1.18)^3)+(Sheet1!$B$61*((1+(AY1))^1)*((1+(AY2))^1)*((1+(AY3))^1)*((1+(AY4))^1))/((1.18)^4)+(Sheet1!$B$61*((1+(AY1))^1)*((1+(AY2))^1)*((1+(AY3))^1)*((1+(AY4))^1)*((1+(AY5))^1))/((1.18)^5)+(Sheet1!$B$61*((1+(AY1))^1)*((1+(AY2))^1)*((1+(AY3))^1)*((1+(AY4))^1)*((1+(AY5))^1)*((1+(AY6))^1))/((1.18)^6)+(Sheet1!$B$61*((1+(AY1))^1)*((1+(AY2))^1)*((1+(AY3))^1)*((1+(AY4))^1)*((1+(AY5))^1)*((1+(AY6))^1)*((1+(AY7))^1))/((1.18)^7)+(Sheet1!$B$61*((1+(AY1))^1)*((1+(AY2))^1)*((1+(AY3))^1)*((1+(AY4))^1)*((1+(AY5))^1)*((1+(AY6))^1)*((1+(AY7))^1)*((1+(AY8))^1))/((1.18)^8)+(Sheet1!$B$61*((1+(AY1))^1)*((1+(AY2))^1)*((1+(AY3))^1)*((1+(AY4))^1)*((1+(AY5))^1)*((1+(AY6))^1)*((1+(AY7))^1)*((1+(AY8))^1)*((1+(AY9))^1))/((1.18)^9)+(Sheet1!$B$61*((1+(AY1))^1)*((1+(AY2))^1)*((1+(AY3))^1)*((1+(AY4))^1)*((1+(AY5))^1)*((1+(AY6))^1)*((1+(AY7))^1)*((1+(AY8))^1)*((1+(AY9))^1)*((1+(AY10))^1))/((1.18)^10)+(Sheet1!$B$61*((1+(AY1))^1)*((1+(AY2))^1)*((1+(AY3))^1)*((1+(AY4))^1)*((1+(AY5))^1)*((1+(AY6))^1)*((1+(AY7))^1)*((1+(AY8))^1)*((1+(AY9))^1)*((1+(AY10))^1)*((1+(AY11))^1))/((1.18)^11)+(Sheet1!$B$61*((1+(AY1))^1)*((1+(AY2))^1)*((1+(AY3))^1)*((1+(AY4))^1)*((1+(AY5))^1)*((1+(AY6))^1)*((1+(AY7))^1)*((1+(AY8))^1)*((1+(AY9))^1)*((1+(AY10))^1)*((1+(AY11))^1)*((1+(AY12))^1))/((1.18)^12)+(Sheet1!$B$61*((1+(AY1))^1)*((1+(AY2))^1)*((1+(AY3))^1)*((1+(AY4))^1)*((1+(AY5))^1)*((1+(AY6))^1)*((1+(AY7))^1)*((1+(AY8))^1)*((1+(AY9))^1)*((1+(AY10))^1)*((1+(AY11))^1)*((1+(AY12))^1)*((1+(AY13))^1))/((1.18)^13)+(Sheet1!$B$61*((1+(AY1))^1)*((1+(AY2))^1)*((1+(AY3))^1)*((1+(AY4))^1)*((1+(AY5))^1)*((1+(AY6))^1)*((1+(AY7))^1)*((1+(AY8))^1)*((1+(AY9))^1)*((1+(AY10))^1)*((1+(AY11))^1)*((1+(AY12))^1)*((1+(AY13))^1)*((1+(AY14))^1))/((1.18)^14)+(Sheet1!$B$61*((1+(AY1))^1)*((1+(AY2))^1)*((1+(AY3))^1)*((1+(AY4))^1)*((1+(AY5))^1)*((1+(AY6))^1)*((1+(AY7))^1)*((1+(AY8))^1)*((1+(AY9))^1)*((1+(AY10))^1)*((1+(AY11))^1)*((1+(AY12))^1)*((1+(AY13))^1)*((1+(AY14))^1)*((1+(AY15))^1))/((1.18)^15)+((Sheet1!$B$61*((1+(AY1))^1)*((1+(AY2))^1)*((1+(AY3))^1)*((1+(AY4))^1)*((1+(AY5))^1)*((1+(AY6))^1)*((1+(AY7))^1)*((1+(AY8))^1)*((1+(AY9))^1)*((1+(AY10))^1)*((1+(AY11))^1)*((1+(AY12))^1)*((1+(AY13))^1)*((1+(AY14))^1)*((1+(AY15))^1))/((1.18)^15)/0.18))/Sheet1!$B$17)+((Sheet1!$B$65/Sheet1!$B$17)*(100%-0.2)))</f>
        <v>25.025997661549361</v>
      </c>
      <c r="AZ16" s="4">
        <f ca="1">SUM((((Sheet1!$B$61*((1+(AZ1))^1))/((1.18)^1)+(Sheet1!$B$61*((1+(AZ1))^1)*((1+(AZ2))^1))/((1.18)^2)+(Sheet1!$B$61*((1+(AZ1))^1)*((1+(AZ2))^1)*((1+(AZ3))^1))/((1.18)^3)+(Sheet1!$B$61*((1+(AZ1))^1)*((1+(AZ2))^1)*((1+(AZ3))^1)*((1+(AZ4))^1))/((1.18)^4)+(Sheet1!$B$61*((1+(AZ1))^1)*((1+(AZ2))^1)*((1+(AZ3))^1)*((1+(AZ4))^1)*((1+(AZ5))^1))/((1.18)^5)+(Sheet1!$B$61*((1+(AZ1))^1)*((1+(AZ2))^1)*((1+(AZ3))^1)*((1+(AZ4))^1)*((1+(AZ5))^1)*((1+(AZ6))^1))/((1.18)^6)+(Sheet1!$B$61*((1+(AZ1))^1)*((1+(AZ2))^1)*((1+(AZ3))^1)*((1+(AZ4))^1)*((1+(AZ5))^1)*((1+(AZ6))^1)*((1+(AZ7))^1))/((1.18)^7)+(Sheet1!$B$61*((1+(AZ1))^1)*((1+(AZ2))^1)*((1+(AZ3))^1)*((1+(AZ4))^1)*((1+(AZ5))^1)*((1+(AZ6))^1)*((1+(AZ7))^1)*((1+(AZ8))^1))/((1.18)^8)+(Sheet1!$B$61*((1+(AZ1))^1)*((1+(AZ2))^1)*((1+(AZ3))^1)*((1+(AZ4))^1)*((1+(AZ5))^1)*((1+(AZ6))^1)*((1+(AZ7))^1)*((1+(AZ8))^1)*((1+(AZ9))^1))/((1.18)^9)+(Sheet1!$B$61*((1+(AZ1))^1)*((1+(AZ2))^1)*((1+(AZ3))^1)*((1+(AZ4))^1)*((1+(AZ5))^1)*((1+(AZ6))^1)*((1+(AZ7))^1)*((1+(AZ8))^1)*((1+(AZ9))^1)*((1+(AZ10))^1))/((1.18)^10)+(Sheet1!$B$61*((1+(AZ1))^1)*((1+(AZ2))^1)*((1+(AZ3))^1)*((1+(AZ4))^1)*((1+(AZ5))^1)*((1+(AZ6))^1)*((1+(AZ7))^1)*((1+(AZ8))^1)*((1+(AZ9))^1)*((1+(AZ10))^1)*((1+(AZ11))^1))/((1.18)^11)+(Sheet1!$B$61*((1+(AZ1))^1)*((1+(AZ2))^1)*((1+(AZ3))^1)*((1+(AZ4))^1)*((1+(AZ5))^1)*((1+(AZ6))^1)*((1+(AZ7))^1)*((1+(AZ8))^1)*((1+(AZ9))^1)*((1+(AZ10))^1)*((1+(AZ11))^1)*((1+(AZ12))^1))/((1.18)^12)+(Sheet1!$B$61*((1+(AZ1))^1)*((1+(AZ2))^1)*((1+(AZ3))^1)*((1+(AZ4))^1)*((1+(AZ5))^1)*((1+(AZ6))^1)*((1+(AZ7))^1)*((1+(AZ8))^1)*((1+(AZ9))^1)*((1+(AZ10))^1)*((1+(AZ11))^1)*((1+(AZ12))^1)*((1+(AZ13))^1))/((1.18)^13)+(Sheet1!$B$61*((1+(AZ1))^1)*((1+(AZ2))^1)*((1+(AZ3))^1)*((1+(AZ4))^1)*((1+(AZ5))^1)*((1+(AZ6))^1)*((1+(AZ7))^1)*((1+(AZ8))^1)*((1+(AZ9))^1)*((1+(AZ10))^1)*((1+(AZ11))^1)*((1+(AZ12))^1)*((1+(AZ13))^1)*((1+(AZ14))^1))/((1.18)^14)+(Sheet1!$B$61*((1+(AZ1))^1)*((1+(AZ2))^1)*((1+(AZ3))^1)*((1+(AZ4))^1)*((1+(AZ5))^1)*((1+(AZ6))^1)*((1+(AZ7))^1)*((1+(AZ8))^1)*((1+(AZ9))^1)*((1+(AZ10))^1)*((1+(AZ11))^1)*((1+(AZ12))^1)*((1+(AZ13))^1)*((1+(AZ14))^1)*((1+(AZ15))^1))/((1.18)^15)+((Sheet1!$B$61*((1+(AZ1))^1)*((1+(AZ2))^1)*((1+(AZ3))^1)*((1+(AZ4))^1)*((1+(AZ5))^1)*((1+(AZ6))^1)*((1+(AZ7))^1)*((1+(AZ8))^1)*((1+(AZ9))^1)*((1+(AZ10))^1)*((1+(AZ11))^1)*((1+(AZ12))^1)*((1+(AZ13))^1)*((1+(AZ14))^1)*((1+(AZ15))^1))/((1.18)^15)/0.18))/Sheet1!$B$17)+((Sheet1!$B$65/Sheet1!$B$17)*(100%-0.2)))</f>
        <v>28.024373196316638</v>
      </c>
      <c r="BA16" s="4">
        <f ca="1">SUM((((Sheet1!$B$61*((1+(BA1))^1))/((1.18)^1)+(Sheet1!$B$61*((1+(BA1))^1)*((1+(BA2))^1))/((1.18)^2)+(Sheet1!$B$61*((1+(BA1))^1)*((1+(BA2))^1)*((1+(BA3))^1))/((1.18)^3)+(Sheet1!$B$61*((1+(BA1))^1)*((1+(BA2))^1)*((1+(BA3))^1)*((1+(BA4))^1))/((1.18)^4)+(Sheet1!$B$61*((1+(BA1))^1)*((1+(BA2))^1)*((1+(BA3))^1)*((1+(BA4))^1)*((1+(BA5))^1))/((1.18)^5)+(Sheet1!$B$61*((1+(BA1))^1)*((1+(BA2))^1)*((1+(BA3))^1)*((1+(BA4))^1)*((1+(BA5))^1)*((1+(BA6))^1))/((1.18)^6)+(Sheet1!$B$61*((1+(BA1))^1)*((1+(BA2))^1)*((1+(BA3))^1)*((1+(BA4))^1)*((1+(BA5))^1)*((1+(BA6))^1)*((1+(BA7))^1))/((1.18)^7)+(Sheet1!$B$61*((1+(BA1))^1)*((1+(BA2))^1)*((1+(BA3))^1)*((1+(BA4))^1)*((1+(BA5))^1)*((1+(BA6))^1)*((1+(BA7))^1)*((1+(BA8))^1))/((1.18)^8)+(Sheet1!$B$61*((1+(BA1))^1)*((1+(BA2))^1)*((1+(BA3))^1)*((1+(BA4))^1)*((1+(BA5))^1)*((1+(BA6))^1)*((1+(BA7))^1)*((1+(BA8))^1)*((1+(BA9))^1))/((1.18)^9)+(Sheet1!$B$61*((1+(BA1))^1)*((1+(BA2))^1)*((1+(BA3))^1)*((1+(BA4))^1)*((1+(BA5))^1)*((1+(BA6))^1)*((1+(BA7))^1)*((1+(BA8))^1)*((1+(BA9))^1)*((1+(BA10))^1))/((1.18)^10)+(Sheet1!$B$61*((1+(BA1))^1)*((1+(BA2))^1)*((1+(BA3))^1)*((1+(BA4))^1)*((1+(BA5))^1)*((1+(BA6))^1)*((1+(BA7))^1)*((1+(BA8))^1)*((1+(BA9))^1)*((1+(BA10))^1)*((1+(BA11))^1))/((1.18)^11)+(Sheet1!$B$61*((1+(BA1))^1)*((1+(BA2))^1)*((1+(BA3))^1)*((1+(BA4))^1)*((1+(BA5))^1)*((1+(BA6))^1)*((1+(BA7))^1)*((1+(BA8))^1)*((1+(BA9))^1)*((1+(BA10))^1)*((1+(BA11))^1)*((1+(BA12))^1))/((1.18)^12)+(Sheet1!$B$61*((1+(BA1))^1)*((1+(BA2))^1)*((1+(BA3))^1)*((1+(BA4))^1)*((1+(BA5))^1)*((1+(BA6))^1)*((1+(BA7))^1)*((1+(BA8))^1)*((1+(BA9))^1)*((1+(BA10))^1)*((1+(BA11))^1)*((1+(BA12))^1)*((1+(BA13))^1))/((1.18)^13)+(Sheet1!$B$61*((1+(BA1))^1)*((1+(BA2))^1)*((1+(BA3))^1)*((1+(BA4))^1)*((1+(BA5))^1)*((1+(BA6))^1)*((1+(BA7))^1)*((1+(BA8))^1)*((1+(BA9))^1)*((1+(BA10))^1)*((1+(BA11))^1)*((1+(BA12))^1)*((1+(BA13))^1)*((1+(BA14))^1))/((1.18)^14)+(Sheet1!$B$61*((1+(BA1))^1)*((1+(BA2))^1)*((1+(BA3))^1)*((1+(BA4))^1)*((1+(BA5))^1)*((1+(BA6))^1)*((1+(BA7))^1)*((1+(BA8))^1)*((1+(BA9))^1)*((1+(BA10))^1)*((1+(BA11))^1)*((1+(BA12))^1)*((1+(BA13))^1)*((1+(BA14))^1)*((1+(BA15))^1))/((1.18)^15)+((Sheet1!$B$61*((1+(BA1))^1)*((1+(BA2))^1)*((1+(BA3))^1)*((1+(BA4))^1)*((1+(BA5))^1)*((1+(BA6))^1)*((1+(BA7))^1)*((1+(BA8))^1)*((1+(BA9))^1)*((1+(BA10))^1)*((1+(BA11))^1)*((1+(BA12))^1)*((1+(BA13))^1)*((1+(BA14))^1)*((1+(BA15))^1))/((1.18)^15)/0.18))/Sheet1!$B$17)+((Sheet1!$B$65/Sheet1!$B$17)*(100%-0.2)))</f>
        <v>25.047055536775716</v>
      </c>
      <c r="BB16" s="4">
        <f ca="1">SUM((((Sheet1!$B$61*((1+(BB1))^1))/((1.18)^1)+(Sheet1!$B$61*((1+(BB1))^1)*((1+(BB2))^1))/((1.18)^2)+(Sheet1!$B$61*((1+(BB1))^1)*((1+(BB2))^1)*((1+(BB3))^1))/((1.18)^3)+(Sheet1!$B$61*((1+(BB1))^1)*((1+(BB2))^1)*((1+(BB3))^1)*((1+(BB4))^1))/((1.18)^4)+(Sheet1!$B$61*((1+(BB1))^1)*((1+(BB2))^1)*((1+(BB3))^1)*((1+(BB4))^1)*((1+(BB5))^1))/((1.18)^5)+(Sheet1!$B$61*((1+(BB1))^1)*((1+(BB2))^1)*((1+(BB3))^1)*((1+(BB4))^1)*((1+(BB5))^1)*((1+(BB6))^1))/((1.18)^6)+(Sheet1!$B$61*((1+(BB1))^1)*((1+(BB2))^1)*((1+(BB3))^1)*((1+(BB4))^1)*((1+(BB5))^1)*((1+(BB6))^1)*((1+(BB7))^1))/((1.18)^7)+(Sheet1!$B$61*((1+(BB1))^1)*((1+(BB2))^1)*((1+(BB3))^1)*((1+(BB4))^1)*((1+(BB5))^1)*((1+(BB6))^1)*((1+(BB7))^1)*((1+(BB8))^1))/((1.18)^8)+(Sheet1!$B$61*((1+(BB1))^1)*((1+(BB2))^1)*((1+(BB3))^1)*((1+(BB4))^1)*((1+(BB5))^1)*((1+(BB6))^1)*((1+(BB7))^1)*((1+(BB8))^1)*((1+(BB9))^1))/((1.18)^9)+(Sheet1!$B$61*((1+(BB1))^1)*((1+(BB2))^1)*((1+(BB3))^1)*((1+(BB4))^1)*((1+(BB5))^1)*((1+(BB6))^1)*((1+(BB7))^1)*((1+(BB8))^1)*((1+(BB9))^1)*((1+(BB10))^1))/((1.18)^10)+(Sheet1!$B$61*((1+(BB1))^1)*((1+(BB2))^1)*((1+(BB3))^1)*((1+(BB4))^1)*((1+(BB5))^1)*((1+(BB6))^1)*((1+(BB7))^1)*((1+(BB8))^1)*((1+(BB9))^1)*((1+(BB10))^1)*((1+(BB11))^1))/((1.18)^11)+(Sheet1!$B$61*((1+(BB1))^1)*((1+(BB2))^1)*((1+(BB3))^1)*((1+(BB4))^1)*((1+(BB5))^1)*((1+(BB6))^1)*((1+(BB7))^1)*((1+(BB8))^1)*((1+(BB9))^1)*((1+(BB10))^1)*((1+(BB11))^1)*((1+(BB12))^1))/((1.18)^12)+(Sheet1!$B$61*((1+(BB1))^1)*((1+(BB2))^1)*((1+(BB3))^1)*((1+(BB4))^1)*((1+(BB5))^1)*((1+(BB6))^1)*((1+(BB7))^1)*((1+(BB8))^1)*((1+(BB9))^1)*((1+(BB10))^1)*((1+(BB11))^1)*((1+(BB12))^1)*((1+(BB13))^1))/((1.18)^13)+(Sheet1!$B$61*((1+(BB1))^1)*((1+(BB2))^1)*((1+(BB3))^1)*((1+(BB4))^1)*((1+(BB5))^1)*((1+(BB6))^1)*((1+(BB7))^1)*((1+(BB8))^1)*((1+(BB9))^1)*((1+(BB10))^1)*((1+(BB11))^1)*((1+(BB12))^1)*((1+(BB13))^1)*((1+(BB14))^1))/((1.18)^14)+(Sheet1!$B$61*((1+(BB1))^1)*((1+(BB2))^1)*((1+(BB3))^1)*((1+(BB4))^1)*((1+(BB5))^1)*((1+(BB6))^1)*((1+(BB7))^1)*((1+(BB8))^1)*((1+(BB9))^1)*((1+(BB10))^1)*((1+(BB11))^1)*((1+(BB12))^1)*((1+(BB13))^1)*((1+(BB14))^1)*((1+(BB15))^1))/((1.18)^15)+((Sheet1!$B$61*((1+(BB1))^1)*((1+(BB2))^1)*((1+(BB3))^1)*((1+(BB4))^1)*((1+(BB5))^1)*((1+(BB6))^1)*((1+(BB7))^1)*((1+(BB8))^1)*((1+(BB9))^1)*((1+(BB10))^1)*((1+(BB11))^1)*((1+(BB12))^1)*((1+(BB13))^1)*((1+(BB14))^1)*((1+(BB15))^1))/((1.18)^15)/0.18))/Sheet1!$B$17)+((Sheet1!$B$65/Sheet1!$B$17)*(100%-0.2)))</f>
        <v>25.86040807053903</v>
      </c>
      <c r="BC16" s="4">
        <f ca="1">SUM((((Sheet1!$B$61*((1+(BC1))^1))/((1.18)^1)+(Sheet1!$B$61*((1+(BC1))^1)*((1+(BC2))^1))/((1.18)^2)+(Sheet1!$B$61*((1+(BC1))^1)*((1+(BC2))^1)*((1+(BC3))^1))/((1.18)^3)+(Sheet1!$B$61*((1+(BC1))^1)*((1+(BC2))^1)*((1+(BC3))^1)*((1+(BC4))^1))/((1.18)^4)+(Sheet1!$B$61*((1+(BC1))^1)*((1+(BC2))^1)*((1+(BC3))^1)*((1+(BC4))^1)*((1+(BC5))^1))/((1.18)^5)+(Sheet1!$B$61*((1+(BC1))^1)*((1+(BC2))^1)*((1+(BC3))^1)*((1+(BC4))^1)*((1+(BC5))^1)*((1+(BC6))^1))/((1.18)^6)+(Sheet1!$B$61*((1+(BC1))^1)*((1+(BC2))^1)*((1+(BC3))^1)*((1+(BC4))^1)*((1+(BC5))^1)*((1+(BC6))^1)*((1+(BC7))^1))/((1.18)^7)+(Sheet1!$B$61*((1+(BC1))^1)*((1+(BC2))^1)*((1+(BC3))^1)*((1+(BC4))^1)*((1+(BC5))^1)*((1+(BC6))^1)*((1+(BC7))^1)*((1+(BC8))^1))/((1.18)^8)+(Sheet1!$B$61*((1+(BC1))^1)*((1+(BC2))^1)*((1+(BC3))^1)*((1+(BC4))^1)*((1+(BC5))^1)*((1+(BC6))^1)*((1+(BC7))^1)*((1+(BC8))^1)*((1+(BC9))^1))/((1.18)^9)+(Sheet1!$B$61*((1+(BC1))^1)*((1+(BC2))^1)*((1+(BC3))^1)*((1+(BC4))^1)*((1+(BC5))^1)*((1+(BC6))^1)*((1+(BC7))^1)*((1+(BC8))^1)*((1+(BC9))^1)*((1+(BC10))^1))/((1.18)^10)+(Sheet1!$B$61*((1+(BC1))^1)*((1+(BC2))^1)*((1+(BC3))^1)*((1+(BC4))^1)*((1+(BC5))^1)*((1+(BC6))^1)*((1+(BC7))^1)*((1+(BC8))^1)*((1+(BC9))^1)*((1+(BC10))^1)*((1+(BC11))^1))/((1.18)^11)+(Sheet1!$B$61*((1+(BC1))^1)*((1+(BC2))^1)*((1+(BC3))^1)*((1+(BC4))^1)*((1+(BC5))^1)*((1+(BC6))^1)*((1+(BC7))^1)*((1+(BC8))^1)*((1+(BC9))^1)*((1+(BC10))^1)*((1+(BC11))^1)*((1+(BC12))^1))/((1.18)^12)+(Sheet1!$B$61*((1+(BC1))^1)*((1+(BC2))^1)*((1+(BC3))^1)*((1+(BC4))^1)*((1+(BC5))^1)*((1+(BC6))^1)*((1+(BC7))^1)*((1+(BC8))^1)*((1+(BC9))^1)*((1+(BC10))^1)*((1+(BC11))^1)*((1+(BC12))^1)*((1+(BC13))^1))/((1.18)^13)+(Sheet1!$B$61*((1+(BC1))^1)*((1+(BC2))^1)*((1+(BC3))^1)*((1+(BC4))^1)*((1+(BC5))^1)*((1+(BC6))^1)*((1+(BC7))^1)*((1+(BC8))^1)*((1+(BC9))^1)*((1+(BC10))^1)*((1+(BC11))^1)*((1+(BC12))^1)*((1+(BC13))^1)*((1+(BC14))^1))/((1.18)^14)+(Sheet1!$B$61*((1+(BC1))^1)*((1+(BC2))^1)*((1+(BC3))^1)*((1+(BC4))^1)*((1+(BC5))^1)*((1+(BC6))^1)*((1+(BC7))^1)*((1+(BC8))^1)*((1+(BC9))^1)*((1+(BC10))^1)*((1+(BC11))^1)*((1+(BC12))^1)*((1+(BC13))^1)*((1+(BC14))^1)*((1+(BC15))^1))/((1.18)^15)+((Sheet1!$B$61*((1+(BC1))^1)*((1+(BC2))^1)*((1+(BC3))^1)*((1+(BC4))^1)*((1+(BC5))^1)*((1+(BC6))^1)*((1+(BC7))^1)*((1+(BC8))^1)*((1+(BC9))^1)*((1+(BC10))^1)*((1+(BC11))^1)*((1+(BC12))^1)*((1+(BC13))^1)*((1+(BC14))^1)*((1+(BC15))^1))/((1.18)^15)/0.18))/Sheet1!$B$17)+((Sheet1!$B$65/Sheet1!$B$17)*(100%-0.2)))</f>
        <v>29.807645581163122</v>
      </c>
      <c r="BD16" s="4">
        <f ca="1">SUM((((Sheet1!$B$61*((1+(BD1))^1))/((1.18)^1)+(Sheet1!$B$61*((1+(BD1))^1)*((1+(BD2))^1))/((1.18)^2)+(Sheet1!$B$61*((1+(BD1))^1)*((1+(BD2))^1)*((1+(BD3))^1))/((1.18)^3)+(Sheet1!$B$61*((1+(BD1))^1)*((1+(BD2))^1)*((1+(BD3))^1)*((1+(BD4))^1))/((1.18)^4)+(Sheet1!$B$61*((1+(BD1))^1)*((1+(BD2))^1)*((1+(BD3))^1)*((1+(BD4))^1)*((1+(BD5))^1))/((1.18)^5)+(Sheet1!$B$61*((1+(BD1))^1)*((1+(BD2))^1)*((1+(BD3))^1)*((1+(BD4))^1)*((1+(BD5))^1)*((1+(BD6))^1))/((1.18)^6)+(Sheet1!$B$61*((1+(BD1))^1)*((1+(BD2))^1)*((1+(BD3))^1)*((1+(BD4))^1)*((1+(BD5))^1)*((1+(BD6))^1)*((1+(BD7))^1))/((1.18)^7)+(Sheet1!$B$61*((1+(BD1))^1)*((1+(BD2))^1)*((1+(BD3))^1)*((1+(BD4))^1)*((1+(BD5))^1)*((1+(BD6))^1)*((1+(BD7))^1)*((1+(BD8))^1))/((1.18)^8)+(Sheet1!$B$61*((1+(BD1))^1)*((1+(BD2))^1)*((1+(BD3))^1)*((1+(BD4))^1)*((1+(BD5))^1)*((1+(BD6))^1)*((1+(BD7))^1)*((1+(BD8))^1)*((1+(BD9))^1))/((1.18)^9)+(Sheet1!$B$61*((1+(BD1))^1)*((1+(BD2))^1)*((1+(BD3))^1)*((1+(BD4))^1)*((1+(BD5))^1)*((1+(BD6))^1)*((1+(BD7))^1)*((1+(BD8))^1)*((1+(BD9))^1)*((1+(BD10))^1))/((1.18)^10)+(Sheet1!$B$61*((1+(BD1))^1)*((1+(BD2))^1)*((1+(BD3))^1)*((1+(BD4))^1)*((1+(BD5))^1)*((1+(BD6))^1)*((1+(BD7))^1)*((1+(BD8))^1)*((1+(BD9))^1)*((1+(BD10))^1)*((1+(BD11))^1))/((1.18)^11)+(Sheet1!$B$61*((1+(BD1))^1)*((1+(BD2))^1)*((1+(BD3))^1)*((1+(BD4))^1)*((1+(BD5))^1)*((1+(BD6))^1)*((1+(BD7))^1)*((1+(BD8))^1)*((1+(BD9))^1)*((1+(BD10))^1)*((1+(BD11))^1)*((1+(BD12))^1))/((1.18)^12)+(Sheet1!$B$61*((1+(BD1))^1)*((1+(BD2))^1)*((1+(BD3))^1)*((1+(BD4))^1)*((1+(BD5))^1)*((1+(BD6))^1)*((1+(BD7))^1)*((1+(BD8))^1)*((1+(BD9))^1)*((1+(BD10))^1)*((1+(BD11))^1)*((1+(BD12))^1)*((1+(BD13))^1))/((1.18)^13)+(Sheet1!$B$61*((1+(BD1))^1)*((1+(BD2))^1)*((1+(BD3))^1)*((1+(BD4))^1)*((1+(BD5))^1)*((1+(BD6))^1)*((1+(BD7))^1)*((1+(BD8))^1)*((1+(BD9))^1)*((1+(BD10))^1)*((1+(BD11))^1)*((1+(BD12))^1)*((1+(BD13))^1)*((1+(BD14))^1))/((1.18)^14)+(Sheet1!$B$61*((1+(BD1))^1)*((1+(BD2))^1)*((1+(BD3))^1)*((1+(BD4))^1)*((1+(BD5))^1)*((1+(BD6))^1)*((1+(BD7))^1)*((1+(BD8))^1)*((1+(BD9))^1)*((1+(BD10))^1)*((1+(BD11))^1)*((1+(BD12))^1)*((1+(BD13))^1)*((1+(BD14))^1)*((1+(BD15))^1))/((1.18)^15)+((Sheet1!$B$61*((1+(BD1))^1)*((1+(BD2))^1)*((1+(BD3))^1)*((1+(BD4))^1)*((1+(BD5))^1)*((1+(BD6))^1)*((1+(BD7))^1)*((1+(BD8))^1)*((1+(BD9))^1)*((1+(BD10))^1)*((1+(BD11))^1)*((1+(BD12))^1)*((1+(BD13))^1)*((1+(BD14))^1)*((1+(BD15))^1))/((1.18)^15)/0.18))/Sheet1!$B$17)+((Sheet1!$B$65/Sheet1!$B$17)*(100%-0.2)))</f>
        <v>25.024026392860748</v>
      </c>
      <c r="BE16" s="4">
        <f ca="1">SUM((((Sheet1!$B$61*((1+(BE1))^1))/((1.18)^1)+(Sheet1!$B$61*((1+(BE1))^1)*((1+(BE2))^1))/((1.18)^2)+(Sheet1!$B$61*((1+(BE1))^1)*((1+(BE2))^1)*((1+(BE3))^1))/((1.18)^3)+(Sheet1!$B$61*((1+(BE1))^1)*((1+(BE2))^1)*((1+(BE3))^1)*((1+(BE4))^1))/((1.18)^4)+(Sheet1!$B$61*((1+(BE1))^1)*((1+(BE2))^1)*((1+(BE3))^1)*((1+(BE4))^1)*((1+(BE5))^1))/((1.18)^5)+(Sheet1!$B$61*((1+(BE1))^1)*((1+(BE2))^1)*((1+(BE3))^1)*((1+(BE4))^1)*((1+(BE5))^1)*((1+(BE6))^1))/((1.18)^6)+(Sheet1!$B$61*((1+(BE1))^1)*((1+(BE2))^1)*((1+(BE3))^1)*((1+(BE4))^1)*((1+(BE5))^1)*((1+(BE6))^1)*((1+(BE7))^1))/((1.18)^7)+(Sheet1!$B$61*((1+(BE1))^1)*((1+(BE2))^1)*((1+(BE3))^1)*((1+(BE4))^1)*((1+(BE5))^1)*((1+(BE6))^1)*((1+(BE7))^1)*((1+(BE8))^1))/((1.18)^8)+(Sheet1!$B$61*((1+(BE1))^1)*((1+(BE2))^1)*((1+(BE3))^1)*((1+(BE4))^1)*((1+(BE5))^1)*((1+(BE6))^1)*((1+(BE7))^1)*((1+(BE8))^1)*((1+(BE9))^1))/((1.18)^9)+(Sheet1!$B$61*((1+(BE1))^1)*((1+(BE2))^1)*((1+(BE3))^1)*((1+(BE4))^1)*((1+(BE5))^1)*((1+(BE6))^1)*((1+(BE7))^1)*((1+(BE8))^1)*((1+(BE9))^1)*((1+(BE10))^1))/((1.18)^10)+(Sheet1!$B$61*((1+(BE1))^1)*((1+(BE2))^1)*((1+(BE3))^1)*((1+(BE4))^1)*((1+(BE5))^1)*((1+(BE6))^1)*((1+(BE7))^1)*((1+(BE8))^1)*((1+(BE9))^1)*((1+(BE10))^1)*((1+(BE11))^1))/((1.18)^11)+(Sheet1!$B$61*((1+(BE1))^1)*((1+(BE2))^1)*((1+(BE3))^1)*((1+(BE4))^1)*((1+(BE5))^1)*((1+(BE6))^1)*((1+(BE7))^1)*((1+(BE8))^1)*((1+(BE9))^1)*((1+(BE10))^1)*((1+(BE11))^1)*((1+(BE12))^1))/((1.18)^12)+(Sheet1!$B$61*((1+(BE1))^1)*((1+(BE2))^1)*((1+(BE3))^1)*((1+(BE4))^1)*((1+(BE5))^1)*((1+(BE6))^1)*((1+(BE7))^1)*((1+(BE8))^1)*((1+(BE9))^1)*((1+(BE10))^1)*((1+(BE11))^1)*((1+(BE12))^1)*((1+(BE13))^1))/((1.18)^13)+(Sheet1!$B$61*((1+(BE1))^1)*((1+(BE2))^1)*((1+(BE3))^1)*((1+(BE4))^1)*((1+(BE5))^1)*((1+(BE6))^1)*((1+(BE7))^1)*((1+(BE8))^1)*((1+(BE9))^1)*((1+(BE10))^1)*((1+(BE11))^1)*((1+(BE12))^1)*((1+(BE13))^1)*((1+(BE14))^1))/((1.18)^14)+(Sheet1!$B$61*((1+(BE1))^1)*((1+(BE2))^1)*((1+(BE3))^1)*((1+(BE4))^1)*((1+(BE5))^1)*((1+(BE6))^1)*((1+(BE7))^1)*((1+(BE8))^1)*((1+(BE9))^1)*((1+(BE10))^1)*((1+(BE11))^1)*((1+(BE12))^1)*((1+(BE13))^1)*((1+(BE14))^1)*((1+(BE15))^1))/((1.18)^15)+((Sheet1!$B$61*((1+(BE1))^1)*((1+(BE2))^1)*((1+(BE3))^1)*((1+(BE4))^1)*((1+(BE5))^1)*((1+(BE6))^1)*((1+(BE7))^1)*((1+(BE8))^1)*((1+(BE9))^1)*((1+(BE10))^1)*((1+(BE11))^1)*((1+(BE12))^1)*((1+(BE13))^1)*((1+(BE14))^1)*((1+(BE15))^1))/((1.18)^15)/0.18))/Sheet1!$B$17)+((Sheet1!$B$65/Sheet1!$B$17)*(100%-0.2)))</f>
        <v>26.427227279390443</v>
      </c>
      <c r="BF16" s="4">
        <f ca="1">SUM((((Sheet1!$B$61*((1+(BF1))^1))/((1.18)^1)+(Sheet1!$B$61*((1+(BF1))^1)*((1+(BF2))^1))/((1.18)^2)+(Sheet1!$B$61*((1+(BF1))^1)*((1+(BF2))^1)*((1+(BF3))^1))/((1.18)^3)+(Sheet1!$B$61*((1+(BF1))^1)*((1+(BF2))^1)*((1+(BF3))^1)*((1+(BF4))^1))/((1.18)^4)+(Sheet1!$B$61*((1+(BF1))^1)*((1+(BF2))^1)*((1+(BF3))^1)*((1+(BF4))^1)*((1+(BF5))^1))/((1.18)^5)+(Sheet1!$B$61*((1+(BF1))^1)*((1+(BF2))^1)*((1+(BF3))^1)*((1+(BF4))^1)*((1+(BF5))^1)*((1+(BF6))^1))/((1.18)^6)+(Sheet1!$B$61*((1+(BF1))^1)*((1+(BF2))^1)*((1+(BF3))^1)*((1+(BF4))^1)*((1+(BF5))^1)*((1+(BF6))^1)*((1+(BF7))^1))/((1.18)^7)+(Sheet1!$B$61*((1+(BF1))^1)*((1+(BF2))^1)*((1+(BF3))^1)*((1+(BF4))^1)*((1+(BF5))^1)*((1+(BF6))^1)*((1+(BF7))^1)*((1+(BF8))^1))/((1.18)^8)+(Sheet1!$B$61*((1+(BF1))^1)*((1+(BF2))^1)*((1+(BF3))^1)*((1+(BF4))^1)*((1+(BF5))^1)*((1+(BF6))^1)*((1+(BF7))^1)*((1+(BF8))^1)*((1+(BF9))^1))/((1.18)^9)+(Sheet1!$B$61*((1+(BF1))^1)*((1+(BF2))^1)*((1+(BF3))^1)*((1+(BF4))^1)*((1+(BF5))^1)*((1+(BF6))^1)*((1+(BF7))^1)*((1+(BF8))^1)*((1+(BF9))^1)*((1+(BF10))^1))/((1.18)^10)+(Sheet1!$B$61*((1+(BF1))^1)*((1+(BF2))^1)*((1+(BF3))^1)*((1+(BF4))^1)*((1+(BF5))^1)*((1+(BF6))^1)*((1+(BF7))^1)*((1+(BF8))^1)*((1+(BF9))^1)*((1+(BF10))^1)*((1+(BF11))^1))/((1.18)^11)+(Sheet1!$B$61*((1+(BF1))^1)*((1+(BF2))^1)*((1+(BF3))^1)*((1+(BF4))^1)*((1+(BF5))^1)*((1+(BF6))^1)*((1+(BF7))^1)*((1+(BF8))^1)*((1+(BF9))^1)*((1+(BF10))^1)*((1+(BF11))^1)*((1+(BF12))^1))/((1.18)^12)+(Sheet1!$B$61*((1+(BF1))^1)*((1+(BF2))^1)*((1+(BF3))^1)*((1+(BF4))^1)*((1+(BF5))^1)*((1+(BF6))^1)*((1+(BF7))^1)*((1+(BF8))^1)*((1+(BF9))^1)*((1+(BF10))^1)*((1+(BF11))^1)*((1+(BF12))^1)*((1+(BF13))^1))/((1.18)^13)+(Sheet1!$B$61*((1+(BF1))^1)*((1+(BF2))^1)*((1+(BF3))^1)*((1+(BF4))^1)*((1+(BF5))^1)*((1+(BF6))^1)*((1+(BF7))^1)*((1+(BF8))^1)*((1+(BF9))^1)*((1+(BF10))^1)*((1+(BF11))^1)*((1+(BF12))^1)*((1+(BF13))^1)*((1+(BF14))^1))/((1.18)^14)+(Sheet1!$B$61*((1+(BF1))^1)*((1+(BF2))^1)*((1+(BF3))^1)*((1+(BF4))^1)*((1+(BF5))^1)*((1+(BF6))^1)*((1+(BF7))^1)*((1+(BF8))^1)*((1+(BF9))^1)*((1+(BF10))^1)*((1+(BF11))^1)*((1+(BF12))^1)*((1+(BF13))^1)*((1+(BF14))^1)*((1+(BF15))^1))/((1.18)^15)+((Sheet1!$B$61*((1+(BF1))^1)*((1+(BF2))^1)*((1+(BF3))^1)*((1+(BF4))^1)*((1+(BF5))^1)*((1+(BF6))^1)*((1+(BF7))^1)*((1+(BF8))^1)*((1+(BF9))^1)*((1+(BF10))^1)*((1+(BF11))^1)*((1+(BF12))^1)*((1+(BF13))^1)*((1+(BF14))^1)*((1+(BF15))^1))/((1.18)^15)/0.18))/Sheet1!$B$17)+((Sheet1!$B$65/Sheet1!$B$17)*(100%-0.2)))</f>
        <v>25.772424775000953</v>
      </c>
      <c r="BG16" s="4">
        <f ca="1">SUM((((Sheet1!$B$61*((1+(BG1))^1))/((1.18)^1)+(Sheet1!$B$61*((1+(BG1))^1)*((1+(BG2))^1))/((1.18)^2)+(Sheet1!$B$61*((1+(BG1))^1)*((1+(BG2))^1)*((1+(BG3))^1))/((1.18)^3)+(Sheet1!$B$61*((1+(BG1))^1)*((1+(BG2))^1)*((1+(BG3))^1)*((1+(BG4))^1))/((1.18)^4)+(Sheet1!$B$61*((1+(BG1))^1)*((1+(BG2))^1)*((1+(BG3))^1)*((1+(BG4))^1)*((1+(BG5))^1))/((1.18)^5)+(Sheet1!$B$61*((1+(BG1))^1)*((1+(BG2))^1)*((1+(BG3))^1)*((1+(BG4))^1)*((1+(BG5))^1)*((1+(BG6))^1))/((1.18)^6)+(Sheet1!$B$61*((1+(BG1))^1)*((1+(BG2))^1)*((1+(BG3))^1)*((1+(BG4))^1)*((1+(BG5))^1)*((1+(BG6))^1)*((1+(BG7))^1))/((1.18)^7)+(Sheet1!$B$61*((1+(BG1))^1)*((1+(BG2))^1)*((1+(BG3))^1)*((1+(BG4))^1)*((1+(BG5))^1)*((1+(BG6))^1)*((1+(BG7))^1)*((1+(BG8))^1))/((1.18)^8)+(Sheet1!$B$61*((1+(BG1))^1)*((1+(BG2))^1)*((1+(BG3))^1)*((1+(BG4))^1)*((1+(BG5))^1)*((1+(BG6))^1)*((1+(BG7))^1)*((1+(BG8))^1)*((1+(BG9))^1))/((1.18)^9)+(Sheet1!$B$61*((1+(BG1))^1)*((1+(BG2))^1)*((1+(BG3))^1)*((1+(BG4))^1)*((1+(BG5))^1)*((1+(BG6))^1)*((1+(BG7))^1)*((1+(BG8))^1)*((1+(BG9))^1)*((1+(BG10))^1))/((1.18)^10)+(Sheet1!$B$61*((1+(BG1))^1)*((1+(BG2))^1)*((1+(BG3))^1)*((1+(BG4))^1)*((1+(BG5))^1)*((1+(BG6))^1)*((1+(BG7))^1)*((1+(BG8))^1)*((1+(BG9))^1)*((1+(BG10))^1)*((1+(BG11))^1))/((1.18)^11)+(Sheet1!$B$61*((1+(BG1))^1)*((1+(BG2))^1)*((1+(BG3))^1)*((1+(BG4))^1)*((1+(BG5))^1)*((1+(BG6))^1)*((1+(BG7))^1)*((1+(BG8))^1)*((1+(BG9))^1)*((1+(BG10))^1)*((1+(BG11))^1)*((1+(BG12))^1))/((1.18)^12)+(Sheet1!$B$61*((1+(BG1))^1)*((1+(BG2))^1)*((1+(BG3))^1)*((1+(BG4))^1)*((1+(BG5))^1)*((1+(BG6))^1)*((1+(BG7))^1)*((1+(BG8))^1)*((1+(BG9))^1)*((1+(BG10))^1)*((1+(BG11))^1)*((1+(BG12))^1)*((1+(BG13))^1))/((1.18)^13)+(Sheet1!$B$61*((1+(BG1))^1)*((1+(BG2))^1)*((1+(BG3))^1)*((1+(BG4))^1)*((1+(BG5))^1)*((1+(BG6))^1)*((1+(BG7))^1)*((1+(BG8))^1)*((1+(BG9))^1)*((1+(BG10))^1)*((1+(BG11))^1)*((1+(BG12))^1)*((1+(BG13))^1)*((1+(BG14))^1))/((1.18)^14)+(Sheet1!$B$61*((1+(BG1))^1)*((1+(BG2))^1)*((1+(BG3))^1)*((1+(BG4))^1)*((1+(BG5))^1)*((1+(BG6))^1)*((1+(BG7))^1)*((1+(BG8))^1)*((1+(BG9))^1)*((1+(BG10))^1)*((1+(BG11))^1)*((1+(BG12))^1)*((1+(BG13))^1)*((1+(BG14))^1)*((1+(BG15))^1))/((1.18)^15)+((Sheet1!$B$61*((1+(BG1))^1)*((1+(BG2))^1)*((1+(BG3))^1)*((1+(BG4))^1)*((1+(BG5))^1)*((1+(BG6))^1)*((1+(BG7))^1)*((1+(BG8))^1)*((1+(BG9))^1)*((1+(BG10))^1)*((1+(BG11))^1)*((1+(BG12))^1)*((1+(BG13))^1)*((1+(BG14))^1)*((1+(BG15))^1))/((1.18)^15)/0.18))/Sheet1!$B$17)+((Sheet1!$B$65/Sheet1!$B$17)*(100%-0.2)))</f>
        <v>23.29027437637793</v>
      </c>
      <c r="BH16" s="4">
        <f ca="1">SUM((((Sheet1!$B$61*((1+(BH1))^1))/((1.18)^1)+(Sheet1!$B$61*((1+(BH1))^1)*((1+(BH2))^1))/((1.18)^2)+(Sheet1!$B$61*((1+(BH1))^1)*((1+(BH2))^1)*((1+(BH3))^1))/((1.18)^3)+(Sheet1!$B$61*((1+(BH1))^1)*((1+(BH2))^1)*((1+(BH3))^1)*((1+(BH4))^1))/((1.18)^4)+(Sheet1!$B$61*((1+(BH1))^1)*((1+(BH2))^1)*((1+(BH3))^1)*((1+(BH4))^1)*((1+(BH5))^1))/((1.18)^5)+(Sheet1!$B$61*((1+(BH1))^1)*((1+(BH2))^1)*((1+(BH3))^1)*((1+(BH4))^1)*((1+(BH5))^1)*((1+(BH6))^1))/((1.18)^6)+(Sheet1!$B$61*((1+(BH1))^1)*((1+(BH2))^1)*((1+(BH3))^1)*((1+(BH4))^1)*((1+(BH5))^1)*((1+(BH6))^1)*((1+(BH7))^1))/((1.18)^7)+(Sheet1!$B$61*((1+(BH1))^1)*((1+(BH2))^1)*((1+(BH3))^1)*((1+(BH4))^1)*((1+(BH5))^1)*((1+(BH6))^1)*((1+(BH7))^1)*((1+(BH8))^1))/((1.18)^8)+(Sheet1!$B$61*((1+(BH1))^1)*((1+(BH2))^1)*((1+(BH3))^1)*((1+(BH4))^1)*((1+(BH5))^1)*((1+(BH6))^1)*((1+(BH7))^1)*((1+(BH8))^1)*((1+(BH9))^1))/((1.18)^9)+(Sheet1!$B$61*((1+(BH1))^1)*((1+(BH2))^1)*((1+(BH3))^1)*((1+(BH4))^1)*((1+(BH5))^1)*((1+(BH6))^1)*((1+(BH7))^1)*((1+(BH8))^1)*((1+(BH9))^1)*((1+(BH10))^1))/((1.18)^10)+(Sheet1!$B$61*((1+(BH1))^1)*((1+(BH2))^1)*((1+(BH3))^1)*((1+(BH4))^1)*((1+(BH5))^1)*((1+(BH6))^1)*((1+(BH7))^1)*((1+(BH8))^1)*((1+(BH9))^1)*((1+(BH10))^1)*((1+(BH11))^1))/((1.18)^11)+(Sheet1!$B$61*((1+(BH1))^1)*((1+(BH2))^1)*((1+(BH3))^1)*((1+(BH4))^1)*((1+(BH5))^1)*((1+(BH6))^1)*((1+(BH7))^1)*((1+(BH8))^1)*((1+(BH9))^1)*((1+(BH10))^1)*((1+(BH11))^1)*((1+(BH12))^1))/((1.18)^12)+(Sheet1!$B$61*((1+(BH1))^1)*((1+(BH2))^1)*((1+(BH3))^1)*((1+(BH4))^1)*((1+(BH5))^1)*((1+(BH6))^1)*((1+(BH7))^1)*((1+(BH8))^1)*((1+(BH9))^1)*((1+(BH10))^1)*((1+(BH11))^1)*((1+(BH12))^1)*((1+(BH13))^1))/((1.18)^13)+(Sheet1!$B$61*((1+(BH1))^1)*((1+(BH2))^1)*((1+(BH3))^1)*((1+(BH4))^1)*((1+(BH5))^1)*((1+(BH6))^1)*((1+(BH7))^1)*((1+(BH8))^1)*((1+(BH9))^1)*((1+(BH10))^1)*((1+(BH11))^1)*((1+(BH12))^1)*((1+(BH13))^1)*((1+(BH14))^1))/((1.18)^14)+(Sheet1!$B$61*((1+(BH1))^1)*((1+(BH2))^1)*((1+(BH3))^1)*((1+(BH4))^1)*((1+(BH5))^1)*((1+(BH6))^1)*((1+(BH7))^1)*((1+(BH8))^1)*((1+(BH9))^1)*((1+(BH10))^1)*((1+(BH11))^1)*((1+(BH12))^1)*((1+(BH13))^1)*((1+(BH14))^1)*((1+(BH15))^1))/((1.18)^15)+((Sheet1!$B$61*((1+(BH1))^1)*((1+(BH2))^1)*((1+(BH3))^1)*((1+(BH4))^1)*((1+(BH5))^1)*((1+(BH6))^1)*((1+(BH7))^1)*((1+(BH8))^1)*((1+(BH9))^1)*((1+(BH10))^1)*((1+(BH11))^1)*((1+(BH12))^1)*((1+(BH13))^1)*((1+(BH14))^1)*((1+(BH15))^1))/((1.18)^15)/0.18))/Sheet1!$B$17)+((Sheet1!$B$65/Sheet1!$B$17)*(100%-0.2)))</f>
        <v>25.074724720652931</v>
      </c>
      <c r="BI16" s="4">
        <f ca="1">SUM((((Sheet1!$B$61*((1+(BI1))^1))/((1.18)^1)+(Sheet1!$B$61*((1+(BI1))^1)*((1+(BI2))^1))/((1.18)^2)+(Sheet1!$B$61*((1+(BI1))^1)*((1+(BI2))^1)*((1+(BI3))^1))/((1.18)^3)+(Sheet1!$B$61*((1+(BI1))^1)*((1+(BI2))^1)*((1+(BI3))^1)*((1+(BI4))^1))/((1.18)^4)+(Sheet1!$B$61*((1+(BI1))^1)*((1+(BI2))^1)*((1+(BI3))^1)*((1+(BI4))^1)*((1+(BI5))^1))/((1.18)^5)+(Sheet1!$B$61*((1+(BI1))^1)*((1+(BI2))^1)*((1+(BI3))^1)*((1+(BI4))^1)*((1+(BI5))^1)*((1+(BI6))^1))/((1.18)^6)+(Sheet1!$B$61*((1+(BI1))^1)*((1+(BI2))^1)*((1+(BI3))^1)*((1+(BI4))^1)*((1+(BI5))^1)*((1+(BI6))^1)*((1+(BI7))^1))/((1.18)^7)+(Sheet1!$B$61*((1+(BI1))^1)*((1+(BI2))^1)*((1+(BI3))^1)*((1+(BI4))^1)*((1+(BI5))^1)*((1+(BI6))^1)*((1+(BI7))^1)*((1+(BI8))^1))/((1.18)^8)+(Sheet1!$B$61*((1+(BI1))^1)*((1+(BI2))^1)*((1+(BI3))^1)*((1+(BI4))^1)*((1+(BI5))^1)*((1+(BI6))^1)*((1+(BI7))^1)*((1+(BI8))^1)*((1+(BI9))^1))/((1.18)^9)+(Sheet1!$B$61*((1+(BI1))^1)*((1+(BI2))^1)*((1+(BI3))^1)*((1+(BI4))^1)*((1+(BI5))^1)*((1+(BI6))^1)*((1+(BI7))^1)*((1+(BI8))^1)*((1+(BI9))^1)*((1+(BI10))^1))/((1.18)^10)+(Sheet1!$B$61*((1+(BI1))^1)*((1+(BI2))^1)*((1+(BI3))^1)*((1+(BI4))^1)*((1+(BI5))^1)*((1+(BI6))^1)*((1+(BI7))^1)*((1+(BI8))^1)*((1+(BI9))^1)*((1+(BI10))^1)*((1+(BI11))^1))/((1.18)^11)+(Sheet1!$B$61*((1+(BI1))^1)*((1+(BI2))^1)*((1+(BI3))^1)*((1+(BI4))^1)*((1+(BI5))^1)*((1+(BI6))^1)*((1+(BI7))^1)*((1+(BI8))^1)*((1+(BI9))^1)*((1+(BI10))^1)*((1+(BI11))^1)*((1+(BI12))^1))/((1.18)^12)+(Sheet1!$B$61*((1+(BI1))^1)*((1+(BI2))^1)*((1+(BI3))^1)*((1+(BI4))^1)*((1+(BI5))^1)*((1+(BI6))^1)*((1+(BI7))^1)*((1+(BI8))^1)*((1+(BI9))^1)*((1+(BI10))^1)*((1+(BI11))^1)*((1+(BI12))^1)*((1+(BI13))^1))/((1.18)^13)+(Sheet1!$B$61*((1+(BI1))^1)*((1+(BI2))^1)*((1+(BI3))^1)*((1+(BI4))^1)*((1+(BI5))^1)*((1+(BI6))^1)*((1+(BI7))^1)*((1+(BI8))^1)*((1+(BI9))^1)*((1+(BI10))^1)*((1+(BI11))^1)*((1+(BI12))^1)*((1+(BI13))^1)*((1+(BI14))^1))/((1.18)^14)+(Sheet1!$B$61*((1+(BI1))^1)*((1+(BI2))^1)*((1+(BI3))^1)*((1+(BI4))^1)*((1+(BI5))^1)*((1+(BI6))^1)*((1+(BI7))^1)*((1+(BI8))^1)*((1+(BI9))^1)*((1+(BI10))^1)*((1+(BI11))^1)*((1+(BI12))^1)*((1+(BI13))^1)*((1+(BI14))^1)*((1+(BI15))^1))/((1.18)^15)+((Sheet1!$B$61*((1+(BI1))^1)*((1+(BI2))^1)*((1+(BI3))^1)*((1+(BI4))^1)*((1+(BI5))^1)*((1+(BI6))^1)*((1+(BI7))^1)*((1+(BI8))^1)*((1+(BI9))^1)*((1+(BI10))^1)*((1+(BI11))^1)*((1+(BI12))^1)*((1+(BI13))^1)*((1+(BI14))^1)*((1+(BI15))^1))/((1.18)^15)/0.18))/Sheet1!$B$17)+((Sheet1!$B$65/Sheet1!$B$17)*(100%-0.2)))</f>
        <v>23.494214694961357</v>
      </c>
      <c r="BJ16" s="4">
        <f ca="1">SUM((((Sheet1!$B$61*((1+(BJ1))^1))/((1.18)^1)+(Sheet1!$B$61*((1+(BJ1))^1)*((1+(BJ2))^1))/((1.18)^2)+(Sheet1!$B$61*((1+(BJ1))^1)*((1+(BJ2))^1)*((1+(BJ3))^1))/((1.18)^3)+(Sheet1!$B$61*((1+(BJ1))^1)*((1+(BJ2))^1)*((1+(BJ3))^1)*((1+(BJ4))^1))/((1.18)^4)+(Sheet1!$B$61*((1+(BJ1))^1)*((1+(BJ2))^1)*((1+(BJ3))^1)*((1+(BJ4))^1)*((1+(BJ5))^1))/((1.18)^5)+(Sheet1!$B$61*((1+(BJ1))^1)*((1+(BJ2))^1)*((1+(BJ3))^1)*((1+(BJ4))^1)*((1+(BJ5))^1)*((1+(BJ6))^1))/((1.18)^6)+(Sheet1!$B$61*((1+(BJ1))^1)*((1+(BJ2))^1)*((1+(BJ3))^1)*((1+(BJ4))^1)*((1+(BJ5))^1)*((1+(BJ6))^1)*((1+(BJ7))^1))/((1.18)^7)+(Sheet1!$B$61*((1+(BJ1))^1)*((1+(BJ2))^1)*((1+(BJ3))^1)*((1+(BJ4))^1)*((1+(BJ5))^1)*((1+(BJ6))^1)*((1+(BJ7))^1)*((1+(BJ8))^1))/((1.18)^8)+(Sheet1!$B$61*((1+(BJ1))^1)*((1+(BJ2))^1)*((1+(BJ3))^1)*((1+(BJ4))^1)*((1+(BJ5))^1)*((1+(BJ6))^1)*((1+(BJ7))^1)*((1+(BJ8))^1)*((1+(BJ9))^1))/((1.18)^9)+(Sheet1!$B$61*((1+(BJ1))^1)*((1+(BJ2))^1)*((1+(BJ3))^1)*((1+(BJ4))^1)*((1+(BJ5))^1)*((1+(BJ6))^1)*((1+(BJ7))^1)*((1+(BJ8))^1)*((1+(BJ9))^1)*((1+(BJ10))^1))/((1.18)^10)+(Sheet1!$B$61*((1+(BJ1))^1)*((1+(BJ2))^1)*((1+(BJ3))^1)*((1+(BJ4))^1)*((1+(BJ5))^1)*((1+(BJ6))^1)*((1+(BJ7))^1)*((1+(BJ8))^1)*((1+(BJ9))^1)*((1+(BJ10))^1)*((1+(BJ11))^1))/((1.18)^11)+(Sheet1!$B$61*((1+(BJ1))^1)*((1+(BJ2))^1)*((1+(BJ3))^1)*((1+(BJ4))^1)*((1+(BJ5))^1)*((1+(BJ6))^1)*((1+(BJ7))^1)*((1+(BJ8))^1)*((1+(BJ9))^1)*((1+(BJ10))^1)*((1+(BJ11))^1)*((1+(BJ12))^1))/((1.18)^12)+(Sheet1!$B$61*((1+(BJ1))^1)*((1+(BJ2))^1)*((1+(BJ3))^1)*((1+(BJ4))^1)*((1+(BJ5))^1)*((1+(BJ6))^1)*((1+(BJ7))^1)*((1+(BJ8))^1)*((1+(BJ9))^1)*((1+(BJ10))^1)*((1+(BJ11))^1)*((1+(BJ12))^1)*((1+(BJ13))^1))/((1.18)^13)+(Sheet1!$B$61*((1+(BJ1))^1)*((1+(BJ2))^1)*((1+(BJ3))^1)*((1+(BJ4))^1)*((1+(BJ5))^1)*((1+(BJ6))^1)*((1+(BJ7))^1)*((1+(BJ8))^1)*((1+(BJ9))^1)*((1+(BJ10))^1)*((1+(BJ11))^1)*((1+(BJ12))^1)*((1+(BJ13))^1)*((1+(BJ14))^1))/((1.18)^14)+(Sheet1!$B$61*((1+(BJ1))^1)*((1+(BJ2))^1)*((1+(BJ3))^1)*((1+(BJ4))^1)*((1+(BJ5))^1)*((1+(BJ6))^1)*((1+(BJ7))^1)*((1+(BJ8))^1)*((1+(BJ9))^1)*((1+(BJ10))^1)*((1+(BJ11))^1)*((1+(BJ12))^1)*((1+(BJ13))^1)*((1+(BJ14))^1)*((1+(BJ15))^1))/((1.18)^15)+((Sheet1!$B$61*((1+(BJ1))^1)*((1+(BJ2))^1)*((1+(BJ3))^1)*((1+(BJ4))^1)*((1+(BJ5))^1)*((1+(BJ6))^1)*((1+(BJ7))^1)*((1+(BJ8))^1)*((1+(BJ9))^1)*((1+(BJ10))^1)*((1+(BJ11))^1)*((1+(BJ12))^1)*((1+(BJ13))^1)*((1+(BJ14))^1)*((1+(BJ15))^1))/((1.18)^15)/0.18))/Sheet1!$B$17)+((Sheet1!$B$65/Sheet1!$B$17)*(100%-0.2)))</f>
        <v>30.254716658748485</v>
      </c>
      <c r="BK16" s="4">
        <f ca="1">SUM((((Sheet1!$B$61*((1+(BK1))^1))/((1.18)^1)+(Sheet1!$B$61*((1+(BK1))^1)*((1+(BK2))^1))/((1.18)^2)+(Sheet1!$B$61*((1+(BK1))^1)*((1+(BK2))^1)*((1+(BK3))^1))/((1.18)^3)+(Sheet1!$B$61*((1+(BK1))^1)*((1+(BK2))^1)*((1+(BK3))^1)*((1+(BK4))^1))/((1.18)^4)+(Sheet1!$B$61*((1+(BK1))^1)*((1+(BK2))^1)*((1+(BK3))^1)*((1+(BK4))^1)*((1+(BK5))^1))/((1.18)^5)+(Sheet1!$B$61*((1+(BK1))^1)*((1+(BK2))^1)*((1+(BK3))^1)*((1+(BK4))^1)*((1+(BK5))^1)*((1+(BK6))^1))/((1.18)^6)+(Sheet1!$B$61*((1+(BK1))^1)*((1+(BK2))^1)*((1+(BK3))^1)*((1+(BK4))^1)*((1+(BK5))^1)*((1+(BK6))^1)*((1+(BK7))^1))/((1.18)^7)+(Sheet1!$B$61*((1+(BK1))^1)*((1+(BK2))^1)*((1+(BK3))^1)*((1+(BK4))^1)*((1+(BK5))^1)*((1+(BK6))^1)*((1+(BK7))^1)*((1+(BK8))^1))/((1.18)^8)+(Sheet1!$B$61*((1+(BK1))^1)*((1+(BK2))^1)*((1+(BK3))^1)*((1+(BK4))^1)*((1+(BK5))^1)*((1+(BK6))^1)*((1+(BK7))^1)*((1+(BK8))^1)*((1+(BK9))^1))/((1.18)^9)+(Sheet1!$B$61*((1+(BK1))^1)*((1+(BK2))^1)*((1+(BK3))^1)*((1+(BK4))^1)*((1+(BK5))^1)*((1+(BK6))^1)*((1+(BK7))^1)*((1+(BK8))^1)*((1+(BK9))^1)*((1+(BK10))^1))/((1.18)^10)+(Sheet1!$B$61*((1+(BK1))^1)*((1+(BK2))^1)*((1+(BK3))^1)*((1+(BK4))^1)*((1+(BK5))^1)*((1+(BK6))^1)*((1+(BK7))^1)*((1+(BK8))^1)*((1+(BK9))^1)*((1+(BK10))^1)*((1+(BK11))^1))/((1.18)^11)+(Sheet1!$B$61*((1+(BK1))^1)*((1+(BK2))^1)*((1+(BK3))^1)*((1+(BK4))^1)*((1+(BK5))^1)*((1+(BK6))^1)*((1+(BK7))^1)*((1+(BK8))^1)*((1+(BK9))^1)*((1+(BK10))^1)*((1+(BK11))^1)*((1+(BK12))^1))/((1.18)^12)+(Sheet1!$B$61*((1+(BK1))^1)*((1+(BK2))^1)*((1+(BK3))^1)*((1+(BK4))^1)*((1+(BK5))^1)*((1+(BK6))^1)*((1+(BK7))^1)*((1+(BK8))^1)*((1+(BK9))^1)*((1+(BK10))^1)*((1+(BK11))^1)*((1+(BK12))^1)*((1+(BK13))^1))/((1.18)^13)+(Sheet1!$B$61*((1+(BK1))^1)*((1+(BK2))^1)*((1+(BK3))^1)*((1+(BK4))^1)*((1+(BK5))^1)*((1+(BK6))^1)*((1+(BK7))^1)*((1+(BK8))^1)*((1+(BK9))^1)*((1+(BK10))^1)*((1+(BK11))^1)*((1+(BK12))^1)*((1+(BK13))^1)*((1+(BK14))^1))/((1.18)^14)+(Sheet1!$B$61*((1+(BK1))^1)*((1+(BK2))^1)*((1+(BK3))^1)*((1+(BK4))^1)*((1+(BK5))^1)*((1+(BK6))^1)*((1+(BK7))^1)*((1+(BK8))^1)*((1+(BK9))^1)*((1+(BK10))^1)*((1+(BK11))^1)*((1+(BK12))^1)*((1+(BK13))^1)*((1+(BK14))^1)*((1+(BK15))^1))/((1.18)^15)+((Sheet1!$B$61*((1+(BK1))^1)*((1+(BK2))^1)*((1+(BK3))^1)*((1+(BK4))^1)*((1+(BK5))^1)*((1+(BK6))^1)*((1+(BK7))^1)*((1+(BK8))^1)*((1+(BK9))^1)*((1+(BK10))^1)*((1+(BK11))^1)*((1+(BK12))^1)*((1+(BK13))^1)*((1+(BK14))^1)*((1+(BK15))^1))/((1.18)^15)/0.18))/Sheet1!$B$17)+((Sheet1!$B$65/Sheet1!$B$17)*(100%-0.2)))</f>
        <v>25.46724192290888</v>
      </c>
      <c r="BL16" s="4">
        <f ca="1">SUM((((Sheet1!$B$61*((1+(BL1))^1))/((1.18)^1)+(Sheet1!$B$61*((1+(BL1))^1)*((1+(BL2))^1))/((1.18)^2)+(Sheet1!$B$61*((1+(BL1))^1)*((1+(BL2))^1)*((1+(BL3))^1))/((1.18)^3)+(Sheet1!$B$61*((1+(BL1))^1)*((1+(BL2))^1)*((1+(BL3))^1)*((1+(BL4))^1))/((1.18)^4)+(Sheet1!$B$61*((1+(BL1))^1)*((1+(BL2))^1)*((1+(BL3))^1)*((1+(BL4))^1)*((1+(BL5))^1))/((1.18)^5)+(Sheet1!$B$61*((1+(BL1))^1)*((1+(BL2))^1)*((1+(BL3))^1)*((1+(BL4))^1)*((1+(BL5))^1)*((1+(BL6))^1))/((1.18)^6)+(Sheet1!$B$61*((1+(BL1))^1)*((1+(BL2))^1)*((1+(BL3))^1)*((1+(BL4))^1)*((1+(BL5))^1)*((1+(BL6))^1)*((1+(BL7))^1))/((1.18)^7)+(Sheet1!$B$61*((1+(BL1))^1)*((1+(BL2))^1)*((1+(BL3))^1)*((1+(BL4))^1)*((1+(BL5))^1)*((1+(BL6))^1)*((1+(BL7))^1)*((1+(BL8))^1))/((1.18)^8)+(Sheet1!$B$61*((1+(BL1))^1)*((1+(BL2))^1)*((1+(BL3))^1)*((1+(BL4))^1)*((1+(BL5))^1)*((1+(BL6))^1)*((1+(BL7))^1)*((1+(BL8))^1)*((1+(BL9))^1))/((1.18)^9)+(Sheet1!$B$61*((1+(BL1))^1)*((1+(BL2))^1)*((1+(BL3))^1)*((1+(BL4))^1)*((1+(BL5))^1)*((1+(BL6))^1)*((1+(BL7))^1)*((1+(BL8))^1)*((1+(BL9))^1)*((1+(BL10))^1))/((1.18)^10)+(Sheet1!$B$61*((1+(BL1))^1)*((1+(BL2))^1)*((1+(BL3))^1)*((1+(BL4))^1)*((1+(BL5))^1)*((1+(BL6))^1)*((1+(BL7))^1)*((1+(BL8))^1)*((1+(BL9))^1)*((1+(BL10))^1)*((1+(BL11))^1))/((1.18)^11)+(Sheet1!$B$61*((1+(BL1))^1)*((1+(BL2))^1)*((1+(BL3))^1)*((1+(BL4))^1)*((1+(BL5))^1)*((1+(BL6))^1)*((1+(BL7))^1)*((1+(BL8))^1)*((1+(BL9))^1)*((1+(BL10))^1)*((1+(BL11))^1)*((1+(BL12))^1))/((1.18)^12)+(Sheet1!$B$61*((1+(BL1))^1)*((1+(BL2))^1)*((1+(BL3))^1)*((1+(BL4))^1)*((1+(BL5))^1)*((1+(BL6))^1)*((1+(BL7))^1)*((1+(BL8))^1)*((1+(BL9))^1)*((1+(BL10))^1)*((1+(BL11))^1)*((1+(BL12))^1)*((1+(BL13))^1))/((1.18)^13)+(Sheet1!$B$61*((1+(BL1))^1)*((1+(BL2))^1)*((1+(BL3))^1)*((1+(BL4))^1)*((1+(BL5))^1)*((1+(BL6))^1)*((1+(BL7))^1)*((1+(BL8))^1)*((1+(BL9))^1)*((1+(BL10))^1)*((1+(BL11))^1)*((1+(BL12))^1)*((1+(BL13))^1)*((1+(BL14))^1))/((1.18)^14)+(Sheet1!$B$61*((1+(BL1))^1)*((1+(BL2))^1)*((1+(BL3))^1)*((1+(BL4))^1)*((1+(BL5))^1)*((1+(BL6))^1)*((1+(BL7))^1)*((1+(BL8))^1)*((1+(BL9))^1)*((1+(BL10))^1)*((1+(BL11))^1)*((1+(BL12))^1)*((1+(BL13))^1)*((1+(BL14))^1)*((1+(BL15))^1))/((1.18)^15)+((Sheet1!$B$61*((1+(BL1))^1)*((1+(BL2))^1)*((1+(BL3))^1)*((1+(BL4))^1)*((1+(BL5))^1)*((1+(BL6))^1)*((1+(BL7))^1)*((1+(BL8))^1)*((1+(BL9))^1)*((1+(BL10))^1)*((1+(BL11))^1)*((1+(BL12))^1)*((1+(BL13))^1)*((1+(BL14))^1)*((1+(BL15))^1))/((1.18)^15)/0.18))/Sheet1!$B$17)+((Sheet1!$B$65/Sheet1!$B$17)*(100%-0.2)))</f>
        <v>28.543872668920034</v>
      </c>
      <c r="BM16" s="4">
        <f ca="1">SUM((((Sheet1!$B$61*((1+(BM1))^1))/((1.18)^1)+(Sheet1!$B$61*((1+(BM1))^1)*((1+(BM2))^1))/((1.18)^2)+(Sheet1!$B$61*((1+(BM1))^1)*((1+(BM2))^1)*((1+(BM3))^1))/((1.18)^3)+(Sheet1!$B$61*((1+(BM1))^1)*((1+(BM2))^1)*((1+(BM3))^1)*((1+(BM4))^1))/((1.18)^4)+(Sheet1!$B$61*((1+(BM1))^1)*((1+(BM2))^1)*((1+(BM3))^1)*((1+(BM4))^1)*((1+(BM5))^1))/((1.18)^5)+(Sheet1!$B$61*((1+(BM1))^1)*((1+(BM2))^1)*((1+(BM3))^1)*((1+(BM4))^1)*((1+(BM5))^1)*((1+(BM6))^1))/((1.18)^6)+(Sheet1!$B$61*((1+(BM1))^1)*((1+(BM2))^1)*((1+(BM3))^1)*((1+(BM4))^1)*((1+(BM5))^1)*((1+(BM6))^1)*((1+(BM7))^1))/((1.18)^7)+(Sheet1!$B$61*((1+(BM1))^1)*((1+(BM2))^1)*((1+(BM3))^1)*((1+(BM4))^1)*((1+(BM5))^1)*((1+(BM6))^1)*((1+(BM7))^1)*((1+(BM8))^1))/((1.18)^8)+(Sheet1!$B$61*((1+(BM1))^1)*((1+(BM2))^1)*((1+(BM3))^1)*((1+(BM4))^1)*((1+(BM5))^1)*((1+(BM6))^1)*((1+(BM7))^1)*((1+(BM8))^1)*((1+(BM9))^1))/((1.18)^9)+(Sheet1!$B$61*((1+(BM1))^1)*((1+(BM2))^1)*((1+(BM3))^1)*((1+(BM4))^1)*((1+(BM5))^1)*((1+(BM6))^1)*((1+(BM7))^1)*((1+(BM8))^1)*((1+(BM9))^1)*((1+(BM10))^1))/((1.18)^10)+(Sheet1!$B$61*((1+(BM1))^1)*((1+(BM2))^1)*((1+(BM3))^1)*((1+(BM4))^1)*((1+(BM5))^1)*((1+(BM6))^1)*((1+(BM7))^1)*((1+(BM8))^1)*((1+(BM9))^1)*((1+(BM10))^1)*((1+(BM11))^1))/((1.18)^11)+(Sheet1!$B$61*((1+(BM1))^1)*((1+(BM2))^1)*((1+(BM3))^1)*((1+(BM4))^1)*((1+(BM5))^1)*((1+(BM6))^1)*((1+(BM7))^1)*((1+(BM8))^1)*((1+(BM9))^1)*((1+(BM10))^1)*((1+(BM11))^1)*((1+(BM12))^1))/((1.18)^12)+(Sheet1!$B$61*((1+(BM1))^1)*((1+(BM2))^1)*((1+(BM3))^1)*((1+(BM4))^1)*((1+(BM5))^1)*((1+(BM6))^1)*((1+(BM7))^1)*((1+(BM8))^1)*((1+(BM9))^1)*((1+(BM10))^1)*((1+(BM11))^1)*((1+(BM12))^1)*((1+(BM13))^1))/((1.18)^13)+(Sheet1!$B$61*((1+(BM1))^1)*((1+(BM2))^1)*((1+(BM3))^1)*((1+(BM4))^1)*((1+(BM5))^1)*((1+(BM6))^1)*((1+(BM7))^1)*((1+(BM8))^1)*((1+(BM9))^1)*((1+(BM10))^1)*((1+(BM11))^1)*((1+(BM12))^1)*((1+(BM13))^1)*((1+(BM14))^1))/((1.18)^14)+(Sheet1!$B$61*((1+(BM1))^1)*((1+(BM2))^1)*((1+(BM3))^1)*((1+(BM4))^1)*((1+(BM5))^1)*((1+(BM6))^1)*((1+(BM7))^1)*((1+(BM8))^1)*((1+(BM9))^1)*((1+(BM10))^1)*((1+(BM11))^1)*((1+(BM12))^1)*((1+(BM13))^1)*((1+(BM14))^1)*((1+(BM15))^1))/((1.18)^15)+((Sheet1!$B$61*((1+(BM1))^1)*((1+(BM2))^1)*((1+(BM3))^1)*((1+(BM4))^1)*((1+(BM5))^1)*((1+(BM6))^1)*((1+(BM7))^1)*((1+(BM8))^1)*((1+(BM9))^1)*((1+(BM10))^1)*((1+(BM11))^1)*((1+(BM12))^1)*((1+(BM13))^1)*((1+(BM14))^1)*((1+(BM15))^1))/((1.18)^15)/0.18))/Sheet1!$B$17)+((Sheet1!$B$65/Sheet1!$B$17)*(100%-0.2)))</f>
        <v>28.295131199802228</v>
      </c>
      <c r="BN16" s="4">
        <f ca="1">SUM((((Sheet1!$B$61*((1+(BN1))^1))/((1.18)^1)+(Sheet1!$B$61*((1+(BN1))^1)*((1+(BN2))^1))/((1.18)^2)+(Sheet1!$B$61*((1+(BN1))^1)*((1+(BN2))^1)*((1+(BN3))^1))/((1.18)^3)+(Sheet1!$B$61*((1+(BN1))^1)*((1+(BN2))^1)*((1+(BN3))^1)*((1+(BN4))^1))/((1.18)^4)+(Sheet1!$B$61*((1+(BN1))^1)*((1+(BN2))^1)*((1+(BN3))^1)*((1+(BN4))^1)*((1+(BN5))^1))/((1.18)^5)+(Sheet1!$B$61*((1+(BN1))^1)*((1+(BN2))^1)*((1+(BN3))^1)*((1+(BN4))^1)*((1+(BN5))^1)*((1+(BN6))^1))/((1.18)^6)+(Sheet1!$B$61*((1+(BN1))^1)*((1+(BN2))^1)*((1+(BN3))^1)*((1+(BN4))^1)*((1+(BN5))^1)*((1+(BN6))^1)*((1+(BN7))^1))/((1.18)^7)+(Sheet1!$B$61*((1+(BN1))^1)*((1+(BN2))^1)*((1+(BN3))^1)*((1+(BN4))^1)*((1+(BN5))^1)*((1+(BN6))^1)*((1+(BN7))^1)*((1+(BN8))^1))/((1.18)^8)+(Sheet1!$B$61*((1+(BN1))^1)*((1+(BN2))^1)*((1+(BN3))^1)*((1+(BN4))^1)*((1+(BN5))^1)*((1+(BN6))^1)*((1+(BN7))^1)*((1+(BN8))^1)*((1+(BN9))^1))/((1.18)^9)+(Sheet1!$B$61*((1+(BN1))^1)*((1+(BN2))^1)*((1+(BN3))^1)*((1+(BN4))^1)*((1+(BN5))^1)*((1+(BN6))^1)*((1+(BN7))^1)*((1+(BN8))^1)*((1+(BN9))^1)*((1+(BN10))^1))/((1.18)^10)+(Sheet1!$B$61*((1+(BN1))^1)*((1+(BN2))^1)*((1+(BN3))^1)*((1+(BN4))^1)*((1+(BN5))^1)*((1+(BN6))^1)*((1+(BN7))^1)*((1+(BN8))^1)*((1+(BN9))^1)*((1+(BN10))^1)*((1+(BN11))^1))/((1.18)^11)+(Sheet1!$B$61*((1+(BN1))^1)*((1+(BN2))^1)*((1+(BN3))^1)*((1+(BN4))^1)*((1+(BN5))^1)*((1+(BN6))^1)*((1+(BN7))^1)*((1+(BN8))^1)*((1+(BN9))^1)*((1+(BN10))^1)*((1+(BN11))^1)*((1+(BN12))^1))/((1.18)^12)+(Sheet1!$B$61*((1+(BN1))^1)*((1+(BN2))^1)*((1+(BN3))^1)*((1+(BN4))^1)*((1+(BN5))^1)*((1+(BN6))^1)*((1+(BN7))^1)*((1+(BN8))^1)*((1+(BN9))^1)*((1+(BN10))^1)*((1+(BN11))^1)*((1+(BN12))^1)*((1+(BN13))^1))/((1.18)^13)+(Sheet1!$B$61*((1+(BN1))^1)*((1+(BN2))^1)*((1+(BN3))^1)*((1+(BN4))^1)*((1+(BN5))^1)*((1+(BN6))^1)*((1+(BN7))^1)*((1+(BN8))^1)*((1+(BN9))^1)*((1+(BN10))^1)*((1+(BN11))^1)*((1+(BN12))^1)*((1+(BN13))^1)*((1+(BN14))^1))/((1.18)^14)+(Sheet1!$B$61*((1+(BN1))^1)*((1+(BN2))^1)*((1+(BN3))^1)*((1+(BN4))^1)*((1+(BN5))^1)*((1+(BN6))^1)*((1+(BN7))^1)*((1+(BN8))^1)*((1+(BN9))^1)*((1+(BN10))^1)*((1+(BN11))^1)*((1+(BN12))^1)*((1+(BN13))^1)*((1+(BN14))^1)*((1+(BN15))^1))/((1.18)^15)+((Sheet1!$B$61*((1+(BN1))^1)*((1+(BN2))^1)*((1+(BN3))^1)*((1+(BN4))^1)*((1+(BN5))^1)*((1+(BN6))^1)*((1+(BN7))^1)*((1+(BN8))^1)*((1+(BN9))^1)*((1+(BN10))^1)*((1+(BN11))^1)*((1+(BN12))^1)*((1+(BN13))^1)*((1+(BN14))^1)*((1+(BN15))^1))/((1.18)^15)/0.18))/Sheet1!$B$17)+((Sheet1!$B$65/Sheet1!$B$17)*(100%-0.2)))</f>
        <v>25.700958699361244</v>
      </c>
      <c r="BO16" s="4">
        <f ca="1">SUM((((Sheet1!$B$61*((1+(BO1))^1))/((1.18)^1)+(Sheet1!$B$61*((1+(BO1))^1)*((1+(BO2))^1))/((1.18)^2)+(Sheet1!$B$61*((1+(BO1))^1)*((1+(BO2))^1)*((1+(BO3))^1))/((1.18)^3)+(Sheet1!$B$61*((1+(BO1))^1)*((1+(BO2))^1)*((1+(BO3))^1)*((1+(BO4))^1))/((1.18)^4)+(Sheet1!$B$61*((1+(BO1))^1)*((1+(BO2))^1)*((1+(BO3))^1)*((1+(BO4))^1)*((1+(BO5))^1))/((1.18)^5)+(Sheet1!$B$61*((1+(BO1))^1)*((1+(BO2))^1)*((1+(BO3))^1)*((1+(BO4))^1)*((1+(BO5))^1)*((1+(BO6))^1))/((1.18)^6)+(Sheet1!$B$61*((1+(BO1))^1)*((1+(BO2))^1)*((1+(BO3))^1)*((1+(BO4))^1)*((1+(BO5))^1)*((1+(BO6))^1)*((1+(BO7))^1))/((1.18)^7)+(Sheet1!$B$61*((1+(BO1))^1)*((1+(BO2))^1)*((1+(BO3))^1)*((1+(BO4))^1)*((1+(BO5))^1)*((1+(BO6))^1)*((1+(BO7))^1)*((1+(BO8))^1))/((1.18)^8)+(Sheet1!$B$61*((1+(BO1))^1)*((1+(BO2))^1)*((1+(BO3))^1)*((1+(BO4))^1)*((1+(BO5))^1)*((1+(BO6))^1)*((1+(BO7))^1)*((1+(BO8))^1)*((1+(BO9))^1))/((1.18)^9)+(Sheet1!$B$61*((1+(BO1))^1)*((1+(BO2))^1)*((1+(BO3))^1)*((1+(BO4))^1)*((1+(BO5))^1)*((1+(BO6))^1)*((1+(BO7))^1)*((1+(BO8))^1)*((1+(BO9))^1)*((1+(BO10))^1))/((1.18)^10)+(Sheet1!$B$61*((1+(BO1))^1)*((1+(BO2))^1)*((1+(BO3))^1)*((1+(BO4))^1)*((1+(BO5))^1)*((1+(BO6))^1)*((1+(BO7))^1)*((1+(BO8))^1)*((1+(BO9))^1)*((1+(BO10))^1)*((1+(BO11))^1))/((1.18)^11)+(Sheet1!$B$61*((1+(BO1))^1)*((1+(BO2))^1)*((1+(BO3))^1)*((1+(BO4))^1)*((1+(BO5))^1)*((1+(BO6))^1)*((1+(BO7))^1)*((1+(BO8))^1)*((1+(BO9))^1)*((1+(BO10))^1)*((1+(BO11))^1)*((1+(BO12))^1))/((1.18)^12)+(Sheet1!$B$61*((1+(BO1))^1)*((1+(BO2))^1)*((1+(BO3))^1)*((1+(BO4))^1)*((1+(BO5))^1)*((1+(BO6))^1)*((1+(BO7))^1)*((1+(BO8))^1)*((1+(BO9))^1)*((1+(BO10))^1)*((1+(BO11))^1)*((1+(BO12))^1)*((1+(BO13))^1))/((1.18)^13)+(Sheet1!$B$61*((1+(BO1))^1)*((1+(BO2))^1)*((1+(BO3))^1)*((1+(BO4))^1)*((1+(BO5))^1)*((1+(BO6))^1)*((1+(BO7))^1)*((1+(BO8))^1)*((1+(BO9))^1)*((1+(BO10))^1)*((1+(BO11))^1)*((1+(BO12))^1)*((1+(BO13))^1)*((1+(BO14))^1))/((1.18)^14)+(Sheet1!$B$61*((1+(BO1))^1)*((1+(BO2))^1)*((1+(BO3))^1)*((1+(BO4))^1)*((1+(BO5))^1)*((1+(BO6))^1)*((1+(BO7))^1)*((1+(BO8))^1)*((1+(BO9))^1)*((1+(BO10))^1)*((1+(BO11))^1)*((1+(BO12))^1)*((1+(BO13))^1)*((1+(BO14))^1)*((1+(BO15))^1))/((1.18)^15)+((Sheet1!$B$61*((1+(BO1))^1)*((1+(BO2))^1)*((1+(BO3))^1)*((1+(BO4))^1)*((1+(BO5))^1)*((1+(BO6))^1)*((1+(BO7))^1)*((1+(BO8))^1)*((1+(BO9))^1)*((1+(BO10))^1)*((1+(BO11))^1)*((1+(BO12))^1)*((1+(BO13))^1)*((1+(BO14))^1)*((1+(BO15))^1))/((1.18)^15)/0.18))/Sheet1!$B$17)+((Sheet1!$B$65/Sheet1!$B$17)*(100%-0.2)))</f>
        <v>26.096657724189448</v>
      </c>
      <c r="BP16" s="4">
        <f ca="1">SUM((((Sheet1!$B$61*((1+(BP1))^1))/((1.18)^1)+(Sheet1!$B$61*((1+(BP1))^1)*((1+(BP2))^1))/((1.18)^2)+(Sheet1!$B$61*((1+(BP1))^1)*((1+(BP2))^1)*((1+(BP3))^1))/((1.18)^3)+(Sheet1!$B$61*((1+(BP1))^1)*((1+(BP2))^1)*((1+(BP3))^1)*((1+(BP4))^1))/((1.18)^4)+(Sheet1!$B$61*((1+(BP1))^1)*((1+(BP2))^1)*((1+(BP3))^1)*((1+(BP4))^1)*((1+(BP5))^1))/((1.18)^5)+(Sheet1!$B$61*((1+(BP1))^1)*((1+(BP2))^1)*((1+(BP3))^1)*((1+(BP4))^1)*((1+(BP5))^1)*((1+(BP6))^1))/((1.18)^6)+(Sheet1!$B$61*((1+(BP1))^1)*((1+(BP2))^1)*((1+(BP3))^1)*((1+(BP4))^1)*((1+(BP5))^1)*((1+(BP6))^1)*((1+(BP7))^1))/((1.18)^7)+(Sheet1!$B$61*((1+(BP1))^1)*((1+(BP2))^1)*((1+(BP3))^1)*((1+(BP4))^1)*((1+(BP5))^1)*((1+(BP6))^1)*((1+(BP7))^1)*((1+(BP8))^1))/((1.18)^8)+(Sheet1!$B$61*((1+(BP1))^1)*((1+(BP2))^1)*((1+(BP3))^1)*((1+(BP4))^1)*((1+(BP5))^1)*((1+(BP6))^1)*((1+(BP7))^1)*((1+(BP8))^1)*((1+(BP9))^1))/((1.18)^9)+(Sheet1!$B$61*((1+(BP1))^1)*((1+(BP2))^1)*((1+(BP3))^1)*((1+(BP4))^1)*((1+(BP5))^1)*((1+(BP6))^1)*((1+(BP7))^1)*((1+(BP8))^1)*((1+(BP9))^1)*((1+(BP10))^1))/((1.18)^10)+(Sheet1!$B$61*((1+(BP1))^1)*((1+(BP2))^1)*((1+(BP3))^1)*((1+(BP4))^1)*((1+(BP5))^1)*((1+(BP6))^1)*((1+(BP7))^1)*((1+(BP8))^1)*((1+(BP9))^1)*((1+(BP10))^1)*((1+(BP11))^1))/((1.18)^11)+(Sheet1!$B$61*((1+(BP1))^1)*((1+(BP2))^1)*((1+(BP3))^1)*((1+(BP4))^1)*((1+(BP5))^1)*((1+(BP6))^1)*((1+(BP7))^1)*((1+(BP8))^1)*((1+(BP9))^1)*((1+(BP10))^1)*((1+(BP11))^1)*((1+(BP12))^1))/((1.18)^12)+(Sheet1!$B$61*((1+(BP1))^1)*((1+(BP2))^1)*((1+(BP3))^1)*((1+(BP4))^1)*((1+(BP5))^1)*((1+(BP6))^1)*((1+(BP7))^1)*((1+(BP8))^1)*((1+(BP9))^1)*((1+(BP10))^1)*((1+(BP11))^1)*((1+(BP12))^1)*((1+(BP13))^1))/((1.18)^13)+(Sheet1!$B$61*((1+(BP1))^1)*((1+(BP2))^1)*((1+(BP3))^1)*((1+(BP4))^1)*((1+(BP5))^1)*((1+(BP6))^1)*((1+(BP7))^1)*((1+(BP8))^1)*((1+(BP9))^1)*((1+(BP10))^1)*((1+(BP11))^1)*((1+(BP12))^1)*((1+(BP13))^1)*((1+(BP14))^1))/((1.18)^14)+(Sheet1!$B$61*((1+(BP1))^1)*((1+(BP2))^1)*((1+(BP3))^1)*((1+(BP4))^1)*((1+(BP5))^1)*((1+(BP6))^1)*((1+(BP7))^1)*((1+(BP8))^1)*((1+(BP9))^1)*((1+(BP10))^1)*((1+(BP11))^1)*((1+(BP12))^1)*((1+(BP13))^1)*((1+(BP14))^1)*((1+(BP15))^1))/((1.18)^15)+((Sheet1!$B$61*((1+(BP1))^1)*((1+(BP2))^1)*((1+(BP3))^1)*((1+(BP4))^1)*((1+(BP5))^1)*((1+(BP6))^1)*((1+(BP7))^1)*((1+(BP8))^1)*((1+(BP9))^1)*((1+(BP10))^1)*((1+(BP11))^1)*((1+(BP12))^1)*((1+(BP13))^1)*((1+(BP14))^1)*((1+(BP15))^1))/((1.18)^15)/0.18))/Sheet1!$B$17)+((Sheet1!$B$65/Sheet1!$B$17)*(100%-0.2)))</f>
        <v>23.815613307712567</v>
      </c>
      <c r="BQ16" s="4">
        <f ca="1">SUM((((Sheet1!$B$61*((1+(BQ1))^1))/((1.18)^1)+(Sheet1!$B$61*((1+(BQ1))^1)*((1+(BQ2))^1))/((1.18)^2)+(Sheet1!$B$61*((1+(BQ1))^1)*((1+(BQ2))^1)*((1+(BQ3))^1))/((1.18)^3)+(Sheet1!$B$61*((1+(BQ1))^1)*((1+(BQ2))^1)*((1+(BQ3))^1)*((1+(BQ4))^1))/((1.18)^4)+(Sheet1!$B$61*((1+(BQ1))^1)*((1+(BQ2))^1)*((1+(BQ3))^1)*((1+(BQ4))^1)*((1+(BQ5))^1))/((1.18)^5)+(Sheet1!$B$61*((1+(BQ1))^1)*((1+(BQ2))^1)*((1+(BQ3))^1)*((1+(BQ4))^1)*((1+(BQ5))^1)*((1+(BQ6))^1))/((1.18)^6)+(Sheet1!$B$61*((1+(BQ1))^1)*((1+(BQ2))^1)*((1+(BQ3))^1)*((1+(BQ4))^1)*((1+(BQ5))^1)*((1+(BQ6))^1)*((1+(BQ7))^1))/((1.18)^7)+(Sheet1!$B$61*((1+(BQ1))^1)*((1+(BQ2))^1)*((1+(BQ3))^1)*((1+(BQ4))^1)*((1+(BQ5))^1)*((1+(BQ6))^1)*((1+(BQ7))^1)*((1+(BQ8))^1))/((1.18)^8)+(Sheet1!$B$61*((1+(BQ1))^1)*((1+(BQ2))^1)*((1+(BQ3))^1)*((1+(BQ4))^1)*((1+(BQ5))^1)*((1+(BQ6))^1)*((1+(BQ7))^1)*((1+(BQ8))^1)*((1+(BQ9))^1))/((1.18)^9)+(Sheet1!$B$61*((1+(BQ1))^1)*((1+(BQ2))^1)*((1+(BQ3))^1)*((1+(BQ4))^1)*((1+(BQ5))^1)*((1+(BQ6))^1)*((1+(BQ7))^1)*((1+(BQ8))^1)*((1+(BQ9))^1)*((1+(BQ10))^1))/((1.18)^10)+(Sheet1!$B$61*((1+(BQ1))^1)*((1+(BQ2))^1)*((1+(BQ3))^1)*((1+(BQ4))^1)*((1+(BQ5))^1)*((1+(BQ6))^1)*((1+(BQ7))^1)*((1+(BQ8))^1)*((1+(BQ9))^1)*((1+(BQ10))^1)*((1+(BQ11))^1))/((1.18)^11)+(Sheet1!$B$61*((1+(BQ1))^1)*((1+(BQ2))^1)*((1+(BQ3))^1)*((1+(BQ4))^1)*((1+(BQ5))^1)*((1+(BQ6))^1)*((1+(BQ7))^1)*((1+(BQ8))^1)*((1+(BQ9))^1)*((1+(BQ10))^1)*((1+(BQ11))^1)*((1+(BQ12))^1))/((1.18)^12)+(Sheet1!$B$61*((1+(BQ1))^1)*((1+(BQ2))^1)*((1+(BQ3))^1)*((1+(BQ4))^1)*((1+(BQ5))^1)*((1+(BQ6))^1)*((1+(BQ7))^1)*((1+(BQ8))^1)*((1+(BQ9))^1)*((1+(BQ10))^1)*((1+(BQ11))^1)*((1+(BQ12))^1)*((1+(BQ13))^1))/((1.18)^13)+(Sheet1!$B$61*((1+(BQ1))^1)*((1+(BQ2))^1)*((1+(BQ3))^1)*((1+(BQ4))^1)*((1+(BQ5))^1)*((1+(BQ6))^1)*((1+(BQ7))^1)*((1+(BQ8))^1)*((1+(BQ9))^1)*((1+(BQ10))^1)*((1+(BQ11))^1)*((1+(BQ12))^1)*((1+(BQ13))^1)*((1+(BQ14))^1))/((1.18)^14)+(Sheet1!$B$61*((1+(BQ1))^1)*((1+(BQ2))^1)*((1+(BQ3))^1)*((1+(BQ4))^1)*((1+(BQ5))^1)*((1+(BQ6))^1)*((1+(BQ7))^1)*((1+(BQ8))^1)*((1+(BQ9))^1)*((1+(BQ10))^1)*((1+(BQ11))^1)*((1+(BQ12))^1)*((1+(BQ13))^1)*((1+(BQ14))^1)*((1+(BQ15))^1))/((1.18)^15)+((Sheet1!$B$61*((1+(BQ1))^1)*((1+(BQ2))^1)*((1+(BQ3))^1)*((1+(BQ4))^1)*((1+(BQ5))^1)*((1+(BQ6))^1)*((1+(BQ7))^1)*((1+(BQ8))^1)*((1+(BQ9))^1)*((1+(BQ10))^1)*((1+(BQ11))^1)*((1+(BQ12))^1)*((1+(BQ13))^1)*((1+(BQ14))^1)*((1+(BQ15))^1))/((1.18)^15)/0.18))/Sheet1!$B$17)+((Sheet1!$B$65/Sheet1!$B$17)*(100%-0.2)))</f>
        <v>28.011392443525473</v>
      </c>
      <c r="BR16" s="4">
        <f ca="1">SUM((((Sheet1!$B$61*((1+(BR1))^1))/((1.18)^1)+(Sheet1!$B$61*((1+(BR1))^1)*((1+(BR2))^1))/((1.18)^2)+(Sheet1!$B$61*((1+(BR1))^1)*((1+(BR2))^1)*((1+(BR3))^1))/((1.18)^3)+(Sheet1!$B$61*((1+(BR1))^1)*((1+(BR2))^1)*((1+(BR3))^1)*((1+(BR4))^1))/((1.18)^4)+(Sheet1!$B$61*((1+(BR1))^1)*((1+(BR2))^1)*((1+(BR3))^1)*((1+(BR4))^1)*((1+(BR5))^1))/((1.18)^5)+(Sheet1!$B$61*((1+(BR1))^1)*((1+(BR2))^1)*((1+(BR3))^1)*((1+(BR4))^1)*((1+(BR5))^1)*((1+(BR6))^1))/((1.18)^6)+(Sheet1!$B$61*((1+(BR1))^1)*((1+(BR2))^1)*((1+(BR3))^1)*((1+(BR4))^1)*((1+(BR5))^1)*((1+(BR6))^1)*((1+(BR7))^1))/((1.18)^7)+(Sheet1!$B$61*((1+(BR1))^1)*((1+(BR2))^1)*((1+(BR3))^1)*((1+(BR4))^1)*((1+(BR5))^1)*((1+(BR6))^1)*((1+(BR7))^1)*((1+(BR8))^1))/((1.18)^8)+(Sheet1!$B$61*((1+(BR1))^1)*((1+(BR2))^1)*((1+(BR3))^1)*((1+(BR4))^1)*((1+(BR5))^1)*((1+(BR6))^1)*((1+(BR7))^1)*((1+(BR8))^1)*((1+(BR9))^1))/((1.18)^9)+(Sheet1!$B$61*((1+(BR1))^1)*((1+(BR2))^1)*((1+(BR3))^1)*((1+(BR4))^1)*((1+(BR5))^1)*((1+(BR6))^1)*((1+(BR7))^1)*((1+(BR8))^1)*((1+(BR9))^1)*((1+(BR10))^1))/((1.18)^10)+(Sheet1!$B$61*((1+(BR1))^1)*((1+(BR2))^1)*((1+(BR3))^1)*((1+(BR4))^1)*((1+(BR5))^1)*((1+(BR6))^1)*((1+(BR7))^1)*((1+(BR8))^1)*((1+(BR9))^1)*((1+(BR10))^1)*((1+(BR11))^1))/((1.18)^11)+(Sheet1!$B$61*((1+(BR1))^1)*((1+(BR2))^1)*((1+(BR3))^1)*((1+(BR4))^1)*((1+(BR5))^1)*((1+(BR6))^1)*((1+(BR7))^1)*((1+(BR8))^1)*((1+(BR9))^1)*((1+(BR10))^1)*((1+(BR11))^1)*((1+(BR12))^1))/((1.18)^12)+(Sheet1!$B$61*((1+(BR1))^1)*((1+(BR2))^1)*((1+(BR3))^1)*((1+(BR4))^1)*((1+(BR5))^1)*((1+(BR6))^1)*((1+(BR7))^1)*((1+(BR8))^1)*((1+(BR9))^1)*((1+(BR10))^1)*((1+(BR11))^1)*((1+(BR12))^1)*((1+(BR13))^1))/((1.18)^13)+(Sheet1!$B$61*((1+(BR1))^1)*((1+(BR2))^1)*((1+(BR3))^1)*((1+(BR4))^1)*((1+(BR5))^1)*((1+(BR6))^1)*((1+(BR7))^1)*((1+(BR8))^1)*((1+(BR9))^1)*((1+(BR10))^1)*((1+(BR11))^1)*((1+(BR12))^1)*((1+(BR13))^1)*((1+(BR14))^1))/((1.18)^14)+(Sheet1!$B$61*((1+(BR1))^1)*((1+(BR2))^1)*((1+(BR3))^1)*((1+(BR4))^1)*((1+(BR5))^1)*((1+(BR6))^1)*((1+(BR7))^1)*((1+(BR8))^1)*((1+(BR9))^1)*((1+(BR10))^1)*((1+(BR11))^1)*((1+(BR12))^1)*((1+(BR13))^1)*((1+(BR14))^1)*((1+(BR15))^1))/((1.18)^15)+((Sheet1!$B$61*((1+(BR1))^1)*((1+(BR2))^1)*((1+(BR3))^1)*((1+(BR4))^1)*((1+(BR5))^1)*((1+(BR6))^1)*((1+(BR7))^1)*((1+(BR8))^1)*((1+(BR9))^1)*((1+(BR10))^1)*((1+(BR11))^1)*((1+(BR12))^1)*((1+(BR13))^1)*((1+(BR14))^1)*((1+(BR15))^1))/((1.18)^15)/0.18))/Sheet1!$B$17)+((Sheet1!$B$65/Sheet1!$B$17)*(100%-0.2)))</f>
        <v>26.518421881474026</v>
      </c>
      <c r="BS16" s="4">
        <f ca="1">SUM((((Sheet1!$B$61*((1+(BS1))^1))/((1.18)^1)+(Sheet1!$B$61*((1+(BS1))^1)*((1+(BS2))^1))/((1.18)^2)+(Sheet1!$B$61*((1+(BS1))^1)*((1+(BS2))^1)*((1+(BS3))^1))/((1.18)^3)+(Sheet1!$B$61*((1+(BS1))^1)*((1+(BS2))^1)*((1+(BS3))^1)*((1+(BS4))^1))/((1.18)^4)+(Sheet1!$B$61*((1+(BS1))^1)*((1+(BS2))^1)*((1+(BS3))^1)*((1+(BS4))^1)*((1+(BS5))^1))/((1.18)^5)+(Sheet1!$B$61*((1+(BS1))^1)*((1+(BS2))^1)*((1+(BS3))^1)*((1+(BS4))^1)*((1+(BS5))^1)*((1+(BS6))^1))/((1.18)^6)+(Sheet1!$B$61*((1+(BS1))^1)*((1+(BS2))^1)*((1+(BS3))^1)*((1+(BS4))^1)*((1+(BS5))^1)*((1+(BS6))^1)*((1+(BS7))^1))/((1.18)^7)+(Sheet1!$B$61*((1+(BS1))^1)*((1+(BS2))^1)*((1+(BS3))^1)*((1+(BS4))^1)*((1+(BS5))^1)*((1+(BS6))^1)*((1+(BS7))^1)*((1+(BS8))^1))/((1.18)^8)+(Sheet1!$B$61*((1+(BS1))^1)*((1+(BS2))^1)*((1+(BS3))^1)*((1+(BS4))^1)*((1+(BS5))^1)*((1+(BS6))^1)*((1+(BS7))^1)*((1+(BS8))^1)*((1+(BS9))^1))/((1.18)^9)+(Sheet1!$B$61*((1+(BS1))^1)*((1+(BS2))^1)*((1+(BS3))^1)*((1+(BS4))^1)*((1+(BS5))^1)*((1+(BS6))^1)*((1+(BS7))^1)*((1+(BS8))^1)*((1+(BS9))^1)*((1+(BS10))^1))/((1.18)^10)+(Sheet1!$B$61*((1+(BS1))^1)*((1+(BS2))^1)*((1+(BS3))^1)*((1+(BS4))^1)*((1+(BS5))^1)*((1+(BS6))^1)*((1+(BS7))^1)*((1+(BS8))^1)*((1+(BS9))^1)*((1+(BS10))^1)*((1+(BS11))^1))/((1.18)^11)+(Sheet1!$B$61*((1+(BS1))^1)*((1+(BS2))^1)*((1+(BS3))^1)*((1+(BS4))^1)*((1+(BS5))^1)*((1+(BS6))^1)*((1+(BS7))^1)*((1+(BS8))^1)*((1+(BS9))^1)*((1+(BS10))^1)*((1+(BS11))^1)*((1+(BS12))^1))/((1.18)^12)+(Sheet1!$B$61*((1+(BS1))^1)*((1+(BS2))^1)*((1+(BS3))^1)*((1+(BS4))^1)*((1+(BS5))^1)*((1+(BS6))^1)*((1+(BS7))^1)*((1+(BS8))^1)*((1+(BS9))^1)*((1+(BS10))^1)*((1+(BS11))^1)*((1+(BS12))^1)*((1+(BS13))^1))/((1.18)^13)+(Sheet1!$B$61*((1+(BS1))^1)*((1+(BS2))^1)*((1+(BS3))^1)*((1+(BS4))^1)*((1+(BS5))^1)*((1+(BS6))^1)*((1+(BS7))^1)*((1+(BS8))^1)*((1+(BS9))^1)*((1+(BS10))^1)*((1+(BS11))^1)*((1+(BS12))^1)*((1+(BS13))^1)*((1+(BS14))^1))/((1.18)^14)+(Sheet1!$B$61*((1+(BS1))^1)*((1+(BS2))^1)*((1+(BS3))^1)*((1+(BS4))^1)*((1+(BS5))^1)*((1+(BS6))^1)*((1+(BS7))^1)*((1+(BS8))^1)*((1+(BS9))^1)*((1+(BS10))^1)*((1+(BS11))^1)*((1+(BS12))^1)*((1+(BS13))^1)*((1+(BS14))^1)*((1+(BS15))^1))/((1.18)^15)+((Sheet1!$B$61*((1+(BS1))^1)*((1+(BS2))^1)*((1+(BS3))^1)*((1+(BS4))^1)*((1+(BS5))^1)*((1+(BS6))^1)*((1+(BS7))^1)*((1+(BS8))^1)*((1+(BS9))^1)*((1+(BS10))^1)*((1+(BS11))^1)*((1+(BS12))^1)*((1+(BS13))^1)*((1+(BS14))^1)*((1+(BS15))^1))/((1.18)^15)/0.18))/Sheet1!$B$17)+((Sheet1!$B$65/Sheet1!$B$17)*(100%-0.2)))</f>
        <v>27.995020325087644</v>
      </c>
      <c r="BT16" s="4">
        <f ca="1">SUM((((Sheet1!$B$61*((1+(BT1))^1))/((1.18)^1)+(Sheet1!$B$61*((1+(BT1))^1)*((1+(BT2))^1))/((1.18)^2)+(Sheet1!$B$61*((1+(BT1))^1)*((1+(BT2))^1)*((1+(BT3))^1))/((1.18)^3)+(Sheet1!$B$61*((1+(BT1))^1)*((1+(BT2))^1)*((1+(BT3))^1)*((1+(BT4))^1))/((1.18)^4)+(Sheet1!$B$61*((1+(BT1))^1)*((1+(BT2))^1)*((1+(BT3))^1)*((1+(BT4))^1)*((1+(BT5))^1))/((1.18)^5)+(Sheet1!$B$61*((1+(BT1))^1)*((1+(BT2))^1)*((1+(BT3))^1)*((1+(BT4))^1)*((1+(BT5))^1)*((1+(BT6))^1))/((1.18)^6)+(Sheet1!$B$61*((1+(BT1))^1)*((1+(BT2))^1)*((1+(BT3))^1)*((1+(BT4))^1)*((1+(BT5))^1)*((1+(BT6))^1)*((1+(BT7))^1))/((1.18)^7)+(Sheet1!$B$61*((1+(BT1))^1)*((1+(BT2))^1)*((1+(BT3))^1)*((1+(BT4))^1)*((1+(BT5))^1)*((1+(BT6))^1)*((1+(BT7))^1)*((1+(BT8))^1))/((1.18)^8)+(Sheet1!$B$61*((1+(BT1))^1)*((1+(BT2))^1)*((1+(BT3))^1)*((1+(BT4))^1)*((1+(BT5))^1)*((1+(BT6))^1)*((1+(BT7))^1)*((1+(BT8))^1)*((1+(BT9))^1))/((1.18)^9)+(Sheet1!$B$61*((1+(BT1))^1)*((1+(BT2))^1)*((1+(BT3))^1)*((1+(BT4))^1)*((1+(BT5))^1)*((1+(BT6))^1)*((1+(BT7))^1)*((1+(BT8))^1)*((1+(BT9))^1)*((1+(BT10))^1))/((1.18)^10)+(Sheet1!$B$61*((1+(BT1))^1)*((1+(BT2))^1)*((1+(BT3))^1)*((1+(BT4))^1)*((1+(BT5))^1)*((1+(BT6))^1)*((1+(BT7))^1)*((1+(BT8))^1)*((1+(BT9))^1)*((1+(BT10))^1)*((1+(BT11))^1))/((1.18)^11)+(Sheet1!$B$61*((1+(BT1))^1)*((1+(BT2))^1)*((1+(BT3))^1)*((1+(BT4))^1)*((1+(BT5))^1)*((1+(BT6))^1)*((1+(BT7))^1)*((1+(BT8))^1)*((1+(BT9))^1)*((1+(BT10))^1)*((1+(BT11))^1)*((1+(BT12))^1))/((1.18)^12)+(Sheet1!$B$61*((1+(BT1))^1)*((1+(BT2))^1)*((1+(BT3))^1)*((1+(BT4))^1)*((1+(BT5))^1)*((1+(BT6))^1)*((1+(BT7))^1)*((1+(BT8))^1)*((1+(BT9))^1)*((1+(BT10))^1)*((1+(BT11))^1)*((1+(BT12))^1)*((1+(BT13))^1))/((1.18)^13)+(Sheet1!$B$61*((1+(BT1))^1)*((1+(BT2))^1)*((1+(BT3))^1)*((1+(BT4))^1)*((1+(BT5))^1)*((1+(BT6))^1)*((1+(BT7))^1)*((1+(BT8))^1)*((1+(BT9))^1)*((1+(BT10))^1)*((1+(BT11))^1)*((1+(BT12))^1)*((1+(BT13))^1)*((1+(BT14))^1))/((1.18)^14)+(Sheet1!$B$61*((1+(BT1))^1)*((1+(BT2))^1)*((1+(BT3))^1)*((1+(BT4))^1)*((1+(BT5))^1)*((1+(BT6))^1)*((1+(BT7))^1)*((1+(BT8))^1)*((1+(BT9))^1)*((1+(BT10))^1)*((1+(BT11))^1)*((1+(BT12))^1)*((1+(BT13))^1)*((1+(BT14))^1)*((1+(BT15))^1))/((1.18)^15)+((Sheet1!$B$61*((1+(BT1))^1)*((1+(BT2))^1)*((1+(BT3))^1)*((1+(BT4))^1)*((1+(BT5))^1)*((1+(BT6))^1)*((1+(BT7))^1)*((1+(BT8))^1)*((1+(BT9))^1)*((1+(BT10))^1)*((1+(BT11))^1)*((1+(BT12))^1)*((1+(BT13))^1)*((1+(BT14))^1)*((1+(BT15))^1))/((1.18)^15)/0.18))/Sheet1!$B$17)+((Sheet1!$B$65/Sheet1!$B$17)*(100%-0.2)))</f>
        <v>28.07047060484361</v>
      </c>
      <c r="BU16" s="4">
        <f ca="1">SUM((((Sheet1!$B$61*((1+(BU1))^1))/((1.18)^1)+(Sheet1!$B$61*((1+(BU1))^1)*((1+(BU2))^1))/((1.18)^2)+(Sheet1!$B$61*((1+(BU1))^1)*((1+(BU2))^1)*((1+(BU3))^1))/((1.18)^3)+(Sheet1!$B$61*((1+(BU1))^1)*((1+(BU2))^1)*((1+(BU3))^1)*((1+(BU4))^1))/((1.18)^4)+(Sheet1!$B$61*((1+(BU1))^1)*((1+(BU2))^1)*((1+(BU3))^1)*((1+(BU4))^1)*((1+(BU5))^1))/((1.18)^5)+(Sheet1!$B$61*((1+(BU1))^1)*((1+(BU2))^1)*((1+(BU3))^1)*((1+(BU4))^1)*((1+(BU5))^1)*((1+(BU6))^1))/((1.18)^6)+(Sheet1!$B$61*((1+(BU1))^1)*((1+(BU2))^1)*((1+(BU3))^1)*((1+(BU4))^1)*((1+(BU5))^1)*((1+(BU6))^1)*((1+(BU7))^1))/((1.18)^7)+(Sheet1!$B$61*((1+(BU1))^1)*((1+(BU2))^1)*((1+(BU3))^1)*((1+(BU4))^1)*((1+(BU5))^1)*((1+(BU6))^1)*((1+(BU7))^1)*((1+(BU8))^1))/((1.18)^8)+(Sheet1!$B$61*((1+(BU1))^1)*((1+(BU2))^1)*((1+(BU3))^1)*((1+(BU4))^1)*((1+(BU5))^1)*((1+(BU6))^1)*((1+(BU7))^1)*((1+(BU8))^1)*((1+(BU9))^1))/((1.18)^9)+(Sheet1!$B$61*((1+(BU1))^1)*((1+(BU2))^1)*((1+(BU3))^1)*((1+(BU4))^1)*((1+(BU5))^1)*((1+(BU6))^1)*((1+(BU7))^1)*((1+(BU8))^1)*((1+(BU9))^1)*((1+(BU10))^1))/((1.18)^10)+(Sheet1!$B$61*((1+(BU1))^1)*((1+(BU2))^1)*((1+(BU3))^1)*((1+(BU4))^1)*((1+(BU5))^1)*((1+(BU6))^1)*((1+(BU7))^1)*((1+(BU8))^1)*((1+(BU9))^1)*((1+(BU10))^1)*((1+(BU11))^1))/((1.18)^11)+(Sheet1!$B$61*((1+(BU1))^1)*((1+(BU2))^1)*((1+(BU3))^1)*((1+(BU4))^1)*((1+(BU5))^1)*((1+(BU6))^1)*((1+(BU7))^1)*((1+(BU8))^1)*((1+(BU9))^1)*((1+(BU10))^1)*((1+(BU11))^1)*((1+(BU12))^1))/((1.18)^12)+(Sheet1!$B$61*((1+(BU1))^1)*((1+(BU2))^1)*((1+(BU3))^1)*((1+(BU4))^1)*((1+(BU5))^1)*((1+(BU6))^1)*((1+(BU7))^1)*((1+(BU8))^1)*((1+(BU9))^1)*((1+(BU10))^1)*((1+(BU11))^1)*((1+(BU12))^1)*((1+(BU13))^1))/((1.18)^13)+(Sheet1!$B$61*((1+(BU1))^1)*((1+(BU2))^1)*((1+(BU3))^1)*((1+(BU4))^1)*((1+(BU5))^1)*((1+(BU6))^1)*((1+(BU7))^1)*((1+(BU8))^1)*((1+(BU9))^1)*((1+(BU10))^1)*((1+(BU11))^1)*((1+(BU12))^1)*((1+(BU13))^1)*((1+(BU14))^1))/((1.18)^14)+(Sheet1!$B$61*((1+(BU1))^1)*((1+(BU2))^1)*((1+(BU3))^1)*((1+(BU4))^1)*((1+(BU5))^1)*((1+(BU6))^1)*((1+(BU7))^1)*((1+(BU8))^1)*((1+(BU9))^1)*((1+(BU10))^1)*((1+(BU11))^1)*((1+(BU12))^1)*((1+(BU13))^1)*((1+(BU14))^1)*((1+(BU15))^1))/((1.18)^15)+((Sheet1!$B$61*((1+(BU1))^1)*((1+(BU2))^1)*((1+(BU3))^1)*((1+(BU4))^1)*((1+(BU5))^1)*((1+(BU6))^1)*((1+(BU7))^1)*((1+(BU8))^1)*((1+(BU9))^1)*((1+(BU10))^1)*((1+(BU11))^1)*((1+(BU12))^1)*((1+(BU13))^1)*((1+(BU14))^1)*((1+(BU15))^1))/((1.18)^15)/0.18))/Sheet1!$B$17)+((Sheet1!$B$65/Sheet1!$B$17)*(100%-0.2)))</f>
        <v>26.243407485865198</v>
      </c>
      <c r="BV16" s="4">
        <f ca="1">SUM((((Sheet1!$B$61*((1+(BV1))^1))/((1.18)^1)+(Sheet1!$B$61*((1+(BV1))^1)*((1+(BV2))^1))/((1.18)^2)+(Sheet1!$B$61*((1+(BV1))^1)*((1+(BV2))^1)*((1+(BV3))^1))/((1.18)^3)+(Sheet1!$B$61*((1+(BV1))^1)*((1+(BV2))^1)*((1+(BV3))^1)*((1+(BV4))^1))/((1.18)^4)+(Sheet1!$B$61*((1+(BV1))^1)*((1+(BV2))^1)*((1+(BV3))^1)*((1+(BV4))^1)*((1+(BV5))^1))/((1.18)^5)+(Sheet1!$B$61*((1+(BV1))^1)*((1+(BV2))^1)*((1+(BV3))^1)*((1+(BV4))^1)*((1+(BV5))^1)*((1+(BV6))^1))/((1.18)^6)+(Sheet1!$B$61*((1+(BV1))^1)*((1+(BV2))^1)*((1+(BV3))^1)*((1+(BV4))^1)*((1+(BV5))^1)*((1+(BV6))^1)*((1+(BV7))^1))/((1.18)^7)+(Sheet1!$B$61*((1+(BV1))^1)*((1+(BV2))^1)*((1+(BV3))^1)*((1+(BV4))^1)*((1+(BV5))^1)*((1+(BV6))^1)*((1+(BV7))^1)*((1+(BV8))^1))/((1.18)^8)+(Sheet1!$B$61*((1+(BV1))^1)*((1+(BV2))^1)*((1+(BV3))^1)*((1+(BV4))^1)*((1+(BV5))^1)*((1+(BV6))^1)*((1+(BV7))^1)*((1+(BV8))^1)*((1+(BV9))^1))/((1.18)^9)+(Sheet1!$B$61*((1+(BV1))^1)*((1+(BV2))^1)*((1+(BV3))^1)*((1+(BV4))^1)*((1+(BV5))^1)*((1+(BV6))^1)*((1+(BV7))^1)*((1+(BV8))^1)*((1+(BV9))^1)*((1+(BV10))^1))/((1.18)^10)+(Sheet1!$B$61*((1+(BV1))^1)*((1+(BV2))^1)*((1+(BV3))^1)*((1+(BV4))^1)*((1+(BV5))^1)*((1+(BV6))^1)*((1+(BV7))^1)*((1+(BV8))^1)*((1+(BV9))^1)*((1+(BV10))^1)*((1+(BV11))^1))/((1.18)^11)+(Sheet1!$B$61*((1+(BV1))^1)*((1+(BV2))^1)*((1+(BV3))^1)*((1+(BV4))^1)*((1+(BV5))^1)*((1+(BV6))^1)*((1+(BV7))^1)*((1+(BV8))^1)*((1+(BV9))^1)*((1+(BV10))^1)*((1+(BV11))^1)*((1+(BV12))^1))/((1.18)^12)+(Sheet1!$B$61*((1+(BV1))^1)*((1+(BV2))^1)*((1+(BV3))^1)*((1+(BV4))^1)*((1+(BV5))^1)*((1+(BV6))^1)*((1+(BV7))^1)*((1+(BV8))^1)*((1+(BV9))^1)*((1+(BV10))^1)*((1+(BV11))^1)*((1+(BV12))^1)*((1+(BV13))^1))/((1.18)^13)+(Sheet1!$B$61*((1+(BV1))^1)*((1+(BV2))^1)*((1+(BV3))^1)*((1+(BV4))^1)*((1+(BV5))^1)*((1+(BV6))^1)*((1+(BV7))^1)*((1+(BV8))^1)*((1+(BV9))^1)*((1+(BV10))^1)*((1+(BV11))^1)*((1+(BV12))^1)*((1+(BV13))^1)*((1+(BV14))^1))/((1.18)^14)+(Sheet1!$B$61*((1+(BV1))^1)*((1+(BV2))^1)*((1+(BV3))^1)*((1+(BV4))^1)*((1+(BV5))^1)*((1+(BV6))^1)*((1+(BV7))^1)*((1+(BV8))^1)*((1+(BV9))^1)*((1+(BV10))^1)*((1+(BV11))^1)*((1+(BV12))^1)*((1+(BV13))^1)*((1+(BV14))^1)*((1+(BV15))^1))/((1.18)^15)+((Sheet1!$B$61*((1+(BV1))^1)*((1+(BV2))^1)*((1+(BV3))^1)*((1+(BV4))^1)*((1+(BV5))^1)*((1+(BV6))^1)*((1+(BV7))^1)*((1+(BV8))^1)*((1+(BV9))^1)*((1+(BV10))^1)*((1+(BV11))^1)*((1+(BV12))^1)*((1+(BV13))^1)*((1+(BV14))^1)*((1+(BV15))^1))/((1.18)^15)/0.18))/Sheet1!$B$17)+((Sheet1!$B$65/Sheet1!$B$17)*(100%-0.2)))</f>
        <v>26.58365549661071</v>
      </c>
      <c r="BW16" s="4">
        <f ca="1">SUM((((Sheet1!$B$61*((1+(BW1))^1))/((1.18)^1)+(Sheet1!$B$61*((1+(BW1))^1)*((1+(BW2))^1))/((1.18)^2)+(Sheet1!$B$61*((1+(BW1))^1)*((1+(BW2))^1)*((1+(BW3))^1))/((1.18)^3)+(Sheet1!$B$61*((1+(BW1))^1)*((1+(BW2))^1)*((1+(BW3))^1)*((1+(BW4))^1))/((1.18)^4)+(Sheet1!$B$61*((1+(BW1))^1)*((1+(BW2))^1)*((1+(BW3))^1)*((1+(BW4))^1)*((1+(BW5))^1))/((1.18)^5)+(Sheet1!$B$61*((1+(BW1))^1)*((1+(BW2))^1)*((1+(BW3))^1)*((1+(BW4))^1)*((1+(BW5))^1)*((1+(BW6))^1))/((1.18)^6)+(Sheet1!$B$61*((1+(BW1))^1)*((1+(BW2))^1)*((1+(BW3))^1)*((1+(BW4))^1)*((1+(BW5))^1)*((1+(BW6))^1)*((1+(BW7))^1))/((1.18)^7)+(Sheet1!$B$61*((1+(BW1))^1)*((1+(BW2))^1)*((1+(BW3))^1)*((1+(BW4))^1)*((1+(BW5))^1)*((1+(BW6))^1)*((1+(BW7))^1)*((1+(BW8))^1))/((1.18)^8)+(Sheet1!$B$61*((1+(BW1))^1)*((1+(BW2))^1)*((1+(BW3))^1)*((1+(BW4))^1)*((1+(BW5))^1)*((1+(BW6))^1)*((1+(BW7))^1)*((1+(BW8))^1)*((1+(BW9))^1))/((1.18)^9)+(Sheet1!$B$61*((1+(BW1))^1)*((1+(BW2))^1)*((1+(BW3))^1)*((1+(BW4))^1)*((1+(BW5))^1)*((1+(BW6))^1)*((1+(BW7))^1)*((1+(BW8))^1)*((1+(BW9))^1)*((1+(BW10))^1))/((1.18)^10)+(Sheet1!$B$61*((1+(BW1))^1)*((1+(BW2))^1)*((1+(BW3))^1)*((1+(BW4))^1)*((1+(BW5))^1)*((1+(BW6))^1)*((1+(BW7))^1)*((1+(BW8))^1)*((1+(BW9))^1)*((1+(BW10))^1)*((1+(BW11))^1))/((1.18)^11)+(Sheet1!$B$61*((1+(BW1))^1)*((1+(BW2))^1)*((1+(BW3))^1)*((1+(BW4))^1)*((1+(BW5))^1)*((1+(BW6))^1)*((1+(BW7))^1)*((1+(BW8))^1)*((1+(BW9))^1)*((1+(BW10))^1)*((1+(BW11))^1)*((1+(BW12))^1))/((1.18)^12)+(Sheet1!$B$61*((1+(BW1))^1)*((1+(BW2))^1)*((1+(BW3))^1)*((1+(BW4))^1)*((1+(BW5))^1)*((1+(BW6))^1)*((1+(BW7))^1)*((1+(BW8))^1)*((1+(BW9))^1)*((1+(BW10))^1)*((1+(BW11))^1)*((1+(BW12))^1)*((1+(BW13))^1))/((1.18)^13)+(Sheet1!$B$61*((1+(BW1))^1)*((1+(BW2))^1)*((1+(BW3))^1)*((1+(BW4))^1)*((1+(BW5))^1)*((1+(BW6))^1)*((1+(BW7))^1)*((1+(BW8))^1)*((1+(BW9))^1)*((1+(BW10))^1)*((1+(BW11))^1)*((1+(BW12))^1)*((1+(BW13))^1)*((1+(BW14))^1))/((1.18)^14)+(Sheet1!$B$61*((1+(BW1))^1)*((1+(BW2))^1)*((1+(BW3))^1)*((1+(BW4))^1)*((1+(BW5))^1)*((1+(BW6))^1)*((1+(BW7))^1)*((1+(BW8))^1)*((1+(BW9))^1)*((1+(BW10))^1)*((1+(BW11))^1)*((1+(BW12))^1)*((1+(BW13))^1)*((1+(BW14))^1)*((1+(BW15))^1))/((1.18)^15)+((Sheet1!$B$61*((1+(BW1))^1)*((1+(BW2))^1)*((1+(BW3))^1)*((1+(BW4))^1)*((1+(BW5))^1)*((1+(BW6))^1)*((1+(BW7))^1)*((1+(BW8))^1)*((1+(BW9))^1)*((1+(BW10))^1)*((1+(BW11))^1)*((1+(BW12))^1)*((1+(BW13))^1)*((1+(BW14))^1)*((1+(BW15))^1))/((1.18)^15)/0.18))/Sheet1!$B$17)+((Sheet1!$B$65/Sheet1!$B$17)*(100%-0.2)))</f>
        <v>27.672229238592116</v>
      </c>
      <c r="BX16" s="4">
        <f ca="1">SUM((((Sheet1!$B$61*((1+(BX1))^1))/((1.18)^1)+(Sheet1!$B$61*((1+(BX1))^1)*((1+(BX2))^1))/((1.18)^2)+(Sheet1!$B$61*((1+(BX1))^1)*((1+(BX2))^1)*((1+(BX3))^1))/((1.18)^3)+(Sheet1!$B$61*((1+(BX1))^1)*((1+(BX2))^1)*((1+(BX3))^1)*((1+(BX4))^1))/((1.18)^4)+(Sheet1!$B$61*((1+(BX1))^1)*((1+(BX2))^1)*((1+(BX3))^1)*((1+(BX4))^1)*((1+(BX5))^1))/((1.18)^5)+(Sheet1!$B$61*((1+(BX1))^1)*((1+(BX2))^1)*((1+(BX3))^1)*((1+(BX4))^1)*((1+(BX5))^1)*((1+(BX6))^1))/((1.18)^6)+(Sheet1!$B$61*((1+(BX1))^1)*((1+(BX2))^1)*((1+(BX3))^1)*((1+(BX4))^1)*((1+(BX5))^1)*((1+(BX6))^1)*((1+(BX7))^1))/((1.18)^7)+(Sheet1!$B$61*((1+(BX1))^1)*((1+(BX2))^1)*((1+(BX3))^1)*((1+(BX4))^1)*((1+(BX5))^1)*((1+(BX6))^1)*((1+(BX7))^1)*((1+(BX8))^1))/((1.18)^8)+(Sheet1!$B$61*((1+(BX1))^1)*((1+(BX2))^1)*((1+(BX3))^1)*((1+(BX4))^1)*((1+(BX5))^1)*((1+(BX6))^1)*((1+(BX7))^1)*((1+(BX8))^1)*((1+(BX9))^1))/((1.18)^9)+(Sheet1!$B$61*((1+(BX1))^1)*((1+(BX2))^1)*((1+(BX3))^1)*((1+(BX4))^1)*((1+(BX5))^1)*((1+(BX6))^1)*((1+(BX7))^1)*((1+(BX8))^1)*((1+(BX9))^1)*((1+(BX10))^1))/((1.18)^10)+(Sheet1!$B$61*((1+(BX1))^1)*((1+(BX2))^1)*((1+(BX3))^1)*((1+(BX4))^1)*((1+(BX5))^1)*((1+(BX6))^1)*((1+(BX7))^1)*((1+(BX8))^1)*((1+(BX9))^1)*((1+(BX10))^1)*((1+(BX11))^1))/((1.18)^11)+(Sheet1!$B$61*((1+(BX1))^1)*((1+(BX2))^1)*((1+(BX3))^1)*((1+(BX4))^1)*((1+(BX5))^1)*((1+(BX6))^1)*((1+(BX7))^1)*((1+(BX8))^1)*((1+(BX9))^1)*((1+(BX10))^1)*((1+(BX11))^1)*((1+(BX12))^1))/((1.18)^12)+(Sheet1!$B$61*((1+(BX1))^1)*((1+(BX2))^1)*((1+(BX3))^1)*((1+(BX4))^1)*((1+(BX5))^1)*((1+(BX6))^1)*((1+(BX7))^1)*((1+(BX8))^1)*((1+(BX9))^1)*((1+(BX10))^1)*((1+(BX11))^1)*((1+(BX12))^1)*((1+(BX13))^1))/((1.18)^13)+(Sheet1!$B$61*((1+(BX1))^1)*((1+(BX2))^1)*((1+(BX3))^1)*((1+(BX4))^1)*((1+(BX5))^1)*((1+(BX6))^1)*((1+(BX7))^1)*((1+(BX8))^1)*((1+(BX9))^1)*((1+(BX10))^1)*((1+(BX11))^1)*((1+(BX12))^1)*((1+(BX13))^1)*((1+(BX14))^1))/((1.18)^14)+(Sheet1!$B$61*((1+(BX1))^1)*((1+(BX2))^1)*((1+(BX3))^1)*((1+(BX4))^1)*((1+(BX5))^1)*((1+(BX6))^1)*((1+(BX7))^1)*((1+(BX8))^1)*((1+(BX9))^1)*((1+(BX10))^1)*((1+(BX11))^1)*((1+(BX12))^1)*((1+(BX13))^1)*((1+(BX14))^1)*((1+(BX15))^1))/((1.18)^15)+((Sheet1!$B$61*((1+(BX1))^1)*((1+(BX2))^1)*((1+(BX3))^1)*((1+(BX4))^1)*((1+(BX5))^1)*((1+(BX6))^1)*((1+(BX7))^1)*((1+(BX8))^1)*((1+(BX9))^1)*((1+(BX10))^1)*((1+(BX11))^1)*((1+(BX12))^1)*((1+(BX13))^1)*((1+(BX14))^1)*((1+(BX15))^1))/((1.18)^15)/0.18))/Sheet1!$B$17)+((Sheet1!$B$65/Sheet1!$B$17)*(100%-0.2)))</f>
        <v>31.340672861056248</v>
      </c>
      <c r="BY16" s="4">
        <f ca="1">SUM((((Sheet1!$B$61*((1+(BY1))^1))/((1.18)^1)+(Sheet1!$B$61*((1+(BY1))^1)*((1+(BY2))^1))/((1.18)^2)+(Sheet1!$B$61*((1+(BY1))^1)*((1+(BY2))^1)*((1+(BY3))^1))/((1.18)^3)+(Sheet1!$B$61*((1+(BY1))^1)*((1+(BY2))^1)*((1+(BY3))^1)*((1+(BY4))^1))/((1.18)^4)+(Sheet1!$B$61*((1+(BY1))^1)*((1+(BY2))^1)*((1+(BY3))^1)*((1+(BY4))^1)*((1+(BY5))^1))/((1.18)^5)+(Sheet1!$B$61*((1+(BY1))^1)*((1+(BY2))^1)*((1+(BY3))^1)*((1+(BY4))^1)*((1+(BY5))^1)*((1+(BY6))^1))/((1.18)^6)+(Sheet1!$B$61*((1+(BY1))^1)*((1+(BY2))^1)*((1+(BY3))^1)*((1+(BY4))^1)*((1+(BY5))^1)*((1+(BY6))^1)*((1+(BY7))^1))/((1.18)^7)+(Sheet1!$B$61*((1+(BY1))^1)*((1+(BY2))^1)*((1+(BY3))^1)*((1+(BY4))^1)*((1+(BY5))^1)*((1+(BY6))^1)*((1+(BY7))^1)*((1+(BY8))^1))/((1.18)^8)+(Sheet1!$B$61*((1+(BY1))^1)*((1+(BY2))^1)*((1+(BY3))^1)*((1+(BY4))^1)*((1+(BY5))^1)*((1+(BY6))^1)*((1+(BY7))^1)*((1+(BY8))^1)*((1+(BY9))^1))/((1.18)^9)+(Sheet1!$B$61*((1+(BY1))^1)*((1+(BY2))^1)*((1+(BY3))^1)*((1+(BY4))^1)*((1+(BY5))^1)*((1+(BY6))^1)*((1+(BY7))^1)*((1+(BY8))^1)*((1+(BY9))^1)*((1+(BY10))^1))/((1.18)^10)+(Sheet1!$B$61*((1+(BY1))^1)*((1+(BY2))^1)*((1+(BY3))^1)*((1+(BY4))^1)*((1+(BY5))^1)*((1+(BY6))^1)*((1+(BY7))^1)*((1+(BY8))^1)*((1+(BY9))^1)*((1+(BY10))^1)*((1+(BY11))^1))/((1.18)^11)+(Sheet1!$B$61*((1+(BY1))^1)*((1+(BY2))^1)*((1+(BY3))^1)*((1+(BY4))^1)*((1+(BY5))^1)*((1+(BY6))^1)*((1+(BY7))^1)*((1+(BY8))^1)*((1+(BY9))^1)*((1+(BY10))^1)*((1+(BY11))^1)*((1+(BY12))^1))/((1.18)^12)+(Sheet1!$B$61*((1+(BY1))^1)*((1+(BY2))^1)*((1+(BY3))^1)*((1+(BY4))^1)*((1+(BY5))^1)*((1+(BY6))^1)*((1+(BY7))^1)*((1+(BY8))^1)*((1+(BY9))^1)*((1+(BY10))^1)*((1+(BY11))^1)*((1+(BY12))^1)*((1+(BY13))^1))/((1.18)^13)+(Sheet1!$B$61*((1+(BY1))^1)*((1+(BY2))^1)*((1+(BY3))^1)*((1+(BY4))^1)*((1+(BY5))^1)*((1+(BY6))^1)*((1+(BY7))^1)*((1+(BY8))^1)*((1+(BY9))^1)*((1+(BY10))^1)*((1+(BY11))^1)*((1+(BY12))^1)*((1+(BY13))^1)*((1+(BY14))^1))/((1.18)^14)+(Sheet1!$B$61*((1+(BY1))^1)*((1+(BY2))^1)*((1+(BY3))^1)*((1+(BY4))^1)*((1+(BY5))^1)*((1+(BY6))^1)*((1+(BY7))^1)*((1+(BY8))^1)*((1+(BY9))^1)*((1+(BY10))^1)*((1+(BY11))^1)*((1+(BY12))^1)*((1+(BY13))^1)*((1+(BY14))^1)*((1+(BY15))^1))/((1.18)^15)+((Sheet1!$B$61*((1+(BY1))^1)*((1+(BY2))^1)*((1+(BY3))^1)*((1+(BY4))^1)*((1+(BY5))^1)*((1+(BY6))^1)*((1+(BY7))^1)*((1+(BY8))^1)*((1+(BY9))^1)*((1+(BY10))^1)*((1+(BY11))^1)*((1+(BY12))^1)*((1+(BY13))^1)*((1+(BY14))^1)*((1+(BY15))^1))/((1.18)^15)/0.18))/Sheet1!$B$17)+((Sheet1!$B$65/Sheet1!$B$17)*(100%-0.2)))</f>
        <v>26.086412730957434</v>
      </c>
      <c r="BZ16" s="4">
        <f ca="1">SUM((((Sheet1!$B$61*((1+(BZ1))^1))/((1.18)^1)+(Sheet1!$B$61*((1+(BZ1))^1)*((1+(BZ2))^1))/((1.18)^2)+(Sheet1!$B$61*((1+(BZ1))^1)*((1+(BZ2))^1)*((1+(BZ3))^1))/((1.18)^3)+(Sheet1!$B$61*((1+(BZ1))^1)*((1+(BZ2))^1)*((1+(BZ3))^1)*((1+(BZ4))^1))/((1.18)^4)+(Sheet1!$B$61*((1+(BZ1))^1)*((1+(BZ2))^1)*((1+(BZ3))^1)*((1+(BZ4))^1)*((1+(BZ5))^1))/((1.18)^5)+(Sheet1!$B$61*((1+(BZ1))^1)*((1+(BZ2))^1)*((1+(BZ3))^1)*((1+(BZ4))^1)*((1+(BZ5))^1)*((1+(BZ6))^1))/((1.18)^6)+(Sheet1!$B$61*((1+(BZ1))^1)*((1+(BZ2))^1)*((1+(BZ3))^1)*((1+(BZ4))^1)*((1+(BZ5))^1)*((1+(BZ6))^1)*((1+(BZ7))^1))/((1.18)^7)+(Sheet1!$B$61*((1+(BZ1))^1)*((1+(BZ2))^1)*((1+(BZ3))^1)*((1+(BZ4))^1)*((1+(BZ5))^1)*((1+(BZ6))^1)*((1+(BZ7))^1)*((1+(BZ8))^1))/((1.18)^8)+(Sheet1!$B$61*((1+(BZ1))^1)*((1+(BZ2))^1)*((1+(BZ3))^1)*((1+(BZ4))^1)*((1+(BZ5))^1)*((1+(BZ6))^1)*((1+(BZ7))^1)*((1+(BZ8))^1)*((1+(BZ9))^1))/((1.18)^9)+(Sheet1!$B$61*((1+(BZ1))^1)*((1+(BZ2))^1)*((1+(BZ3))^1)*((1+(BZ4))^1)*((1+(BZ5))^1)*((1+(BZ6))^1)*((1+(BZ7))^1)*((1+(BZ8))^1)*((1+(BZ9))^1)*((1+(BZ10))^1))/((1.18)^10)+(Sheet1!$B$61*((1+(BZ1))^1)*((1+(BZ2))^1)*((1+(BZ3))^1)*((1+(BZ4))^1)*((1+(BZ5))^1)*((1+(BZ6))^1)*((1+(BZ7))^1)*((1+(BZ8))^1)*((1+(BZ9))^1)*((1+(BZ10))^1)*((1+(BZ11))^1))/((1.18)^11)+(Sheet1!$B$61*((1+(BZ1))^1)*((1+(BZ2))^1)*((1+(BZ3))^1)*((1+(BZ4))^1)*((1+(BZ5))^1)*((1+(BZ6))^1)*((1+(BZ7))^1)*((1+(BZ8))^1)*((1+(BZ9))^1)*((1+(BZ10))^1)*((1+(BZ11))^1)*((1+(BZ12))^1))/((1.18)^12)+(Sheet1!$B$61*((1+(BZ1))^1)*((1+(BZ2))^1)*((1+(BZ3))^1)*((1+(BZ4))^1)*((1+(BZ5))^1)*((1+(BZ6))^1)*((1+(BZ7))^1)*((1+(BZ8))^1)*((1+(BZ9))^1)*((1+(BZ10))^1)*((1+(BZ11))^1)*((1+(BZ12))^1)*((1+(BZ13))^1))/((1.18)^13)+(Sheet1!$B$61*((1+(BZ1))^1)*((1+(BZ2))^1)*((1+(BZ3))^1)*((1+(BZ4))^1)*((1+(BZ5))^1)*((1+(BZ6))^1)*((1+(BZ7))^1)*((1+(BZ8))^1)*((1+(BZ9))^1)*((1+(BZ10))^1)*((1+(BZ11))^1)*((1+(BZ12))^1)*((1+(BZ13))^1)*((1+(BZ14))^1))/((1.18)^14)+(Sheet1!$B$61*((1+(BZ1))^1)*((1+(BZ2))^1)*((1+(BZ3))^1)*((1+(BZ4))^1)*((1+(BZ5))^1)*((1+(BZ6))^1)*((1+(BZ7))^1)*((1+(BZ8))^1)*((1+(BZ9))^1)*((1+(BZ10))^1)*((1+(BZ11))^1)*((1+(BZ12))^1)*((1+(BZ13))^1)*((1+(BZ14))^1)*((1+(BZ15))^1))/((1.18)^15)+((Sheet1!$B$61*((1+(BZ1))^1)*((1+(BZ2))^1)*((1+(BZ3))^1)*((1+(BZ4))^1)*((1+(BZ5))^1)*((1+(BZ6))^1)*((1+(BZ7))^1)*((1+(BZ8))^1)*((1+(BZ9))^1)*((1+(BZ10))^1)*((1+(BZ11))^1)*((1+(BZ12))^1)*((1+(BZ13))^1)*((1+(BZ14))^1)*((1+(BZ15))^1))/((1.18)^15)/0.18))/Sheet1!$B$17)+((Sheet1!$B$65/Sheet1!$B$17)*(100%-0.2)))</f>
        <v>25.948686227914262</v>
      </c>
      <c r="CA16" s="4">
        <f ca="1">SUM((((Sheet1!$B$61*((1+(CA1))^1))/((1.18)^1)+(Sheet1!$B$61*((1+(CA1))^1)*((1+(CA2))^1))/((1.18)^2)+(Sheet1!$B$61*((1+(CA1))^1)*((1+(CA2))^1)*((1+(CA3))^1))/((1.18)^3)+(Sheet1!$B$61*((1+(CA1))^1)*((1+(CA2))^1)*((1+(CA3))^1)*((1+(CA4))^1))/((1.18)^4)+(Sheet1!$B$61*((1+(CA1))^1)*((1+(CA2))^1)*((1+(CA3))^1)*((1+(CA4))^1)*((1+(CA5))^1))/((1.18)^5)+(Sheet1!$B$61*((1+(CA1))^1)*((1+(CA2))^1)*((1+(CA3))^1)*((1+(CA4))^1)*((1+(CA5))^1)*((1+(CA6))^1))/((1.18)^6)+(Sheet1!$B$61*((1+(CA1))^1)*((1+(CA2))^1)*((1+(CA3))^1)*((1+(CA4))^1)*((1+(CA5))^1)*((1+(CA6))^1)*((1+(CA7))^1))/((1.18)^7)+(Sheet1!$B$61*((1+(CA1))^1)*((1+(CA2))^1)*((1+(CA3))^1)*((1+(CA4))^1)*((1+(CA5))^1)*((1+(CA6))^1)*((1+(CA7))^1)*((1+(CA8))^1))/((1.18)^8)+(Sheet1!$B$61*((1+(CA1))^1)*((1+(CA2))^1)*((1+(CA3))^1)*((1+(CA4))^1)*((1+(CA5))^1)*((1+(CA6))^1)*((1+(CA7))^1)*((1+(CA8))^1)*((1+(CA9))^1))/((1.18)^9)+(Sheet1!$B$61*((1+(CA1))^1)*((1+(CA2))^1)*((1+(CA3))^1)*((1+(CA4))^1)*((1+(CA5))^1)*((1+(CA6))^1)*((1+(CA7))^1)*((1+(CA8))^1)*((1+(CA9))^1)*((1+(CA10))^1))/((1.18)^10)+(Sheet1!$B$61*((1+(CA1))^1)*((1+(CA2))^1)*((1+(CA3))^1)*((1+(CA4))^1)*((1+(CA5))^1)*((1+(CA6))^1)*((1+(CA7))^1)*((1+(CA8))^1)*((1+(CA9))^1)*((1+(CA10))^1)*((1+(CA11))^1))/((1.18)^11)+(Sheet1!$B$61*((1+(CA1))^1)*((1+(CA2))^1)*((1+(CA3))^1)*((1+(CA4))^1)*((1+(CA5))^1)*((1+(CA6))^1)*((1+(CA7))^1)*((1+(CA8))^1)*((1+(CA9))^1)*((1+(CA10))^1)*((1+(CA11))^1)*((1+(CA12))^1))/((1.18)^12)+(Sheet1!$B$61*((1+(CA1))^1)*((1+(CA2))^1)*((1+(CA3))^1)*((1+(CA4))^1)*((1+(CA5))^1)*((1+(CA6))^1)*((1+(CA7))^1)*((1+(CA8))^1)*((1+(CA9))^1)*((1+(CA10))^1)*((1+(CA11))^1)*((1+(CA12))^1)*((1+(CA13))^1))/((1.18)^13)+(Sheet1!$B$61*((1+(CA1))^1)*((1+(CA2))^1)*((1+(CA3))^1)*((1+(CA4))^1)*((1+(CA5))^1)*((1+(CA6))^1)*((1+(CA7))^1)*((1+(CA8))^1)*((1+(CA9))^1)*((1+(CA10))^1)*((1+(CA11))^1)*((1+(CA12))^1)*((1+(CA13))^1)*((1+(CA14))^1))/((1.18)^14)+(Sheet1!$B$61*((1+(CA1))^1)*((1+(CA2))^1)*((1+(CA3))^1)*((1+(CA4))^1)*((1+(CA5))^1)*((1+(CA6))^1)*((1+(CA7))^1)*((1+(CA8))^1)*((1+(CA9))^1)*((1+(CA10))^1)*((1+(CA11))^1)*((1+(CA12))^1)*((1+(CA13))^1)*((1+(CA14))^1)*((1+(CA15))^1))/((1.18)^15)+((Sheet1!$B$61*((1+(CA1))^1)*((1+(CA2))^1)*((1+(CA3))^1)*((1+(CA4))^1)*((1+(CA5))^1)*((1+(CA6))^1)*((1+(CA7))^1)*((1+(CA8))^1)*((1+(CA9))^1)*((1+(CA10))^1)*((1+(CA11))^1)*((1+(CA12))^1)*((1+(CA13))^1)*((1+(CA14))^1)*((1+(CA15))^1))/((1.18)^15)/0.18))/Sheet1!$B$17)+((Sheet1!$B$65/Sheet1!$B$17)*(100%-0.2)))</f>
        <v>27.184654900182323</v>
      </c>
      <c r="CB16" s="4">
        <f ca="1">SUM((((Sheet1!$B$61*((1+(CB1))^1))/((1.18)^1)+(Sheet1!$B$61*((1+(CB1))^1)*((1+(CB2))^1))/((1.18)^2)+(Sheet1!$B$61*((1+(CB1))^1)*((1+(CB2))^1)*((1+(CB3))^1))/((1.18)^3)+(Sheet1!$B$61*((1+(CB1))^1)*((1+(CB2))^1)*((1+(CB3))^1)*((1+(CB4))^1))/((1.18)^4)+(Sheet1!$B$61*((1+(CB1))^1)*((1+(CB2))^1)*((1+(CB3))^1)*((1+(CB4))^1)*((1+(CB5))^1))/((1.18)^5)+(Sheet1!$B$61*((1+(CB1))^1)*((1+(CB2))^1)*((1+(CB3))^1)*((1+(CB4))^1)*((1+(CB5))^1)*((1+(CB6))^1))/((1.18)^6)+(Sheet1!$B$61*((1+(CB1))^1)*((1+(CB2))^1)*((1+(CB3))^1)*((1+(CB4))^1)*((1+(CB5))^1)*((1+(CB6))^1)*((1+(CB7))^1))/((1.18)^7)+(Sheet1!$B$61*((1+(CB1))^1)*((1+(CB2))^1)*((1+(CB3))^1)*((1+(CB4))^1)*((1+(CB5))^1)*((1+(CB6))^1)*((1+(CB7))^1)*((1+(CB8))^1))/((1.18)^8)+(Sheet1!$B$61*((1+(CB1))^1)*((1+(CB2))^1)*((1+(CB3))^1)*((1+(CB4))^1)*((1+(CB5))^1)*((1+(CB6))^1)*((1+(CB7))^1)*((1+(CB8))^1)*((1+(CB9))^1))/((1.18)^9)+(Sheet1!$B$61*((1+(CB1))^1)*((1+(CB2))^1)*((1+(CB3))^1)*((1+(CB4))^1)*((1+(CB5))^1)*((1+(CB6))^1)*((1+(CB7))^1)*((1+(CB8))^1)*((1+(CB9))^1)*((1+(CB10))^1))/((1.18)^10)+(Sheet1!$B$61*((1+(CB1))^1)*((1+(CB2))^1)*((1+(CB3))^1)*((1+(CB4))^1)*((1+(CB5))^1)*((1+(CB6))^1)*((1+(CB7))^1)*((1+(CB8))^1)*((1+(CB9))^1)*((1+(CB10))^1)*((1+(CB11))^1))/((1.18)^11)+(Sheet1!$B$61*((1+(CB1))^1)*((1+(CB2))^1)*((1+(CB3))^1)*((1+(CB4))^1)*((1+(CB5))^1)*((1+(CB6))^1)*((1+(CB7))^1)*((1+(CB8))^1)*((1+(CB9))^1)*((1+(CB10))^1)*((1+(CB11))^1)*((1+(CB12))^1))/((1.18)^12)+(Sheet1!$B$61*((1+(CB1))^1)*((1+(CB2))^1)*((1+(CB3))^1)*((1+(CB4))^1)*((1+(CB5))^1)*((1+(CB6))^1)*((1+(CB7))^1)*((1+(CB8))^1)*((1+(CB9))^1)*((1+(CB10))^1)*((1+(CB11))^1)*((1+(CB12))^1)*((1+(CB13))^1))/((1.18)^13)+(Sheet1!$B$61*((1+(CB1))^1)*((1+(CB2))^1)*((1+(CB3))^1)*((1+(CB4))^1)*((1+(CB5))^1)*((1+(CB6))^1)*((1+(CB7))^1)*((1+(CB8))^1)*((1+(CB9))^1)*((1+(CB10))^1)*((1+(CB11))^1)*((1+(CB12))^1)*((1+(CB13))^1)*((1+(CB14))^1))/((1.18)^14)+(Sheet1!$B$61*((1+(CB1))^1)*((1+(CB2))^1)*((1+(CB3))^1)*((1+(CB4))^1)*((1+(CB5))^1)*((1+(CB6))^1)*((1+(CB7))^1)*((1+(CB8))^1)*((1+(CB9))^1)*((1+(CB10))^1)*((1+(CB11))^1)*((1+(CB12))^1)*((1+(CB13))^1)*((1+(CB14))^1)*((1+(CB15))^1))/((1.18)^15)+((Sheet1!$B$61*((1+(CB1))^1)*((1+(CB2))^1)*((1+(CB3))^1)*((1+(CB4))^1)*((1+(CB5))^1)*((1+(CB6))^1)*((1+(CB7))^1)*((1+(CB8))^1)*((1+(CB9))^1)*((1+(CB10))^1)*((1+(CB11))^1)*((1+(CB12))^1)*((1+(CB13))^1)*((1+(CB14))^1)*((1+(CB15))^1))/((1.18)^15)/0.18))/Sheet1!$B$17)+((Sheet1!$B$65/Sheet1!$B$17)*(100%-0.2)))</f>
        <v>29.311070416571518</v>
      </c>
      <c r="CC16" s="4">
        <f ca="1">SUM((((Sheet1!$B$61*((1+(CC1))^1))/((1.18)^1)+(Sheet1!$B$61*((1+(CC1))^1)*((1+(CC2))^1))/((1.18)^2)+(Sheet1!$B$61*((1+(CC1))^1)*((1+(CC2))^1)*((1+(CC3))^1))/((1.18)^3)+(Sheet1!$B$61*((1+(CC1))^1)*((1+(CC2))^1)*((1+(CC3))^1)*((1+(CC4))^1))/((1.18)^4)+(Sheet1!$B$61*((1+(CC1))^1)*((1+(CC2))^1)*((1+(CC3))^1)*((1+(CC4))^1)*((1+(CC5))^1))/((1.18)^5)+(Sheet1!$B$61*((1+(CC1))^1)*((1+(CC2))^1)*((1+(CC3))^1)*((1+(CC4))^1)*((1+(CC5))^1)*((1+(CC6))^1))/((1.18)^6)+(Sheet1!$B$61*((1+(CC1))^1)*((1+(CC2))^1)*((1+(CC3))^1)*((1+(CC4))^1)*((1+(CC5))^1)*((1+(CC6))^1)*((1+(CC7))^1))/((1.18)^7)+(Sheet1!$B$61*((1+(CC1))^1)*((1+(CC2))^1)*((1+(CC3))^1)*((1+(CC4))^1)*((1+(CC5))^1)*((1+(CC6))^1)*((1+(CC7))^1)*((1+(CC8))^1))/((1.18)^8)+(Sheet1!$B$61*((1+(CC1))^1)*((1+(CC2))^1)*((1+(CC3))^1)*((1+(CC4))^1)*((1+(CC5))^1)*((1+(CC6))^1)*((1+(CC7))^1)*((1+(CC8))^1)*((1+(CC9))^1))/((1.18)^9)+(Sheet1!$B$61*((1+(CC1))^1)*((1+(CC2))^1)*((1+(CC3))^1)*((1+(CC4))^1)*((1+(CC5))^1)*((1+(CC6))^1)*((1+(CC7))^1)*((1+(CC8))^1)*((1+(CC9))^1)*((1+(CC10))^1))/((1.18)^10)+(Sheet1!$B$61*((1+(CC1))^1)*((1+(CC2))^1)*((1+(CC3))^1)*((1+(CC4))^1)*((1+(CC5))^1)*((1+(CC6))^1)*((1+(CC7))^1)*((1+(CC8))^1)*((1+(CC9))^1)*((1+(CC10))^1)*((1+(CC11))^1))/((1.18)^11)+(Sheet1!$B$61*((1+(CC1))^1)*((1+(CC2))^1)*((1+(CC3))^1)*((1+(CC4))^1)*((1+(CC5))^1)*((1+(CC6))^1)*((1+(CC7))^1)*((1+(CC8))^1)*((1+(CC9))^1)*((1+(CC10))^1)*((1+(CC11))^1)*((1+(CC12))^1))/((1.18)^12)+(Sheet1!$B$61*((1+(CC1))^1)*((1+(CC2))^1)*((1+(CC3))^1)*((1+(CC4))^1)*((1+(CC5))^1)*((1+(CC6))^1)*((1+(CC7))^1)*((1+(CC8))^1)*((1+(CC9))^1)*((1+(CC10))^1)*((1+(CC11))^1)*((1+(CC12))^1)*((1+(CC13))^1))/((1.18)^13)+(Sheet1!$B$61*((1+(CC1))^1)*((1+(CC2))^1)*((1+(CC3))^1)*((1+(CC4))^1)*((1+(CC5))^1)*((1+(CC6))^1)*((1+(CC7))^1)*((1+(CC8))^1)*((1+(CC9))^1)*((1+(CC10))^1)*((1+(CC11))^1)*((1+(CC12))^1)*((1+(CC13))^1)*((1+(CC14))^1))/((1.18)^14)+(Sheet1!$B$61*((1+(CC1))^1)*((1+(CC2))^1)*((1+(CC3))^1)*((1+(CC4))^1)*((1+(CC5))^1)*((1+(CC6))^1)*((1+(CC7))^1)*((1+(CC8))^1)*((1+(CC9))^1)*((1+(CC10))^1)*((1+(CC11))^1)*((1+(CC12))^1)*((1+(CC13))^1)*((1+(CC14))^1)*((1+(CC15))^1))/((1.18)^15)+((Sheet1!$B$61*((1+(CC1))^1)*((1+(CC2))^1)*((1+(CC3))^1)*((1+(CC4))^1)*((1+(CC5))^1)*((1+(CC6))^1)*((1+(CC7))^1)*((1+(CC8))^1)*((1+(CC9))^1)*((1+(CC10))^1)*((1+(CC11))^1)*((1+(CC12))^1)*((1+(CC13))^1)*((1+(CC14))^1)*((1+(CC15))^1))/((1.18)^15)/0.18))/Sheet1!$B$17)+((Sheet1!$B$65/Sheet1!$B$17)*(100%-0.2)))</f>
        <v>29.143437066429033</v>
      </c>
      <c r="CD16" s="4">
        <f ca="1">SUM((((Sheet1!$B$61*((1+(CD1))^1))/((1.18)^1)+(Sheet1!$B$61*((1+(CD1))^1)*((1+(CD2))^1))/((1.18)^2)+(Sheet1!$B$61*((1+(CD1))^1)*((1+(CD2))^1)*((1+(CD3))^1))/((1.18)^3)+(Sheet1!$B$61*((1+(CD1))^1)*((1+(CD2))^1)*((1+(CD3))^1)*((1+(CD4))^1))/((1.18)^4)+(Sheet1!$B$61*((1+(CD1))^1)*((1+(CD2))^1)*((1+(CD3))^1)*((1+(CD4))^1)*((1+(CD5))^1))/((1.18)^5)+(Sheet1!$B$61*((1+(CD1))^1)*((1+(CD2))^1)*((1+(CD3))^1)*((1+(CD4))^1)*((1+(CD5))^1)*((1+(CD6))^1))/((1.18)^6)+(Sheet1!$B$61*((1+(CD1))^1)*((1+(CD2))^1)*((1+(CD3))^1)*((1+(CD4))^1)*((1+(CD5))^1)*((1+(CD6))^1)*((1+(CD7))^1))/((1.18)^7)+(Sheet1!$B$61*((1+(CD1))^1)*((1+(CD2))^1)*((1+(CD3))^1)*((1+(CD4))^1)*((1+(CD5))^1)*((1+(CD6))^1)*((1+(CD7))^1)*((1+(CD8))^1))/((1.18)^8)+(Sheet1!$B$61*((1+(CD1))^1)*((1+(CD2))^1)*((1+(CD3))^1)*((1+(CD4))^1)*((1+(CD5))^1)*((1+(CD6))^1)*((1+(CD7))^1)*((1+(CD8))^1)*((1+(CD9))^1))/((1.18)^9)+(Sheet1!$B$61*((1+(CD1))^1)*((1+(CD2))^1)*((1+(CD3))^1)*((1+(CD4))^1)*((1+(CD5))^1)*((1+(CD6))^1)*((1+(CD7))^1)*((1+(CD8))^1)*((1+(CD9))^1)*((1+(CD10))^1))/((1.18)^10)+(Sheet1!$B$61*((1+(CD1))^1)*((1+(CD2))^1)*((1+(CD3))^1)*((1+(CD4))^1)*((1+(CD5))^1)*((1+(CD6))^1)*((1+(CD7))^1)*((1+(CD8))^1)*((1+(CD9))^1)*((1+(CD10))^1)*((1+(CD11))^1))/((1.18)^11)+(Sheet1!$B$61*((1+(CD1))^1)*((1+(CD2))^1)*((1+(CD3))^1)*((1+(CD4))^1)*((1+(CD5))^1)*((1+(CD6))^1)*((1+(CD7))^1)*((1+(CD8))^1)*((1+(CD9))^1)*((1+(CD10))^1)*((1+(CD11))^1)*((1+(CD12))^1))/((1.18)^12)+(Sheet1!$B$61*((1+(CD1))^1)*((1+(CD2))^1)*((1+(CD3))^1)*((1+(CD4))^1)*((1+(CD5))^1)*((1+(CD6))^1)*((1+(CD7))^1)*((1+(CD8))^1)*((1+(CD9))^1)*((1+(CD10))^1)*((1+(CD11))^1)*((1+(CD12))^1)*((1+(CD13))^1))/((1.18)^13)+(Sheet1!$B$61*((1+(CD1))^1)*((1+(CD2))^1)*((1+(CD3))^1)*((1+(CD4))^1)*((1+(CD5))^1)*((1+(CD6))^1)*((1+(CD7))^1)*((1+(CD8))^1)*((1+(CD9))^1)*((1+(CD10))^1)*((1+(CD11))^1)*((1+(CD12))^1)*((1+(CD13))^1)*((1+(CD14))^1))/((1.18)^14)+(Sheet1!$B$61*((1+(CD1))^1)*((1+(CD2))^1)*((1+(CD3))^1)*((1+(CD4))^1)*((1+(CD5))^1)*((1+(CD6))^1)*((1+(CD7))^1)*((1+(CD8))^1)*((1+(CD9))^1)*((1+(CD10))^1)*((1+(CD11))^1)*((1+(CD12))^1)*((1+(CD13))^1)*((1+(CD14))^1)*((1+(CD15))^1))/((1.18)^15)+((Sheet1!$B$61*((1+(CD1))^1)*((1+(CD2))^1)*((1+(CD3))^1)*((1+(CD4))^1)*((1+(CD5))^1)*((1+(CD6))^1)*((1+(CD7))^1)*((1+(CD8))^1)*((1+(CD9))^1)*((1+(CD10))^1)*((1+(CD11))^1)*((1+(CD12))^1)*((1+(CD13))^1)*((1+(CD14))^1)*((1+(CD15))^1))/((1.18)^15)/0.18))/Sheet1!$B$17)+((Sheet1!$B$65/Sheet1!$B$17)*(100%-0.2)))</f>
        <v>26.833257527577942</v>
      </c>
      <c r="CE16" s="4">
        <f ca="1">SUM((((Sheet1!$B$61*((1+(CE1))^1))/((1.18)^1)+(Sheet1!$B$61*((1+(CE1))^1)*((1+(CE2))^1))/((1.18)^2)+(Sheet1!$B$61*((1+(CE1))^1)*((1+(CE2))^1)*((1+(CE3))^1))/((1.18)^3)+(Sheet1!$B$61*((1+(CE1))^1)*((1+(CE2))^1)*((1+(CE3))^1)*((1+(CE4))^1))/((1.18)^4)+(Sheet1!$B$61*((1+(CE1))^1)*((1+(CE2))^1)*((1+(CE3))^1)*((1+(CE4))^1)*((1+(CE5))^1))/((1.18)^5)+(Sheet1!$B$61*((1+(CE1))^1)*((1+(CE2))^1)*((1+(CE3))^1)*((1+(CE4))^1)*((1+(CE5))^1)*((1+(CE6))^1))/((1.18)^6)+(Sheet1!$B$61*((1+(CE1))^1)*((1+(CE2))^1)*((1+(CE3))^1)*((1+(CE4))^1)*((1+(CE5))^1)*((1+(CE6))^1)*((1+(CE7))^1))/((1.18)^7)+(Sheet1!$B$61*((1+(CE1))^1)*((1+(CE2))^1)*((1+(CE3))^1)*((1+(CE4))^1)*((1+(CE5))^1)*((1+(CE6))^1)*((1+(CE7))^1)*((1+(CE8))^1))/((1.18)^8)+(Sheet1!$B$61*((1+(CE1))^1)*((1+(CE2))^1)*((1+(CE3))^1)*((1+(CE4))^1)*((1+(CE5))^1)*((1+(CE6))^1)*((1+(CE7))^1)*((1+(CE8))^1)*((1+(CE9))^1))/((1.18)^9)+(Sheet1!$B$61*((1+(CE1))^1)*((1+(CE2))^1)*((1+(CE3))^1)*((1+(CE4))^1)*((1+(CE5))^1)*((1+(CE6))^1)*((1+(CE7))^1)*((1+(CE8))^1)*((1+(CE9))^1)*((1+(CE10))^1))/((1.18)^10)+(Sheet1!$B$61*((1+(CE1))^1)*((1+(CE2))^1)*((1+(CE3))^1)*((1+(CE4))^1)*((1+(CE5))^1)*((1+(CE6))^1)*((1+(CE7))^1)*((1+(CE8))^1)*((1+(CE9))^1)*((1+(CE10))^1)*((1+(CE11))^1))/((1.18)^11)+(Sheet1!$B$61*((1+(CE1))^1)*((1+(CE2))^1)*((1+(CE3))^1)*((1+(CE4))^1)*((1+(CE5))^1)*((1+(CE6))^1)*((1+(CE7))^1)*((1+(CE8))^1)*((1+(CE9))^1)*((1+(CE10))^1)*((1+(CE11))^1)*((1+(CE12))^1))/((1.18)^12)+(Sheet1!$B$61*((1+(CE1))^1)*((1+(CE2))^1)*((1+(CE3))^1)*((1+(CE4))^1)*((1+(CE5))^1)*((1+(CE6))^1)*((1+(CE7))^1)*((1+(CE8))^1)*((1+(CE9))^1)*((1+(CE10))^1)*((1+(CE11))^1)*((1+(CE12))^1)*((1+(CE13))^1))/((1.18)^13)+(Sheet1!$B$61*((1+(CE1))^1)*((1+(CE2))^1)*((1+(CE3))^1)*((1+(CE4))^1)*((1+(CE5))^1)*((1+(CE6))^1)*((1+(CE7))^1)*((1+(CE8))^1)*((1+(CE9))^1)*((1+(CE10))^1)*((1+(CE11))^1)*((1+(CE12))^1)*((1+(CE13))^1)*((1+(CE14))^1))/((1.18)^14)+(Sheet1!$B$61*((1+(CE1))^1)*((1+(CE2))^1)*((1+(CE3))^1)*((1+(CE4))^1)*((1+(CE5))^1)*((1+(CE6))^1)*((1+(CE7))^1)*((1+(CE8))^1)*((1+(CE9))^1)*((1+(CE10))^1)*((1+(CE11))^1)*((1+(CE12))^1)*((1+(CE13))^1)*((1+(CE14))^1)*((1+(CE15))^1))/((1.18)^15)+((Sheet1!$B$61*((1+(CE1))^1)*((1+(CE2))^1)*((1+(CE3))^1)*((1+(CE4))^1)*((1+(CE5))^1)*((1+(CE6))^1)*((1+(CE7))^1)*((1+(CE8))^1)*((1+(CE9))^1)*((1+(CE10))^1)*((1+(CE11))^1)*((1+(CE12))^1)*((1+(CE13))^1)*((1+(CE14))^1)*((1+(CE15))^1))/((1.18)^15)/0.18))/Sheet1!$B$17)+((Sheet1!$B$65/Sheet1!$B$17)*(100%-0.2)))</f>
        <v>29.326926222742586</v>
      </c>
      <c r="CF16" s="4">
        <f ca="1">SUM((((Sheet1!$B$61*((1+(CF1))^1))/((1.18)^1)+(Sheet1!$B$61*((1+(CF1))^1)*((1+(CF2))^1))/((1.18)^2)+(Sheet1!$B$61*((1+(CF1))^1)*((1+(CF2))^1)*((1+(CF3))^1))/((1.18)^3)+(Sheet1!$B$61*((1+(CF1))^1)*((1+(CF2))^1)*((1+(CF3))^1)*((1+(CF4))^1))/((1.18)^4)+(Sheet1!$B$61*((1+(CF1))^1)*((1+(CF2))^1)*((1+(CF3))^1)*((1+(CF4))^1)*((1+(CF5))^1))/((1.18)^5)+(Sheet1!$B$61*((1+(CF1))^1)*((1+(CF2))^1)*((1+(CF3))^1)*((1+(CF4))^1)*((1+(CF5))^1)*((1+(CF6))^1))/((1.18)^6)+(Sheet1!$B$61*((1+(CF1))^1)*((1+(CF2))^1)*((1+(CF3))^1)*((1+(CF4))^1)*((1+(CF5))^1)*((1+(CF6))^1)*((1+(CF7))^1))/((1.18)^7)+(Sheet1!$B$61*((1+(CF1))^1)*((1+(CF2))^1)*((1+(CF3))^1)*((1+(CF4))^1)*((1+(CF5))^1)*((1+(CF6))^1)*((1+(CF7))^1)*((1+(CF8))^1))/((1.18)^8)+(Sheet1!$B$61*((1+(CF1))^1)*((1+(CF2))^1)*((1+(CF3))^1)*((1+(CF4))^1)*((1+(CF5))^1)*((1+(CF6))^1)*((1+(CF7))^1)*((1+(CF8))^1)*((1+(CF9))^1))/((1.18)^9)+(Sheet1!$B$61*((1+(CF1))^1)*((1+(CF2))^1)*((1+(CF3))^1)*((1+(CF4))^1)*((1+(CF5))^1)*((1+(CF6))^1)*((1+(CF7))^1)*((1+(CF8))^1)*((1+(CF9))^1)*((1+(CF10))^1))/((1.18)^10)+(Sheet1!$B$61*((1+(CF1))^1)*((1+(CF2))^1)*((1+(CF3))^1)*((1+(CF4))^1)*((1+(CF5))^1)*((1+(CF6))^1)*((1+(CF7))^1)*((1+(CF8))^1)*((1+(CF9))^1)*((1+(CF10))^1)*((1+(CF11))^1))/((1.18)^11)+(Sheet1!$B$61*((1+(CF1))^1)*((1+(CF2))^1)*((1+(CF3))^1)*((1+(CF4))^1)*((1+(CF5))^1)*((1+(CF6))^1)*((1+(CF7))^1)*((1+(CF8))^1)*((1+(CF9))^1)*((1+(CF10))^1)*((1+(CF11))^1)*((1+(CF12))^1))/((1.18)^12)+(Sheet1!$B$61*((1+(CF1))^1)*((1+(CF2))^1)*((1+(CF3))^1)*((1+(CF4))^1)*((1+(CF5))^1)*((1+(CF6))^1)*((1+(CF7))^1)*((1+(CF8))^1)*((1+(CF9))^1)*((1+(CF10))^1)*((1+(CF11))^1)*((1+(CF12))^1)*((1+(CF13))^1))/((1.18)^13)+(Sheet1!$B$61*((1+(CF1))^1)*((1+(CF2))^1)*((1+(CF3))^1)*((1+(CF4))^1)*((1+(CF5))^1)*((1+(CF6))^1)*((1+(CF7))^1)*((1+(CF8))^1)*((1+(CF9))^1)*((1+(CF10))^1)*((1+(CF11))^1)*((1+(CF12))^1)*((1+(CF13))^1)*((1+(CF14))^1))/((1.18)^14)+(Sheet1!$B$61*((1+(CF1))^1)*((1+(CF2))^1)*((1+(CF3))^1)*((1+(CF4))^1)*((1+(CF5))^1)*((1+(CF6))^1)*((1+(CF7))^1)*((1+(CF8))^1)*((1+(CF9))^1)*((1+(CF10))^1)*((1+(CF11))^1)*((1+(CF12))^1)*((1+(CF13))^1)*((1+(CF14))^1)*((1+(CF15))^1))/((1.18)^15)+((Sheet1!$B$61*((1+(CF1))^1)*((1+(CF2))^1)*((1+(CF3))^1)*((1+(CF4))^1)*((1+(CF5))^1)*((1+(CF6))^1)*((1+(CF7))^1)*((1+(CF8))^1)*((1+(CF9))^1)*((1+(CF10))^1)*((1+(CF11))^1)*((1+(CF12))^1)*((1+(CF13))^1)*((1+(CF14))^1)*((1+(CF15))^1))/((1.18)^15)/0.18))/Sheet1!$B$17)+((Sheet1!$B$65/Sheet1!$B$17)*(100%-0.2)))</f>
        <v>32.99955056336028</v>
      </c>
      <c r="CG16" s="4">
        <f ca="1">SUM((((Sheet1!$B$61*((1+(CG1))^1))/((1.18)^1)+(Sheet1!$B$61*((1+(CG1))^1)*((1+(CG2))^1))/((1.18)^2)+(Sheet1!$B$61*((1+(CG1))^1)*((1+(CG2))^1)*((1+(CG3))^1))/((1.18)^3)+(Sheet1!$B$61*((1+(CG1))^1)*((1+(CG2))^1)*((1+(CG3))^1)*((1+(CG4))^1))/((1.18)^4)+(Sheet1!$B$61*((1+(CG1))^1)*((1+(CG2))^1)*((1+(CG3))^1)*((1+(CG4))^1)*((1+(CG5))^1))/((1.18)^5)+(Sheet1!$B$61*((1+(CG1))^1)*((1+(CG2))^1)*((1+(CG3))^1)*((1+(CG4))^1)*((1+(CG5))^1)*((1+(CG6))^1))/((1.18)^6)+(Sheet1!$B$61*((1+(CG1))^1)*((1+(CG2))^1)*((1+(CG3))^1)*((1+(CG4))^1)*((1+(CG5))^1)*((1+(CG6))^1)*((1+(CG7))^1))/((1.18)^7)+(Sheet1!$B$61*((1+(CG1))^1)*((1+(CG2))^1)*((1+(CG3))^1)*((1+(CG4))^1)*((1+(CG5))^1)*((1+(CG6))^1)*((1+(CG7))^1)*((1+(CG8))^1))/((1.18)^8)+(Sheet1!$B$61*((1+(CG1))^1)*((1+(CG2))^1)*((1+(CG3))^1)*((1+(CG4))^1)*((1+(CG5))^1)*((1+(CG6))^1)*((1+(CG7))^1)*((1+(CG8))^1)*((1+(CG9))^1))/((1.18)^9)+(Sheet1!$B$61*((1+(CG1))^1)*((1+(CG2))^1)*((1+(CG3))^1)*((1+(CG4))^1)*((1+(CG5))^1)*((1+(CG6))^1)*((1+(CG7))^1)*((1+(CG8))^1)*((1+(CG9))^1)*((1+(CG10))^1))/((1.18)^10)+(Sheet1!$B$61*((1+(CG1))^1)*((1+(CG2))^1)*((1+(CG3))^1)*((1+(CG4))^1)*((1+(CG5))^1)*((1+(CG6))^1)*((1+(CG7))^1)*((1+(CG8))^1)*((1+(CG9))^1)*((1+(CG10))^1)*((1+(CG11))^1))/((1.18)^11)+(Sheet1!$B$61*((1+(CG1))^1)*((1+(CG2))^1)*((1+(CG3))^1)*((1+(CG4))^1)*((1+(CG5))^1)*((1+(CG6))^1)*((1+(CG7))^1)*((1+(CG8))^1)*((1+(CG9))^1)*((1+(CG10))^1)*((1+(CG11))^1)*((1+(CG12))^1))/((1.18)^12)+(Sheet1!$B$61*((1+(CG1))^1)*((1+(CG2))^1)*((1+(CG3))^1)*((1+(CG4))^1)*((1+(CG5))^1)*((1+(CG6))^1)*((1+(CG7))^1)*((1+(CG8))^1)*((1+(CG9))^1)*((1+(CG10))^1)*((1+(CG11))^1)*((1+(CG12))^1)*((1+(CG13))^1))/((1.18)^13)+(Sheet1!$B$61*((1+(CG1))^1)*((1+(CG2))^1)*((1+(CG3))^1)*((1+(CG4))^1)*((1+(CG5))^1)*((1+(CG6))^1)*((1+(CG7))^1)*((1+(CG8))^1)*((1+(CG9))^1)*((1+(CG10))^1)*((1+(CG11))^1)*((1+(CG12))^1)*((1+(CG13))^1)*((1+(CG14))^1))/((1.18)^14)+(Sheet1!$B$61*((1+(CG1))^1)*((1+(CG2))^1)*((1+(CG3))^1)*((1+(CG4))^1)*((1+(CG5))^1)*((1+(CG6))^1)*((1+(CG7))^1)*((1+(CG8))^1)*((1+(CG9))^1)*((1+(CG10))^1)*((1+(CG11))^1)*((1+(CG12))^1)*((1+(CG13))^1)*((1+(CG14))^1)*((1+(CG15))^1))/((1.18)^15)+((Sheet1!$B$61*((1+(CG1))^1)*((1+(CG2))^1)*((1+(CG3))^1)*((1+(CG4))^1)*((1+(CG5))^1)*((1+(CG6))^1)*((1+(CG7))^1)*((1+(CG8))^1)*((1+(CG9))^1)*((1+(CG10))^1)*((1+(CG11))^1)*((1+(CG12))^1)*((1+(CG13))^1)*((1+(CG14))^1)*((1+(CG15))^1))/((1.18)^15)/0.18))/Sheet1!$B$17)+((Sheet1!$B$65/Sheet1!$B$17)*(100%-0.2)))</f>
        <v>27.622839720607782</v>
      </c>
      <c r="CH16" s="4">
        <f ca="1">SUM((((Sheet1!$B$61*((1+(CH1))^1))/((1.18)^1)+(Sheet1!$B$61*((1+(CH1))^1)*((1+(CH2))^1))/((1.18)^2)+(Sheet1!$B$61*((1+(CH1))^1)*((1+(CH2))^1)*((1+(CH3))^1))/((1.18)^3)+(Sheet1!$B$61*((1+(CH1))^1)*((1+(CH2))^1)*((1+(CH3))^1)*((1+(CH4))^1))/((1.18)^4)+(Sheet1!$B$61*((1+(CH1))^1)*((1+(CH2))^1)*((1+(CH3))^1)*((1+(CH4))^1)*((1+(CH5))^1))/((1.18)^5)+(Sheet1!$B$61*((1+(CH1))^1)*((1+(CH2))^1)*((1+(CH3))^1)*((1+(CH4))^1)*((1+(CH5))^1)*((1+(CH6))^1))/((1.18)^6)+(Sheet1!$B$61*((1+(CH1))^1)*((1+(CH2))^1)*((1+(CH3))^1)*((1+(CH4))^1)*((1+(CH5))^1)*((1+(CH6))^1)*((1+(CH7))^1))/((1.18)^7)+(Sheet1!$B$61*((1+(CH1))^1)*((1+(CH2))^1)*((1+(CH3))^1)*((1+(CH4))^1)*((1+(CH5))^1)*((1+(CH6))^1)*((1+(CH7))^1)*((1+(CH8))^1))/((1.18)^8)+(Sheet1!$B$61*((1+(CH1))^1)*((1+(CH2))^1)*((1+(CH3))^1)*((1+(CH4))^1)*((1+(CH5))^1)*((1+(CH6))^1)*((1+(CH7))^1)*((1+(CH8))^1)*((1+(CH9))^1))/((1.18)^9)+(Sheet1!$B$61*((1+(CH1))^1)*((1+(CH2))^1)*((1+(CH3))^1)*((1+(CH4))^1)*((1+(CH5))^1)*((1+(CH6))^1)*((1+(CH7))^1)*((1+(CH8))^1)*((1+(CH9))^1)*((1+(CH10))^1))/((1.18)^10)+(Sheet1!$B$61*((1+(CH1))^1)*((1+(CH2))^1)*((1+(CH3))^1)*((1+(CH4))^1)*((1+(CH5))^1)*((1+(CH6))^1)*((1+(CH7))^1)*((1+(CH8))^1)*((1+(CH9))^1)*((1+(CH10))^1)*((1+(CH11))^1))/((1.18)^11)+(Sheet1!$B$61*((1+(CH1))^1)*((1+(CH2))^1)*((1+(CH3))^1)*((1+(CH4))^1)*((1+(CH5))^1)*((1+(CH6))^1)*((1+(CH7))^1)*((1+(CH8))^1)*((1+(CH9))^1)*((1+(CH10))^1)*((1+(CH11))^1)*((1+(CH12))^1))/((1.18)^12)+(Sheet1!$B$61*((1+(CH1))^1)*((1+(CH2))^1)*((1+(CH3))^1)*((1+(CH4))^1)*((1+(CH5))^1)*((1+(CH6))^1)*((1+(CH7))^1)*((1+(CH8))^1)*((1+(CH9))^1)*((1+(CH10))^1)*((1+(CH11))^1)*((1+(CH12))^1)*((1+(CH13))^1))/((1.18)^13)+(Sheet1!$B$61*((1+(CH1))^1)*((1+(CH2))^1)*((1+(CH3))^1)*((1+(CH4))^1)*((1+(CH5))^1)*((1+(CH6))^1)*((1+(CH7))^1)*((1+(CH8))^1)*((1+(CH9))^1)*((1+(CH10))^1)*((1+(CH11))^1)*((1+(CH12))^1)*((1+(CH13))^1)*((1+(CH14))^1))/((1.18)^14)+(Sheet1!$B$61*((1+(CH1))^1)*((1+(CH2))^1)*((1+(CH3))^1)*((1+(CH4))^1)*((1+(CH5))^1)*((1+(CH6))^1)*((1+(CH7))^1)*((1+(CH8))^1)*((1+(CH9))^1)*((1+(CH10))^1)*((1+(CH11))^1)*((1+(CH12))^1)*((1+(CH13))^1)*((1+(CH14))^1)*((1+(CH15))^1))/((1.18)^15)+((Sheet1!$B$61*((1+(CH1))^1)*((1+(CH2))^1)*((1+(CH3))^1)*((1+(CH4))^1)*((1+(CH5))^1)*((1+(CH6))^1)*((1+(CH7))^1)*((1+(CH8))^1)*((1+(CH9))^1)*((1+(CH10))^1)*((1+(CH11))^1)*((1+(CH12))^1)*((1+(CH13))^1)*((1+(CH14))^1)*((1+(CH15))^1))/((1.18)^15)/0.18))/Sheet1!$B$17)+((Sheet1!$B$65/Sheet1!$B$17)*(100%-0.2)))</f>
        <v>26.749687640246314</v>
      </c>
      <c r="CI16" s="4">
        <f ca="1">SUM((((Sheet1!$B$61*((1+(CI1))^1))/((1.18)^1)+(Sheet1!$B$61*((1+(CI1))^1)*((1+(CI2))^1))/((1.18)^2)+(Sheet1!$B$61*((1+(CI1))^1)*((1+(CI2))^1)*((1+(CI3))^1))/((1.18)^3)+(Sheet1!$B$61*((1+(CI1))^1)*((1+(CI2))^1)*((1+(CI3))^1)*((1+(CI4))^1))/((1.18)^4)+(Sheet1!$B$61*((1+(CI1))^1)*((1+(CI2))^1)*((1+(CI3))^1)*((1+(CI4))^1)*((1+(CI5))^1))/((1.18)^5)+(Sheet1!$B$61*((1+(CI1))^1)*((1+(CI2))^1)*((1+(CI3))^1)*((1+(CI4))^1)*((1+(CI5))^1)*((1+(CI6))^1))/((1.18)^6)+(Sheet1!$B$61*((1+(CI1))^1)*((1+(CI2))^1)*((1+(CI3))^1)*((1+(CI4))^1)*((1+(CI5))^1)*((1+(CI6))^1)*((1+(CI7))^1))/((1.18)^7)+(Sheet1!$B$61*((1+(CI1))^1)*((1+(CI2))^1)*((1+(CI3))^1)*((1+(CI4))^1)*((1+(CI5))^1)*((1+(CI6))^1)*((1+(CI7))^1)*((1+(CI8))^1))/((1.18)^8)+(Sheet1!$B$61*((1+(CI1))^1)*((1+(CI2))^1)*((1+(CI3))^1)*((1+(CI4))^1)*((1+(CI5))^1)*((1+(CI6))^1)*((1+(CI7))^1)*((1+(CI8))^1)*((1+(CI9))^1))/((1.18)^9)+(Sheet1!$B$61*((1+(CI1))^1)*((1+(CI2))^1)*((1+(CI3))^1)*((1+(CI4))^1)*((1+(CI5))^1)*((1+(CI6))^1)*((1+(CI7))^1)*((1+(CI8))^1)*((1+(CI9))^1)*((1+(CI10))^1))/((1.18)^10)+(Sheet1!$B$61*((1+(CI1))^1)*((1+(CI2))^1)*((1+(CI3))^1)*((1+(CI4))^1)*((1+(CI5))^1)*((1+(CI6))^1)*((1+(CI7))^1)*((1+(CI8))^1)*((1+(CI9))^1)*((1+(CI10))^1)*((1+(CI11))^1))/((1.18)^11)+(Sheet1!$B$61*((1+(CI1))^1)*((1+(CI2))^1)*((1+(CI3))^1)*((1+(CI4))^1)*((1+(CI5))^1)*((1+(CI6))^1)*((1+(CI7))^1)*((1+(CI8))^1)*((1+(CI9))^1)*((1+(CI10))^1)*((1+(CI11))^1)*((1+(CI12))^1))/((1.18)^12)+(Sheet1!$B$61*((1+(CI1))^1)*((1+(CI2))^1)*((1+(CI3))^1)*((1+(CI4))^1)*((1+(CI5))^1)*((1+(CI6))^1)*((1+(CI7))^1)*((1+(CI8))^1)*((1+(CI9))^1)*((1+(CI10))^1)*((1+(CI11))^1)*((1+(CI12))^1)*((1+(CI13))^1))/((1.18)^13)+(Sheet1!$B$61*((1+(CI1))^1)*((1+(CI2))^1)*((1+(CI3))^1)*((1+(CI4))^1)*((1+(CI5))^1)*((1+(CI6))^1)*((1+(CI7))^1)*((1+(CI8))^1)*((1+(CI9))^1)*((1+(CI10))^1)*((1+(CI11))^1)*((1+(CI12))^1)*((1+(CI13))^1)*((1+(CI14))^1))/((1.18)^14)+(Sheet1!$B$61*((1+(CI1))^1)*((1+(CI2))^1)*((1+(CI3))^1)*((1+(CI4))^1)*((1+(CI5))^1)*((1+(CI6))^1)*((1+(CI7))^1)*((1+(CI8))^1)*((1+(CI9))^1)*((1+(CI10))^1)*((1+(CI11))^1)*((1+(CI12))^1)*((1+(CI13))^1)*((1+(CI14))^1)*((1+(CI15))^1))/((1.18)^15)+((Sheet1!$B$61*((1+(CI1))^1)*((1+(CI2))^1)*((1+(CI3))^1)*((1+(CI4))^1)*((1+(CI5))^1)*((1+(CI6))^1)*((1+(CI7))^1)*((1+(CI8))^1)*((1+(CI9))^1)*((1+(CI10))^1)*((1+(CI11))^1)*((1+(CI12))^1)*((1+(CI13))^1)*((1+(CI14))^1)*((1+(CI15))^1))/((1.18)^15)/0.18))/Sheet1!$B$17)+((Sheet1!$B$65/Sheet1!$B$17)*(100%-0.2)))</f>
        <v>27.255366637925896</v>
      </c>
      <c r="CJ16" s="4">
        <f ca="1">SUM((((Sheet1!$B$61*((1+(CJ1))^1))/((1.18)^1)+(Sheet1!$B$61*((1+(CJ1))^1)*((1+(CJ2))^1))/((1.18)^2)+(Sheet1!$B$61*((1+(CJ1))^1)*((1+(CJ2))^1)*((1+(CJ3))^1))/((1.18)^3)+(Sheet1!$B$61*((1+(CJ1))^1)*((1+(CJ2))^1)*((1+(CJ3))^1)*((1+(CJ4))^1))/((1.18)^4)+(Sheet1!$B$61*((1+(CJ1))^1)*((1+(CJ2))^1)*((1+(CJ3))^1)*((1+(CJ4))^1)*((1+(CJ5))^1))/((1.18)^5)+(Sheet1!$B$61*((1+(CJ1))^1)*((1+(CJ2))^1)*((1+(CJ3))^1)*((1+(CJ4))^1)*((1+(CJ5))^1)*((1+(CJ6))^1))/((1.18)^6)+(Sheet1!$B$61*((1+(CJ1))^1)*((1+(CJ2))^1)*((1+(CJ3))^1)*((1+(CJ4))^1)*((1+(CJ5))^1)*((1+(CJ6))^1)*((1+(CJ7))^1))/((1.18)^7)+(Sheet1!$B$61*((1+(CJ1))^1)*((1+(CJ2))^1)*((1+(CJ3))^1)*((1+(CJ4))^1)*((1+(CJ5))^1)*((1+(CJ6))^1)*((1+(CJ7))^1)*((1+(CJ8))^1))/((1.18)^8)+(Sheet1!$B$61*((1+(CJ1))^1)*((1+(CJ2))^1)*((1+(CJ3))^1)*((1+(CJ4))^1)*((1+(CJ5))^1)*((1+(CJ6))^1)*((1+(CJ7))^1)*((1+(CJ8))^1)*((1+(CJ9))^1))/((1.18)^9)+(Sheet1!$B$61*((1+(CJ1))^1)*((1+(CJ2))^1)*((1+(CJ3))^1)*((1+(CJ4))^1)*((1+(CJ5))^1)*((1+(CJ6))^1)*((1+(CJ7))^1)*((1+(CJ8))^1)*((1+(CJ9))^1)*((1+(CJ10))^1))/((1.18)^10)+(Sheet1!$B$61*((1+(CJ1))^1)*((1+(CJ2))^1)*((1+(CJ3))^1)*((1+(CJ4))^1)*((1+(CJ5))^1)*((1+(CJ6))^1)*((1+(CJ7))^1)*((1+(CJ8))^1)*((1+(CJ9))^1)*((1+(CJ10))^1)*((1+(CJ11))^1))/((1.18)^11)+(Sheet1!$B$61*((1+(CJ1))^1)*((1+(CJ2))^1)*((1+(CJ3))^1)*((1+(CJ4))^1)*((1+(CJ5))^1)*((1+(CJ6))^1)*((1+(CJ7))^1)*((1+(CJ8))^1)*((1+(CJ9))^1)*((1+(CJ10))^1)*((1+(CJ11))^1)*((1+(CJ12))^1))/((1.18)^12)+(Sheet1!$B$61*((1+(CJ1))^1)*((1+(CJ2))^1)*((1+(CJ3))^1)*((1+(CJ4))^1)*((1+(CJ5))^1)*((1+(CJ6))^1)*((1+(CJ7))^1)*((1+(CJ8))^1)*((1+(CJ9))^1)*((1+(CJ10))^1)*((1+(CJ11))^1)*((1+(CJ12))^1)*((1+(CJ13))^1))/((1.18)^13)+(Sheet1!$B$61*((1+(CJ1))^1)*((1+(CJ2))^1)*((1+(CJ3))^1)*((1+(CJ4))^1)*((1+(CJ5))^1)*((1+(CJ6))^1)*((1+(CJ7))^1)*((1+(CJ8))^1)*((1+(CJ9))^1)*((1+(CJ10))^1)*((1+(CJ11))^1)*((1+(CJ12))^1)*((1+(CJ13))^1)*((1+(CJ14))^1))/((1.18)^14)+(Sheet1!$B$61*((1+(CJ1))^1)*((1+(CJ2))^1)*((1+(CJ3))^1)*((1+(CJ4))^1)*((1+(CJ5))^1)*((1+(CJ6))^1)*((1+(CJ7))^1)*((1+(CJ8))^1)*((1+(CJ9))^1)*((1+(CJ10))^1)*((1+(CJ11))^1)*((1+(CJ12))^1)*((1+(CJ13))^1)*((1+(CJ14))^1)*((1+(CJ15))^1))/((1.18)^15)+((Sheet1!$B$61*((1+(CJ1))^1)*((1+(CJ2))^1)*((1+(CJ3))^1)*((1+(CJ4))^1)*((1+(CJ5))^1)*((1+(CJ6))^1)*((1+(CJ7))^1)*((1+(CJ8))^1)*((1+(CJ9))^1)*((1+(CJ10))^1)*((1+(CJ11))^1)*((1+(CJ12))^1)*((1+(CJ13))^1)*((1+(CJ14))^1)*((1+(CJ15))^1))/((1.18)^15)/0.18))/Sheet1!$B$17)+((Sheet1!$B$65/Sheet1!$B$17)*(100%-0.2)))</f>
        <v>27.088770288154478</v>
      </c>
      <c r="CK16" s="4">
        <f ca="1">SUM((((Sheet1!$B$61*((1+(CK1))^1))/((1.18)^1)+(Sheet1!$B$61*((1+(CK1))^1)*((1+(CK2))^1))/((1.18)^2)+(Sheet1!$B$61*((1+(CK1))^1)*((1+(CK2))^1)*((1+(CK3))^1))/((1.18)^3)+(Sheet1!$B$61*((1+(CK1))^1)*((1+(CK2))^1)*((1+(CK3))^1)*((1+(CK4))^1))/((1.18)^4)+(Sheet1!$B$61*((1+(CK1))^1)*((1+(CK2))^1)*((1+(CK3))^1)*((1+(CK4))^1)*((1+(CK5))^1))/((1.18)^5)+(Sheet1!$B$61*((1+(CK1))^1)*((1+(CK2))^1)*((1+(CK3))^1)*((1+(CK4))^1)*((1+(CK5))^1)*((1+(CK6))^1))/((1.18)^6)+(Sheet1!$B$61*((1+(CK1))^1)*((1+(CK2))^1)*((1+(CK3))^1)*((1+(CK4))^1)*((1+(CK5))^1)*((1+(CK6))^1)*((1+(CK7))^1))/((1.18)^7)+(Sheet1!$B$61*((1+(CK1))^1)*((1+(CK2))^1)*((1+(CK3))^1)*((1+(CK4))^1)*((1+(CK5))^1)*((1+(CK6))^1)*((1+(CK7))^1)*((1+(CK8))^1))/((1.18)^8)+(Sheet1!$B$61*((1+(CK1))^1)*((1+(CK2))^1)*((1+(CK3))^1)*((1+(CK4))^1)*((1+(CK5))^1)*((1+(CK6))^1)*((1+(CK7))^1)*((1+(CK8))^1)*((1+(CK9))^1))/((1.18)^9)+(Sheet1!$B$61*((1+(CK1))^1)*((1+(CK2))^1)*((1+(CK3))^1)*((1+(CK4))^1)*((1+(CK5))^1)*((1+(CK6))^1)*((1+(CK7))^1)*((1+(CK8))^1)*((1+(CK9))^1)*((1+(CK10))^1))/((1.18)^10)+(Sheet1!$B$61*((1+(CK1))^1)*((1+(CK2))^1)*((1+(CK3))^1)*((1+(CK4))^1)*((1+(CK5))^1)*((1+(CK6))^1)*((1+(CK7))^1)*((1+(CK8))^1)*((1+(CK9))^1)*((1+(CK10))^1)*((1+(CK11))^1))/((1.18)^11)+(Sheet1!$B$61*((1+(CK1))^1)*((1+(CK2))^1)*((1+(CK3))^1)*((1+(CK4))^1)*((1+(CK5))^1)*((1+(CK6))^1)*((1+(CK7))^1)*((1+(CK8))^1)*((1+(CK9))^1)*((1+(CK10))^1)*((1+(CK11))^1)*((1+(CK12))^1))/((1.18)^12)+(Sheet1!$B$61*((1+(CK1))^1)*((1+(CK2))^1)*((1+(CK3))^1)*((1+(CK4))^1)*((1+(CK5))^1)*((1+(CK6))^1)*((1+(CK7))^1)*((1+(CK8))^1)*((1+(CK9))^1)*((1+(CK10))^1)*((1+(CK11))^1)*((1+(CK12))^1)*((1+(CK13))^1))/((1.18)^13)+(Sheet1!$B$61*((1+(CK1))^1)*((1+(CK2))^1)*((1+(CK3))^1)*((1+(CK4))^1)*((1+(CK5))^1)*((1+(CK6))^1)*((1+(CK7))^1)*((1+(CK8))^1)*((1+(CK9))^1)*((1+(CK10))^1)*((1+(CK11))^1)*((1+(CK12))^1)*((1+(CK13))^1)*((1+(CK14))^1))/((1.18)^14)+(Sheet1!$B$61*((1+(CK1))^1)*((1+(CK2))^1)*((1+(CK3))^1)*((1+(CK4))^1)*((1+(CK5))^1)*((1+(CK6))^1)*((1+(CK7))^1)*((1+(CK8))^1)*((1+(CK9))^1)*((1+(CK10))^1)*((1+(CK11))^1)*((1+(CK12))^1)*((1+(CK13))^1)*((1+(CK14))^1)*((1+(CK15))^1))/((1.18)^15)+((Sheet1!$B$61*((1+(CK1))^1)*((1+(CK2))^1)*((1+(CK3))^1)*((1+(CK4))^1)*((1+(CK5))^1)*((1+(CK6))^1)*((1+(CK7))^1)*((1+(CK8))^1)*((1+(CK9))^1)*((1+(CK10))^1)*((1+(CK11))^1)*((1+(CK12))^1)*((1+(CK13))^1)*((1+(CK14))^1)*((1+(CK15))^1))/((1.18)^15)/0.18))/Sheet1!$B$17)+((Sheet1!$B$65/Sheet1!$B$17)*(100%-0.2)))</f>
        <v>29.953393460366549</v>
      </c>
      <c r="CL16" s="4">
        <f ca="1">SUM((((Sheet1!$B$61*((1+(CL1))^1))/((1.18)^1)+(Sheet1!$B$61*((1+(CL1))^1)*((1+(CL2))^1))/((1.18)^2)+(Sheet1!$B$61*((1+(CL1))^1)*((1+(CL2))^1)*((1+(CL3))^1))/((1.18)^3)+(Sheet1!$B$61*((1+(CL1))^1)*((1+(CL2))^1)*((1+(CL3))^1)*((1+(CL4))^1))/((1.18)^4)+(Sheet1!$B$61*((1+(CL1))^1)*((1+(CL2))^1)*((1+(CL3))^1)*((1+(CL4))^1)*((1+(CL5))^1))/((1.18)^5)+(Sheet1!$B$61*((1+(CL1))^1)*((1+(CL2))^1)*((1+(CL3))^1)*((1+(CL4))^1)*((1+(CL5))^1)*((1+(CL6))^1))/((1.18)^6)+(Sheet1!$B$61*((1+(CL1))^1)*((1+(CL2))^1)*((1+(CL3))^1)*((1+(CL4))^1)*((1+(CL5))^1)*((1+(CL6))^1)*((1+(CL7))^1))/((1.18)^7)+(Sheet1!$B$61*((1+(CL1))^1)*((1+(CL2))^1)*((1+(CL3))^1)*((1+(CL4))^1)*((1+(CL5))^1)*((1+(CL6))^1)*((1+(CL7))^1)*((1+(CL8))^1))/((1.18)^8)+(Sheet1!$B$61*((1+(CL1))^1)*((1+(CL2))^1)*((1+(CL3))^1)*((1+(CL4))^1)*((1+(CL5))^1)*((1+(CL6))^1)*((1+(CL7))^1)*((1+(CL8))^1)*((1+(CL9))^1))/((1.18)^9)+(Sheet1!$B$61*((1+(CL1))^1)*((1+(CL2))^1)*((1+(CL3))^1)*((1+(CL4))^1)*((1+(CL5))^1)*((1+(CL6))^1)*((1+(CL7))^1)*((1+(CL8))^1)*((1+(CL9))^1)*((1+(CL10))^1))/((1.18)^10)+(Sheet1!$B$61*((1+(CL1))^1)*((1+(CL2))^1)*((1+(CL3))^1)*((1+(CL4))^1)*((1+(CL5))^1)*((1+(CL6))^1)*((1+(CL7))^1)*((1+(CL8))^1)*((1+(CL9))^1)*((1+(CL10))^1)*((1+(CL11))^1))/((1.18)^11)+(Sheet1!$B$61*((1+(CL1))^1)*((1+(CL2))^1)*((1+(CL3))^1)*((1+(CL4))^1)*((1+(CL5))^1)*((1+(CL6))^1)*((1+(CL7))^1)*((1+(CL8))^1)*((1+(CL9))^1)*((1+(CL10))^1)*((1+(CL11))^1)*((1+(CL12))^1))/((1.18)^12)+(Sheet1!$B$61*((1+(CL1))^1)*((1+(CL2))^1)*((1+(CL3))^1)*((1+(CL4))^1)*((1+(CL5))^1)*((1+(CL6))^1)*((1+(CL7))^1)*((1+(CL8))^1)*((1+(CL9))^1)*((1+(CL10))^1)*((1+(CL11))^1)*((1+(CL12))^1)*((1+(CL13))^1))/((1.18)^13)+(Sheet1!$B$61*((1+(CL1))^1)*((1+(CL2))^1)*((1+(CL3))^1)*((1+(CL4))^1)*((1+(CL5))^1)*((1+(CL6))^1)*((1+(CL7))^1)*((1+(CL8))^1)*((1+(CL9))^1)*((1+(CL10))^1)*((1+(CL11))^1)*((1+(CL12))^1)*((1+(CL13))^1)*((1+(CL14))^1))/((1.18)^14)+(Sheet1!$B$61*((1+(CL1))^1)*((1+(CL2))^1)*((1+(CL3))^1)*((1+(CL4))^1)*((1+(CL5))^1)*((1+(CL6))^1)*((1+(CL7))^1)*((1+(CL8))^1)*((1+(CL9))^1)*((1+(CL10))^1)*((1+(CL11))^1)*((1+(CL12))^1)*((1+(CL13))^1)*((1+(CL14))^1)*((1+(CL15))^1))/((1.18)^15)+((Sheet1!$B$61*((1+(CL1))^1)*((1+(CL2))^1)*((1+(CL3))^1)*((1+(CL4))^1)*((1+(CL5))^1)*((1+(CL6))^1)*((1+(CL7))^1)*((1+(CL8))^1)*((1+(CL9))^1)*((1+(CL10))^1)*((1+(CL11))^1)*((1+(CL12))^1)*((1+(CL13))^1)*((1+(CL14))^1)*((1+(CL15))^1))/((1.18)^15)/0.18))/Sheet1!$B$17)+((Sheet1!$B$65/Sheet1!$B$17)*(100%-0.2)))</f>
        <v>25.726327691559213</v>
      </c>
      <c r="CM16" s="4">
        <f ca="1">SUM((((Sheet1!$B$61*((1+(CM1))^1))/((1.18)^1)+(Sheet1!$B$61*((1+(CM1))^1)*((1+(CM2))^1))/((1.18)^2)+(Sheet1!$B$61*((1+(CM1))^1)*((1+(CM2))^1)*((1+(CM3))^1))/((1.18)^3)+(Sheet1!$B$61*((1+(CM1))^1)*((1+(CM2))^1)*((1+(CM3))^1)*((1+(CM4))^1))/((1.18)^4)+(Sheet1!$B$61*((1+(CM1))^1)*((1+(CM2))^1)*((1+(CM3))^1)*((1+(CM4))^1)*((1+(CM5))^1))/((1.18)^5)+(Sheet1!$B$61*((1+(CM1))^1)*((1+(CM2))^1)*((1+(CM3))^1)*((1+(CM4))^1)*((1+(CM5))^1)*((1+(CM6))^1))/((1.18)^6)+(Sheet1!$B$61*((1+(CM1))^1)*((1+(CM2))^1)*((1+(CM3))^1)*((1+(CM4))^1)*((1+(CM5))^1)*((1+(CM6))^1)*((1+(CM7))^1))/((1.18)^7)+(Sheet1!$B$61*((1+(CM1))^1)*((1+(CM2))^1)*((1+(CM3))^1)*((1+(CM4))^1)*((1+(CM5))^1)*((1+(CM6))^1)*((1+(CM7))^1)*((1+(CM8))^1))/((1.18)^8)+(Sheet1!$B$61*((1+(CM1))^1)*((1+(CM2))^1)*((1+(CM3))^1)*((1+(CM4))^1)*((1+(CM5))^1)*((1+(CM6))^1)*((1+(CM7))^1)*((1+(CM8))^1)*((1+(CM9))^1))/((1.18)^9)+(Sheet1!$B$61*((1+(CM1))^1)*((1+(CM2))^1)*((1+(CM3))^1)*((1+(CM4))^1)*((1+(CM5))^1)*((1+(CM6))^1)*((1+(CM7))^1)*((1+(CM8))^1)*((1+(CM9))^1)*((1+(CM10))^1))/((1.18)^10)+(Sheet1!$B$61*((1+(CM1))^1)*((1+(CM2))^1)*((1+(CM3))^1)*((1+(CM4))^1)*((1+(CM5))^1)*((1+(CM6))^1)*((1+(CM7))^1)*((1+(CM8))^1)*((1+(CM9))^1)*((1+(CM10))^1)*((1+(CM11))^1))/((1.18)^11)+(Sheet1!$B$61*((1+(CM1))^1)*((1+(CM2))^1)*((1+(CM3))^1)*((1+(CM4))^1)*((1+(CM5))^1)*((1+(CM6))^1)*((1+(CM7))^1)*((1+(CM8))^1)*((1+(CM9))^1)*((1+(CM10))^1)*((1+(CM11))^1)*((1+(CM12))^1))/((1.18)^12)+(Sheet1!$B$61*((1+(CM1))^1)*((1+(CM2))^1)*((1+(CM3))^1)*((1+(CM4))^1)*((1+(CM5))^1)*((1+(CM6))^1)*((1+(CM7))^1)*((1+(CM8))^1)*((1+(CM9))^1)*((1+(CM10))^1)*((1+(CM11))^1)*((1+(CM12))^1)*((1+(CM13))^1))/((1.18)^13)+(Sheet1!$B$61*((1+(CM1))^1)*((1+(CM2))^1)*((1+(CM3))^1)*((1+(CM4))^1)*((1+(CM5))^1)*((1+(CM6))^1)*((1+(CM7))^1)*((1+(CM8))^1)*((1+(CM9))^1)*((1+(CM10))^1)*((1+(CM11))^1)*((1+(CM12))^1)*((1+(CM13))^1)*((1+(CM14))^1))/((1.18)^14)+(Sheet1!$B$61*((1+(CM1))^1)*((1+(CM2))^1)*((1+(CM3))^1)*((1+(CM4))^1)*((1+(CM5))^1)*((1+(CM6))^1)*((1+(CM7))^1)*((1+(CM8))^1)*((1+(CM9))^1)*((1+(CM10))^1)*((1+(CM11))^1)*((1+(CM12))^1)*((1+(CM13))^1)*((1+(CM14))^1)*((1+(CM15))^1))/((1.18)^15)+((Sheet1!$B$61*((1+(CM1))^1)*((1+(CM2))^1)*((1+(CM3))^1)*((1+(CM4))^1)*((1+(CM5))^1)*((1+(CM6))^1)*((1+(CM7))^1)*((1+(CM8))^1)*((1+(CM9))^1)*((1+(CM10))^1)*((1+(CM11))^1)*((1+(CM12))^1)*((1+(CM13))^1)*((1+(CM14))^1)*((1+(CM15))^1))/((1.18)^15)/0.18))/Sheet1!$B$17)+((Sheet1!$B$65/Sheet1!$B$17)*(100%-0.2)))</f>
        <v>26.546957495018169</v>
      </c>
      <c r="CN16" s="4">
        <f ca="1">SUM((((Sheet1!$B$61*((1+(CN1))^1))/((1.18)^1)+(Sheet1!$B$61*((1+(CN1))^1)*((1+(CN2))^1))/((1.18)^2)+(Sheet1!$B$61*((1+(CN1))^1)*((1+(CN2))^1)*((1+(CN3))^1))/((1.18)^3)+(Sheet1!$B$61*((1+(CN1))^1)*((1+(CN2))^1)*((1+(CN3))^1)*((1+(CN4))^1))/((1.18)^4)+(Sheet1!$B$61*((1+(CN1))^1)*((1+(CN2))^1)*((1+(CN3))^1)*((1+(CN4))^1)*((1+(CN5))^1))/((1.18)^5)+(Sheet1!$B$61*((1+(CN1))^1)*((1+(CN2))^1)*((1+(CN3))^1)*((1+(CN4))^1)*((1+(CN5))^1)*((1+(CN6))^1))/((1.18)^6)+(Sheet1!$B$61*((1+(CN1))^1)*((1+(CN2))^1)*((1+(CN3))^1)*((1+(CN4))^1)*((1+(CN5))^1)*((1+(CN6))^1)*((1+(CN7))^1))/((1.18)^7)+(Sheet1!$B$61*((1+(CN1))^1)*((1+(CN2))^1)*((1+(CN3))^1)*((1+(CN4))^1)*((1+(CN5))^1)*((1+(CN6))^1)*((1+(CN7))^1)*((1+(CN8))^1))/((1.18)^8)+(Sheet1!$B$61*((1+(CN1))^1)*((1+(CN2))^1)*((1+(CN3))^1)*((1+(CN4))^1)*((1+(CN5))^1)*((1+(CN6))^1)*((1+(CN7))^1)*((1+(CN8))^1)*((1+(CN9))^1))/((1.18)^9)+(Sheet1!$B$61*((1+(CN1))^1)*((1+(CN2))^1)*((1+(CN3))^1)*((1+(CN4))^1)*((1+(CN5))^1)*((1+(CN6))^1)*((1+(CN7))^1)*((1+(CN8))^1)*((1+(CN9))^1)*((1+(CN10))^1))/((1.18)^10)+(Sheet1!$B$61*((1+(CN1))^1)*((1+(CN2))^1)*((1+(CN3))^1)*((1+(CN4))^1)*((1+(CN5))^1)*((1+(CN6))^1)*((1+(CN7))^1)*((1+(CN8))^1)*((1+(CN9))^1)*((1+(CN10))^1)*((1+(CN11))^1))/((1.18)^11)+(Sheet1!$B$61*((1+(CN1))^1)*((1+(CN2))^1)*((1+(CN3))^1)*((1+(CN4))^1)*((1+(CN5))^1)*((1+(CN6))^1)*((1+(CN7))^1)*((1+(CN8))^1)*((1+(CN9))^1)*((1+(CN10))^1)*((1+(CN11))^1)*((1+(CN12))^1))/((1.18)^12)+(Sheet1!$B$61*((1+(CN1))^1)*((1+(CN2))^1)*((1+(CN3))^1)*((1+(CN4))^1)*((1+(CN5))^1)*((1+(CN6))^1)*((1+(CN7))^1)*((1+(CN8))^1)*((1+(CN9))^1)*((1+(CN10))^1)*((1+(CN11))^1)*((1+(CN12))^1)*((1+(CN13))^1))/((1.18)^13)+(Sheet1!$B$61*((1+(CN1))^1)*((1+(CN2))^1)*((1+(CN3))^1)*((1+(CN4))^1)*((1+(CN5))^1)*((1+(CN6))^1)*((1+(CN7))^1)*((1+(CN8))^1)*((1+(CN9))^1)*((1+(CN10))^1)*((1+(CN11))^1)*((1+(CN12))^1)*((1+(CN13))^1)*((1+(CN14))^1))/((1.18)^14)+(Sheet1!$B$61*((1+(CN1))^1)*((1+(CN2))^1)*((1+(CN3))^1)*((1+(CN4))^1)*((1+(CN5))^1)*((1+(CN6))^1)*((1+(CN7))^1)*((1+(CN8))^1)*((1+(CN9))^1)*((1+(CN10))^1)*((1+(CN11))^1)*((1+(CN12))^1)*((1+(CN13))^1)*((1+(CN14))^1)*((1+(CN15))^1))/((1.18)^15)+((Sheet1!$B$61*((1+(CN1))^1)*((1+(CN2))^1)*((1+(CN3))^1)*((1+(CN4))^1)*((1+(CN5))^1)*((1+(CN6))^1)*((1+(CN7))^1)*((1+(CN8))^1)*((1+(CN9))^1)*((1+(CN10))^1)*((1+(CN11))^1)*((1+(CN12))^1)*((1+(CN13))^1)*((1+(CN14))^1)*((1+(CN15))^1))/((1.18)^15)/0.18))/Sheet1!$B$17)+((Sheet1!$B$65/Sheet1!$B$17)*(100%-0.2)))</f>
        <v>30.334790830445655</v>
      </c>
      <c r="CO16" s="4">
        <f ca="1">SUM((((Sheet1!$B$61*((1+(CO1))^1))/((1.18)^1)+(Sheet1!$B$61*((1+(CO1))^1)*((1+(CO2))^1))/((1.18)^2)+(Sheet1!$B$61*((1+(CO1))^1)*((1+(CO2))^1)*((1+(CO3))^1))/((1.18)^3)+(Sheet1!$B$61*((1+(CO1))^1)*((1+(CO2))^1)*((1+(CO3))^1)*((1+(CO4))^1))/((1.18)^4)+(Sheet1!$B$61*((1+(CO1))^1)*((1+(CO2))^1)*((1+(CO3))^1)*((1+(CO4))^1)*((1+(CO5))^1))/((1.18)^5)+(Sheet1!$B$61*((1+(CO1))^1)*((1+(CO2))^1)*((1+(CO3))^1)*((1+(CO4))^1)*((1+(CO5))^1)*((1+(CO6))^1))/((1.18)^6)+(Sheet1!$B$61*((1+(CO1))^1)*((1+(CO2))^1)*((1+(CO3))^1)*((1+(CO4))^1)*((1+(CO5))^1)*((1+(CO6))^1)*((1+(CO7))^1))/((1.18)^7)+(Sheet1!$B$61*((1+(CO1))^1)*((1+(CO2))^1)*((1+(CO3))^1)*((1+(CO4))^1)*((1+(CO5))^1)*((1+(CO6))^1)*((1+(CO7))^1)*((1+(CO8))^1))/((1.18)^8)+(Sheet1!$B$61*((1+(CO1))^1)*((1+(CO2))^1)*((1+(CO3))^1)*((1+(CO4))^1)*((1+(CO5))^1)*((1+(CO6))^1)*((1+(CO7))^1)*((1+(CO8))^1)*((1+(CO9))^1))/((1.18)^9)+(Sheet1!$B$61*((1+(CO1))^1)*((1+(CO2))^1)*((1+(CO3))^1)*((1+(CO4))^1)*((1+(CO5))^1)*((1+(CO6))^1)*((1+(CO7))^1)*((1+(CO8))^1)*((1+(CO9))^1)*((1+(CO10))^1))/((1.18)^10)+(Sheet1!$B$61*((1+(CO1))^1)*((1+(CO2))^1)*((1+(CO3))^1)*((1+(CO4))^1)*((1+(CO5))^1)*((1+(CO6))^1)*((1+(CO7))^1)*((1+(CO8))^1)*((1+(CO9))^1)*((1+(CO10))^1)*((1+(CO11))^1))/((1.18)^11)+(Sheet1!$B$61*((1+(CO1))^1)*((1+(CO2))^1)*((1+(CO3))^1)*((1+(CO4))^1)*((1+(CO5))^1)*((1+(CO6))^1)*((1+(CO7))^1)*((1+(CO8))^1)*((1+(CO9))^1)*((1+(CO10))^1)*((1+(CO11))^1)*((1+(CO12))^1))/((1.18)^12)+(Sheet1!$B$61*((1+(CO1))^1)*((1+(CO2))^1)*((1+(CO3))^1)*((1+(CO4))^1)*((1+(CO5))^1)*((1+(CO6))^1)*((1+(CO7))^1)*((1+(CO8))^1)*((1+(CO9))^1)*((1+(CO10))^1)*((1+(CO11))^1)*((1+(CO12))^1)*((1+(CO13))^1))/((1.18)^13)+(Sheet1!$B$61*((1+(CO1))^1)*((1+(CO2))^1)*((1+(CO3))^1)*((1+(CO4))^1)*((1+(CO5))^1)*((1+(CO6))^1)*((1+(CO7))^1)*((1+(CO8))^1)*((1+(CO9))^1)*((1+(CO10))^1)*((1+(CO11))^1)*((1+(CO12))^1)*((1+(CO13))^1)*((1+(CO14))^1))/((1.18)^14)+(Sheet1!$B$61*((1+(CO1))^1)*((1+(CO2))^1)*((1+(CO3))^1)*((1+(CO4))^1)*((1+(CO5))^1)*((1+(CO6))^1)*((1+(CO7))^1)*((1+(CO8))^1)*((1+(CO9))^1)*((1+(CO10))^1)*((1+(CO11))^1)*((1+(CO12))^1)*((1+(CO13))^1)*((1+(CO14))^1)*((1+(CO15))^1))/((1.18)^15)+((Sheet1!$B$61*((1+(CO1))^1)*((1+(CO2))^1)*((1+(CO3))^1)*((1+(CO4))^1)*((1+(CO5))^1)*((1+(CO6))^1)*((1+(CO7))^1)*((1+(CO8))^1)*((1+(CO9))^1)*((1+(CO10))^1)*((1+(CO11))^1)*((1+(CO12))^1)*((1+(CO13))^1)*((1+(CO14))^1)*((1+(CO15))^1))/((1.18)^15)/0.18))/Sheet1!$B$17)+((Sheet1!$B$65/Sheet1!$B$17)*(100%-0.2)))</f>
        <v>28.120585177694878</v>
      </c>
      <c r="CP16" s="4">
        <f ca="1">SUM((((Sheet1!$B$61*((1+(CP1))^1))/((1.18)^1)+(Sheet1!$B$61*((1+(CP1))^1)*((1+(CP2))^1))/((1.18)^2)+(Sheet1!$B$61*((1+(CP1))^1)*((1+(CP2))^1)*((1+(CP3))^1))/((1.18)^3)+(Sheet1!$B$61*((1+(CP1))^1)*((1+(CP2))^1)*((1+(CP3))^1)*((1+(CP4))^1))/((1.18)^4)+(Sheet1!$B$61*((1+(CP1))^1)*((1+(CP2))^1)*((1+(CP3))^1)*((1+(CP4))^1)*((1+(CP5))^1))/((1.18)^5)+(Sheet1!$B$61*((1+(CP1))^1)*((1+(CP2))^1)*((1+(CP3))^1)*((1+(CP4))^1)*((1+(CP5))^1)*((1+(CP6))^1))/((1.18)^6)+(Sheet1!$B$61*((1+(CP1))^1)*((1+(CP2))^1)*((1+(CP3))^1)*((1+(CP4))^1)*((1+(CP5))^1)*((1+(CP6))^1)*((1+(CP7))^1))/((1.18)^7)+(Sheet1!$B$61*((1+(CP1))^1)*((1+(CP2))^1)*((1+(CP3))^1)*((1+(CP4))^1)*((1+(CP5))^1)*((1+(CP6))^1)*((1+(CP7))^1)*((1+(CP8))^1))/((1.18)^8)+(Sheet1!$B$61*((1+(CP1))^1)*((1+(CP2))^1)*((1+(CP3))^1)*((1+(CP4))^1)*((1+(CP5))^1)*((1+(CP6))^1)*((1+(CP7))^1)*((1+(CP8))^1)*((1+(CP9))^1))/((1.18)^9)+(Sheet1!$B$61*((1+(CP1))^1)*((1+(CP2))^1)*((1+(CP3))^1)*((1+(CP4))^1)*((1+(CP5))^1)*((1+(CP6))^1)*((1+(CP7))^1)*((1+(CP8))^1)*((1+(CP9))^1)*((1+(CP10))^1))/((1.18)^10)+(Sheet1!$B$61*((1+(CP1))^1)*((1+(CP2))^1)*((1+(CP3))^1)*((1+(CP4))^1)*((1+(CP5))^1)*((1+(CP6))^1)*((1+(CP7))^1)*((1+(CP8))^1)*((1+(CP9))^1)*((1+(CP10))^1)*((1+(CP11))^1))/((1.18)^11)+(Sheet1!$B$61*((1+(CP1))^1)*((1+(CP2))^1)*((1+(CP3))^1)*((1+(CP4))^1)*((1+(CP5))^1)*((1+(CP6))^1)*((1+(CP7))^1)*((1+(CP8))^1)*((1+(CP9))^1)*((1+(CP10))^1)*((1+(CP11))^1)*((1+(CP12))^1))/((1.18)^12)+(Sheet1!$B$61*((1+(CP1))^1)*((1+(CP2))^1)*((1+(CP3))^1)*((1+(CP4))^1)*((1+(CP5))^1)*((1+(CP6))^1)*((1+(CP7))^1)*((1+(CP8))^1)*((1+(CP9))^1)*((1+(CP10))^1)*((1+(CP11))^1)*((1+(CP12))^1)*((1+(CP13))^1))/((1.18)^13)+(Sheet1!$B$61*((1+(CP1))^1)*((1+(CP2))^1)*((1+(CP3))^1)*((1+(CP4))^1)*((1+(CP5))^1)*((1+(CP6))^1)*((1+(CP7))^1)*((1+(CP8))^1)*((1+(CP9))^1)*((1+(CP10))^1)*((1+(CP11))^1)*((1+(CP12))^1)*((1+(CP13))^1)*((1+(CP14))^1))/((1.18)^14)+(Sheet1!$B$61*((1+(CP1))^1)*((1+(CP2))^1)*((1+(CP3))^1)*((1+(CP4))^1)*((1+(CP5))^1)*((1+(CP6))^1)*((1+(CP7))^1)*((1+(CP8))^1)*((1+(CP9))^1)*((1+(CP10))^1)*((1+(CP11))^1)*((1+(CP12))^1)*((1+(CP13))^1)*((1+(CP14))^1)*((1+(CP15))^1))/((1.18)^15)+((Sheet1!$B$61*((1+(CP1))^1)*((1+(CP2))^1)*((1+(CP3))^1)*((1+(CP4))^1)*((1+(CP5))^1)*((1+(CP6))^1)*((1+(CP7))^1)*((1+(CP8))^1)*((1+(CP9))^1)*((1+(CP10))^1)*((1+(CP11))^1)*((1+(CP12))^1)*((1+(CP13))^1)*((1+(CP14))^1)*((1+(CP15))^1))/((1.18)^15)/0.18))/Sheet1!$B$17)+((Sheet1!$B$65/Sheet1!$B$17)*(100%-0.2)))</f>
        <v>29.191319148802776</v>
      </c>
      <c r="CQ16" s="4">
        <f ca="1">SUM((((Sheet1!$B$61*((1+(CQ1))^1))/((1.18)^1)+(Sheet1!$B$61*((1+(CQ1))^1)*((1+(CQ2))^1))/((1.18)^2)+(Sheet1!$B$61*((1+(CQ1))^1)*((1+(CQ2))^1)*((1+(CQ3))^1))/((1.18)^3)+(Sheet1!$B$61*((1+(CQ1))^1)*((1+(CQ2))^1)*((1+(CQ3))^1)*((1+(CQ4))^1))/((1.18)^4)+(Sheet1!$B$61*((1+(CQ1))^1)*((1+(CQ2))^1)*((1+(CQ3))^1)*((1+(CQ4))^1)*((1+(CQ5))^1))/((1.18)^5)+(Sheet1!$B$61*((1+(CQ1))^1)*((1+(CQ2))^1)*((1+(CQ3))^1)*((1+(CQ4))^1)*((1+(CQ5))^1)*((1+(CQ6))^1))/((1.18)^6)+(Sheet1!$B$61*((1+(CQ1))^1)*((1+(CQ2))^1)*((1+(CQ3))^1)*((1+(CQ4))^1)*((1+(CQ5))^1)*((1+(CQ6))^1)*((1+(CQ7))^1))/((1.18)^7)+(Sheet1!$B$61*((1+(CQ1))^1)*((1+(CQ2))^1)*((1+(CQ3))^1)*((1+(CQ4))^1)*((1+(CQ5))^1)*((1+(CQ6))^1)*((1+(CQ7))^1)*((1+(CQ8))^1))/((1.18)^8)+(Sheet1!$B$61*((1+(CQ1))^1)*((1+(CQ2))^1)*((1+(CQ3))^1)*((1+(CQ4))^1)*((1+(CQ5))^1)*((1+(CQ6))^1)*((1+(CQ7))^1)*((1+(CQ8))^1)*((1+(CQ9))^1))/((1.18)^9)+(Sheet1!$B$61*((1+(CQ1))^1)*((1+(CQ2))^1)*((1+(CQ3))^1)*((1+(CQ4))^1)*((1+(CQ5))^1)*((1+(CQ6))^1)*((1+(CQ7))^1)*((1+(CQ8))^1)*((1+(CQ9))^1)*((1+(CQ10))^1))/((1.18)^10)+(Sheet1!$B$61*((1+(CQ1))^1)*((1+(CQ2))^1)*((1+(CQ3))^1)*((1+(CQ4))^1)*((1+(CQ5))^1)*((1+(CQ6))^1)*((1+(CQ7))^1)*((1+(CQ8))^1)*((1+(CQ9))^1)*((1+(CQ10))^1)*((1+(CQ11))^1))/((1.18)^11)+(Sheet1!$B$61*((1+(CQ1))^1)*((1+(CQ2))^1)*((1+(CQ3))^1)*((1+(CQ4))^1)*((1+(CQ5))^1)*((1+(CQ6))^1)*((1+(CQ7))^1)*((1+(CQ8))^1)*((1+(CQ9))^1)*((1+(CQ10))^1)*((1+(CQ11))^1)*((1+(CQ12))^1))/((1.18)^12)+(Sheet1!$B$61*((1+(CQ1))^1)*((1+(CQ2))^1)*((1+(CQ3))^1)*((1+(CQ4))^1)*((1+(CQ5))^1)*((1+(CQ6))^1)*((1+(CQ7))^1)*((1+(CQ8))^1)*((1+(CQ9))^1)*((1+(CQ10))^1)*((1+(CQ11))^1)*((1+(CQ12))^1)*((1+(CQ13))^1))/((1.18)^13)+(Sheet1!$B$61*((1+(CQ1))^1)*((1+(CQ2))^1)*((1+(CQ3))^1)*((1+(CQ4))^1)*((1+(CQ5))^1)*((1+(CQ6))^1)*((1+(CQ7))^1)*((1+(CQ8))^1)*((1+(CQ9))^1)*((1+(CQ10))^1)*((1+(CQ11))^1)*((1+(CQ12))^1)*((1+(CQ13))^1)*((1+(CQ14))^1))/((1.18)^14)+(Sheet1!$B$61*((1+(CQ1))^1)*((1+(CQ2))^1)*((1+(CQ3))^1)*((1+(CQ4))^1)*((1+(CQ5))^1)*((1+(CQ6))^1)*((1+(CQ7))^1)*((1+(CQ8))^1)*((1+(CQ9))^1)*((1+(CQ10))^1)*((1+(CQ11))^1)*((1+(CQ12))^1)*((1+(CQ13))^1)*((1+(CQ14))^1)*((1+(CQ15))^1))/((1.18)^15)+((Sheet1!$B$61*((1+(CQ1))^1)*((1+(CQ2))^1)*((1+(CQ3))^1)*((1+(CQ4))^1)*((1+(CQ5))^1)*((1+(CQ6))^1)*((1+(CQ7))^1)*((1+(CQ8))^1)*((1+(CQ9))^1)*((1+(CQ10))^1)*((1+(CQ11))^1)*((1+(CQ12))^1)*((1+(CQ13))^1)*((1+(CQ14))^1)*((1+(CQ15))^1))/((1.18)^15)/0.18))/Sheet1!$B$17)+((Sheet1!$B$65/Sheet1!$B$17)*(100%-0.2)))</f>
        <v>26.871927319857434</v>
      </c>
      <c r="CR16" s="4">
        <f ca="1">SUM((((Sheet1!$B$61*((1+(CR1))^1))/((1.18)^1)+(Sheet1!$B$61*((1+(CR1))^1)*((1+(CR2))^1))/((1.18)^2)+(Sheet1!$B$61*((1+(CR1))^1)*((1+(CR2))^1)*((1+(CR3))^1))/((1.18)^3)+(Sheet1!$B$61*((1+(CR1))^1)*((1+(CR2))^1)*((1+(CR3))^1)*((1+(CR4))^1))/((1.18)^4)+(Sheet1!$B$61*((1+(CR1))^1)*((1+(CR2))^1)*((1+(CR3))^1)*((1+(CR4))^1)*((1+(CR5))^1))/((1.18)^5)+(Sheet1!$B$61*((1+(CR1))^1)*((1+(CR2))^1)*((1+(CR3))^1)*((1+(CR4))^1)*((1+(CR5))^1)*((1+(CR6))^1))/((1.18)^6)+(Sheet1!$B$61*((1+(CR1))^1)*((1+(CR2))^1)*((1+(CR3))^1)*((1+(CR4))^1)*((1+(CR5))^1)*((1+(CR6))^1)*((1+(CR7))^1))/((1.18)^7)+(Sheet1!$B$61*((1+(CR1))^1)*((1+(CR2))^1)*((1+(CR3))^1)*((1+(CR4))^1)*((1+(CR5))^1)*((1+(CR6))^1)*((1+(CR7))^1)*((1+(CR8))^1))/((1.18)^8)+(Sheet1!$B$61*((1+(CR1))^1)*((1+(CR2))^1)*((1+(CR3))^1)*((1+(CR4))^1)*((1+(CR5))^1)*((1+(CR6))^1)*((1+(CR7))^1)*((1+(CR8))^1)*((1+(CR9))^1))/((1.18)^9)+(Sheet1!$B$61*((1+(CR1))^1)*((1+(CR2))^1)*((1+(CR3))^1)*((1+(CR4))^1)*((1+(CR5))^1)*((1+(CR6))^1)*((1+(CR7))^1)*((1+(CR8))^1)*((1+(CR9))^1)*((1+(CR10))^1))/((1.18)^10)+(Sheet1!$B$61*((1+(CR1))^1)*((1+(CR2))^1)*((1+(CR3))^1)*((1+(CR4))^1)*((1+(CR5))^1)*((1+(CR6))^1)*((1+(CR7))^1)*((1+(CR8))^1)*((1+(CR9))^1)*((1+(CR10))^1)*((1+(CR11))^1))/((1.18)^11)+(Sheet1!$B$61*((1+(CR1))^1)*((1+(CR2))^1)*((1+(CR3))^1)*((1+(CR4))^1)*((1+(CR5))^1)*((1+(CR6))^1)*((1+(CR7))^1)*((1+(CR8))^1)*((1+(CR9))^1)*((1+(CR10))^1)*((1+(CR11))^1)*((1+(CR12))^1))/((1.18)^12)+(Sheet1!$B$61*((1+(CR1))^1)*((1+(CR2))^1)*((1+(CR3))^1)*((1+(CR4))^1)*((1+(CR5))^1)*((1+(CR6))^1)*((1+(CR7))^1)*((1+(CR8))^1)*((1+(CR9))^1)*((1+(CR10))^1)*((1+(CR11))^1)*((1+(CR12))^1)*((1+(CR13))^1))/((1.18)^13)+(Sheet1!$B$61*((1+(CR1))^1)*((1+(CR2))^1)*((1+(CR3))^1)*((1+(CR4))^1)*((1+(CR5))^1)*((1+(CR6))^1)*((1+(CR7))^1)*((1+(CR8))^1)*((1+(CR9))^1)*((1+(CR10))^1)*((1+(CR11))^1)*((1+(CR12))^1)*((1+(CR13))^1)*((1+(CR14))^1))/((1.18)^14)+(Sheet1!$B$61*((1+(CR1))^1)*((1+(CR2))^1)*((1+(CR3))^1)*((1+(CR4))^1)*((1+(CR5))^1)*((1+(CR6))^1)*((1+(CR7))^1)*((1+(CR8))^1)*((1+(CR9))^1)*((1+(CR10))^1)*((1+(CR11))^1)*((1+(CR12))^1)*((1+(CR13))^1)*((1+(CR14))^1)*((1+(CR15))^1))/((1.18)^15)+((Sheet1!$B$61*((1+(CR1))^1)*((1+(CR2))^1)*((1+(CR3))^1)*((1+(CR4))^1)*((1+(CR5))^1)*((1+(CR6))^1)*((1+(CR7))^1)*((1+(CR8))^1)*((1+(CR9))^1)*((1+(CR10))^1)*((1+(CR11))^1)*((1+(CR12))^1)*((1+(CR13))^1)*((1+(CR14))^1)*((1+(CR15))^1))/((1.18)^15)/0.18))/Sheet1!$B$17)+((Sheet1!$B$65/Sheet1!$B$17)*(100%-0.2)))</f>
        <v>25.289788510151645</v>
      </c>
      <c r="CS16" s="4">
        <f ca="1">SUM((((Sheet1!$B$61*((1+(CS1))^1))/((1.18)^1)+(Sheet1!$B$61*((1+(CS1))^1)*((1+(CS2))^1))/((1.18)^2)+(Sheet1!$B$61*((1+(CS1))^1)*((1+(CS2))^1)*((1+(CS3))^1))/((1.18)^3)+(Sheet1!$B$61*((1+(CS1))^1)*((1+(CS2))^1)*((1+(CS3))^1)*((1+(CS4))^1))/((1.18)^4)+(Sheet1!$B$61*((1+(CS1))^1)*((1+(CS2))^1)*((1+(CS3))^1)*((1+(CS4))^1)*((1+(CS5))^1))/((1.18)^5)+(Sheet1!$B$61*((1+(CS1))^1)*((1+(CS2))^1)*((1+(CS3))^1)*((1+(CS4))^1)*((1+(CS5))^1)*((1+(CS6))^1))/((1.18)^6)+(Sheet1!$B$61*((1+(CS1))^1)*((1+(CS2))^1)*((1+(CS3))^1)*((1+(CS4))^1)*((1+(CS5))^1)*((1+(CS6))^1)*((1+(CS7))^1))/((1.18)^7)+(Sheet1!$B$61*((1+(CS1))^1)*((1+(CS2))^1)*((1+(CS3))^1)*((1+(CS4))^1)*((1+(CS5))^1)*((1+(CS6))^1)*((1+(CS7))^1)*((1+(CS8))^1))/((1.18)^8)+(Sheet1!$B$61*((1+(CS1))^1)*((1+(CS2))^1)*((1+(CS3))^1)*((1+(CS4))^1)*((1+(CS5))^1)*((1+(CS6))^1)*((1+(CS7))^1)*((1+(CS8))^1)*((1+(CS9))^1))/((1.18)^9)+(Sheet1!$B$61*((1+(CS1))^1)*((1+(CS2))^1)*((1+(CS3))^1)*((1+(CS4))^1)*((1+(CS5))^1)*((1+(CS6))^1)*((1+(CS7))^1)*((1+(CS8))^1)*((1+(CS9))^1)*((1+(CS10))^1))/((1.18)^10)+(Sheet1!$B$61*((1+(CS1))^1)*((1+(CS2))^1)*((1+(CS3))^1)*((1+(CS4))^1)*((1+(CS5))^1)*((1+(CS6))^1)*((1+(CS7))^1)*((1+(CS8))^1)*((1+(CS9))^1)*((1+(CS10))^1)*((1+(CS11))^1))/((1.18)^11)+(Sheet1!$B$61*((1+(CS1))^1)*((1+(CS2))^1)*((1+(CS3))^1)*((1+(CS4))^1)*((1+(CS5))^1)*((1+(CS6))^1)*((1+(CS7))^1)*((1+(CS8))^1)*((1+(CS9))^1)*((1+(CS10))^1)*((1+(CS11))^1)*((1+(CS12))^1))/((1.18)^12)+(Sheet1!$B$61*((1+(CS1))^1)*((1+(CS2))^1)*((1+(CS3))^1)*((1+(CS4))^1)*((1+(CS5))^1)*((1+(CS6))^1)*((1+(CS7))^1)*((1+(CS8))^1)*((1+(CS9))^1)*((1+(CS10))^1)*((1+(CS11))^1)*((1+(CS12))^1)*((1+(CS13))^1))/((1.18)^13)+(Sheet1!$B$61*((1+(CS1))^1)*((1+(CS2))^1)*((1+(CS3))^1)*((1+(CS4))^1)*((1+(CS5))^1)*((1+(CS6))^1)*((1+(CS7))^1)*((1+(CS8))^1)*((1+(CS9))^1)*((1+(CS10))^1)*((1+(CS11))^1)*((1+(CS12))^1)*((1+(CS13))^1)*((1+(CS14))^1))/((1.18)^14)+(Sheet1!$B$61*((1+(CS1))^1)*((1+(CS2))^1)*((1+(CS3))^1)*((1+(CS4))^1)*((1+(CS5))^1)*((1+(CS6))^1)*((1+(CS7))^1)*((1+(CS8))^1)*((1+(CS9))^1)*((1+(CS10))^1)*((1+(CS11))^1)*((1+(CS12))^1)*((1+(CS13))^1)*((1+(CS14))^1)*((1+(CS15))^1))/((1.18)^15)+((Sheet1!$B$61*((1+(CS1))^1)*((1+(CS2))^1)*((1+(CS3))^1)*((1+(CS4))^1)*((1+(CS5))^1)*((1+(CS6))^1)*((1+(CS7))^1)*((1+(CS8))^1)*((1+(CS9))^1)*((1+(CS10))^1)*((1+(CS11))^1)*((1+(CS12))^1)*((1+(CS13))^1)*((1+(CS14))^1)*((1+(CS15))^1))/((1.18)^15)/0.18))/Sheet1!$B$17)+((Sheet1!$B$65/Sheet1!$B$17)*(100%-0.2)))</f>
        <v>25.473433329099542</v>
      </c>
      <c r="CT16" s="4">
        <f ca="1">SUM((((Sheet1!$B$61*((1+(CT1))^1))/((1.18)^1)+(Sheet1!$B$61*((1+(CT1))^1)*((1+(CT2))^1))/((1.18)^2)+(Sheet1!$B$61*((1+(CT1))^1)*((1+(CT2))^1)*((1+(CT3))^1))/((1.18)^3)+(Sheet1!$B$61*((1+(CT1))^1)*((1+(CT2))^1)*((1+(CT3))^1)*((1+(CT4))^1))/((1.18)^4)+(Sheet1!$B$61*((1+(CT1))^1)*((1+(CT2))^1)*((1+(CT3))^1)*((1+(CT4))^1)*((1+(CT5))^1))/((1.18)^5)+(Sheet1!$B$61*((1+(CT1))^1)*((1+(CT2))^1)*((1+(CT3))^1)*((1+(CT4))^1)*((1+(CT5))^1)*((1+(CT6))^1))/((1.18)^6)+(Sheet1!$B$61*((1+(CT1))^1)*((1+(CT2))^1)*((1+(CT3))^1)*((1+(CT4))^1)*((1+(CT5))^1)*((1+(CT6))^1)*((1+(CT7))^1))/((1.18)^7)+(Sheet1!$B$61*((1+(CT1))^1)*((1+(CT2))^1)*((1+(CT3))^1)*((1+(CT4))^1)*((1+(CT5))^1)*((1+(CT6))^1)*((1+(CT7))^1)*((1+(CT8))^1))/((1.18)^8)+(Sheet1!$B$61*((1+(CT1))^1)*((1+(CT2))^1)*((1+(CT3))^1)*((1+(CT4))^1)*((1+(CT5))^1)*((1+(CT6))^1)*((1+(CT7))^1)*((1+(CT8))^1)*((1+(CT9))^1))/((1.18)^9)+(Sheet1!$B$61*((1+(CT1))^1)*((1+(CT2))^1)*((1+(CT3))^1)*((1+(CT4))^1)*((1+(CT5))^1)*((1+(CT6))^1)*((1+(CT7))^1)*((1+(CT8))^1)*((1+(CT9))^1)*((1+(CT10))^1))/((1.18)^10)+(Sheet1!$B$61*((1+(CT1))^1)*((1+(CT2))^1)*((1+(CT3))^1)*((1+(CT4))^1)*((1+(CT5))^1)*((1+(CT6))^1)*((1+(CT7))^1)*((1+(CT8))^1)*((1+(CT9))^1)*((1+(CT10))^1)*((1+(CT11))^1))/((1.18)^11)+(Sheet1!$B$61*((1+(CT1))^1)*((1+(CT2))^1)*((1+(CT3))^1)*((1+(CT4))^1)*((1+(CT5))^1)*((1+(CT6))^1)*((1+(CT7))^1)*((1+(CT8))^1)*((1+(CT9))^1)*((1+(CT10))^1)*((1+(CT11))^1)*((1+(CT12))^1))/((1.18)^12)+(Sheet1!$B$61*((1+(CT1))^1)*((1+(CT2))^1)*((1+(CT3))^1)*((1+(CT4))^1)*((1+(CT5))^1)*((1+(CT6))^1)*((1+(CT7))^1)*((1+(CT8))^1)*((1+(CT9))^1)*((1+(CT10))^1)*((1+(CT11))^1)*((1+(CT12))^1)*((1+(CT13))^1))/((1.18)^13)+(Sheet1!$B$61*((1+(CT1))^1)*((1+(CT2))^1)*((1+(CT3))^1)*((1+(CT4))^1)*((1+(CT5))^1)*((1+(CT6))^1)*((1+(CT7))^1)*((1+(CT8))^1)*((1+(CT9))^1)*((1+(CT10))^1)*((1+(CT11))^1)*((1+(CT12))^1)*((1+(CT13))^1)*((1+(CT14))^1))/((1.18)^14)+(Sheet1!$B$61*((1+(CT1))^1)*((1+(CT2))^1)*((1+(CT3))^1)*((1+(CT4))^1)*((1+(CT5))^1)*((1+(CT6))^1)*((1+(CT7))^1)*((1+(CT8))^1)*((1+(CT9))^1)*((1+(CT10))^1)*((1+(CT11))^1)*((1+(CT12))^1)*((1+(CT13))^1)*((1+(CT14))^1)*((1+(CT15))^1))/((1.18)^15)+((Sheet1!$B$61*((1+(CT1))^1)*((1+(CT2))^1)*((1+(CT3))^1)*((1+(CT4))^1)*((1+(CT5))^1)*((1+(CT6))^1)*((1+(CT7))^1)*((1+(CT8))^1)*((1+(CT9))^1)*((1+(CT10))^1)*((1+(CT11))^1)*((1+(CT12))^1)*((1+(CT13))^1)*((1+(CT14))^1)*((1+(CT15))^1))/((1.18)^15)/0.18))/Sheet1!$B$17)+((Sheet1!$B$65/Sheet1!$B$17)*(100%-0.2)))</f>
        <v>27.615866433597294</v>
      </c>
      <c r="CU16" s="4">
        <f ca="1">SUM((((Sheet1!$B$61*((1+(CU1))^1))/((1.18)^1)+(Sheet1!$B$61*((1+(CU1))^1)*((1+(CU2))^1))/((1.18)^2)+(Sheet1!$B$61*((1+(CU1))^1)*((1+(CU2))^1)*((1+(CU3))^1))/((1.18)^3)+(Sheet1!$B$61*((1+(CU1))^1)*((1+(CU2))^1)*((1+(CU3))^1)*((1+(CU4))^1))/((1.18)^4)+(Sheet1!$B$61*((1+(CU1))^1)*((1+(CU2))^1)*((1+(CU3))^1)*((1+(CU4))^1)*((1+(CU5))^1))/((1.18)^5)+(Sheet1!$B$61*((1+(CU1))^1)*((1+(CU2))^1)*((1+(CU3))^1)*((1+(CU4))^1)*((1+(CU5))^1)*((1+(CU6))^1))/((1.18)^6)+(Sheet1!$B$61*((1+(CU1))^1)*((1+(CU2))^1)*((1+(CU3))^1)*((1+(CU4))^1)*((1+(CU5))^1)*((1+(CU6))^1)*((1+(CU7))^1))/((1.18)^7)+(Sheet1!$B$61*((1+(CU1))^1)*((1+(CU2))^1)*((1+(CU3))^1)*((1+(CU4))^1)*((1+(CU5))^1)*((1+(CU6))^1)*((1+(CU7))^1)*((1+(CU8))^1))/((1.18)^8)+(Sheet1!$B$61*((1+(CU1))^1)*((1+(CU2))^1)*((1+(CU3))^1)*((1+(CU4))^1)*((1+(CU5))^1)*((1+(CU6))^1)*((1+(CU7))^1)*((1+(CU8))^1)*((1+(CU9))^1))/((1.18)^9)+(Sheet1!$B$61*((1+(CU1))^1)*((1+(CU2))^1)*((1+(CU3))^1)*((1+(CU4))^1)*((1+(CU5))^1)*((1+(CU6))^1)*((1+(CU7))^1)*((1+(CU8))^1)*((1+(CU9))^1)*((1+(CU10))^1))/((1.18)^10)+(Sheet1!$B$61*((1+(CU1))^1)*((1+(CU2))^1)*((1+(CU3))^1)*((1+(CU4))^1)*((1+(CU5))^1)*((1+(CU6))^1)*((1+(CU7))^1)*((1+(CU8))^1)*((1+(CU9))^1)*((1+(CU10))^1)*((1+(CU11))^1))/((1.18)^11)+(Sheet1!$B$61*((1+(CU1))^1)*((1+(CU2))^1)*((1+(CU3))^1)*((1+(CU4))^1)*((1+(CU5))^1)*((1+(CU6))^1)*((1+(CU7))^1)*((1+(CU8))^1)*((1+(CU9))^1)*((1+(CU10))^1)*((1+(CU11))^1)*((1+(CU12))^1))/((1.18)^12)+(Sheet1!$B$61*((1+(CU1))^1)*((1+(CU2))^1)*((1+(CU3))^1)*((1+(CU4))^1)*((1+(CU5))^1)*((1+(CU6))^1)*((1+(CU7))^1)*((1+(CU8))^1)*((1+(CU9))^1)*((1+(CU10))^1)*((1+(CU11))^1)*((1+(CU12))^1)*((1+(CU13))^1))/((1.18)^13)+(Sheet1!$B$61*((1+(CU1))^1)*((1+(CU2))^1)*((1+(CU3))^1)*((1+(CU4))^1)*((1+(CU5))^1)*((1+(CU6))^1)*((1+(CU7))^1)*((1+(CU8))^1)*((1+(CU9))^1)*((1+(CU10))^1)*((1+(CU11))^1)*((1+(CU12))^1)*((1+(CU13))^1)*((1+(CU14))^1))/((1.18)^14)+(Sheet1!$B$61*((1+(CU1))^1)*((1+(CU2))^1)*((1+(CU3))^1)*((1+(CU4))^1)*((1+(CU5))^1)*((1+(CU6))^1)*((1+(CU7))^1)*((1+(CU8))^1)*((1+(CU9))^1)*((1+(CU10))^1)*((1+(CU11))^1)*((1+(CU12))^1)*((1+(CU13))^1)*((1+(CU14))^1)*((1+(CU15))^1))/((1.18)^15)+((Sheet1!$B$61*((1+(CU1))^1)*((1+(CU2))^1)*((1+(CU3))^1)*((1+(CU4))^1)*((1+(CU5))^1)*((1+(CU6))^1)*((1+(CU7))^1)*((1+(CU8))^1)*((1+(CU9))^1)*((1+(CU10))^1)*((1+(CU11))^1)*((1+(CU12))^1)*((1+(CU13))^1)*((1+(CU14))^1)*((1+(CU15))^1))/((1.18)^15)/0.18))/Sheet1!$B$17)+((Sheet1!$B$65/Sheet1!$B$17)*(100%-0.2)))</f>
        <v>30.20089486900568</v>
      </c>
      <c r="CV16" s="4">
        <f ca="1">SUM((((Sheet1!$B$61*((1+(CV1))^1))/((1.18)^1)+(Sheet1!$B$61*((1+(CV1))^1)*((1+(CV2))^1))/((1.18)^2)+(Sheet1!$B$61*((1+(CV1))^1)*((1+(CV2))^1)*((1+(CV3))^1))/((1.18)^3)+(Sheet1!$B$61*((1+(CV1))^1)*((1+(CV2))^1)*((1+(CV3))^1)*((1+(CV4))^1))/((1.18)^4)+(Sheet1!$B$61*((1+(CV1))^1)*((1+(CV2))^1)*((1+(CV3))^1)*((1+(CV4))^1)*((1+(CV5))^1))/((1.18)^5)+(Sheet1!$B$61*((1+(CV1))^1)*((1+(CV2))^1)*((1+(CV3))^1)*((1+(CV4))^1)*((1+(CV5))^1)*((1+(CV6))^1))/((1.18)^6)+(Sheet1!$B$61*((1+(CV1))^1)*((1+(CV2))^1)*((1+(CV3))^1)*((1+(CV4))^1)*((1+(CV5))^1)*((1+(CV6))^1)*((1+(CV7))^1))/((1.18)^7)+(Sheet1!$B$61*((1+(CV1))^1)*((1+(CV2))^1)*((1+(CV3))^1)*((1+(CV4))^1)*((1+(CV5))^1)*((1+(CV6))^1)*((1+(CV7))^1)*((1+(CV8))^1))/((1.18)^8)+(Sheet1!$B$61*((1+(CV1))^1)*((1+(CV2))^1)*((1+(CV3))^1)*((1+(CV4))^1)*((1+(CV5))^1)*((1+(CV6))^1)*((1+(CV7))^1)*((1+(CV8))^1)*((1+(CV9))^1))/((1.18)^9)+(Sheet1!$B$61*((1+(CV1))^1)*((1+(CV2))^1)*((1+(CV3))^1)*((1+(CV4))^1)*((1+(CV5))^1)*((1+(CV6))^1)*((1+(CV7))^1)*((1+(CV8))^1)*((1+(CV9))^1)*((1+(CV10))^1))/((1.18)^10)+(Sheet1!$B$61*((1+(CV1))^1)*((1+(CV2))^1)*((1+(CV3))^1)*((1+(CV4))^1)*((1+(CV5))^1)*((1+(CV6))^1)*((1+(CV7))^1)*((1+(CV8))^1)*((1+(CV9))^1)*((1+(CV10))^1)*((1+(CV11))^1))/((1.18)^11)+(Sheet1!$B$61*((1+(CV1))^1)*((1+(CV2))^1)*((1+(CV3))^1)*((1+(CV4))^1)*((1+(CV5))^1)*((1+(CV6))^1)*((1+(CV7))^1)*((1+(CV8))^1)*((1+(CV9))^1)*((1+(CV10))^1)*((1+(CV11))^1)*((1+(CV12))^1))/((1.18)^12)+(Sheet1!$B$61*((1+(CV1))^1)*((1+(CV2))^1)*((1+(CV3))^1)*((1+(CV4))^1)*((1+(CV5))^1)*((1+(CV6))^1)*((1+(CV7))^1)*((1+(CV8))^1)*((1+(CV9))^1)*((1+(CV10))^1)*((1+(CV11))^1)*((1+(CV12))^1)*((1+(CV13))^1))/((1.18)^13)+(Sheet1!$B$61*((1+(CV1))^1)*((1+(CV2))^1)*((1+(CV3))^1)*((1+(CV4))^1)*((1+(CV5))^1)*((1+(CV6))^1)*((1+(CV7))^1)*((1+(CV8))^1)*((1+(CV9))^1)*((1+(CV10))^1)*((1+(CV11))^1)*((1+(CV12))^1)*((1+(CV13))^1)*((1+(CV14))^1))/((1.18)^14)+(Sheet1!$B$61*((1+(CV1))^1)*((1+(CV2))^1)*((1+(CV3))^1)*((1+(CV4))^1)*((1+(CV5))^1)*((1+(CV6))^1)*((1+(CV7))^1)*((1+(CV8))^1)*((1+(CV9))^1)*((1+(CV10))^1)*((1+(CV11))^1)*((1+(CV12))^1)*((1+(CV13))^1)*((1+(CV14))^1)*((1+(CV15))^1))/((1.18)^15)+((Sheet1!$B$61*((1+(CV1))^1)*((1+(CV2))^1)*((1+(CV3))^1)*((1+(CV4))^1)*((1+(CV5))^1)*((1+(CV6))^1)*((1+(CV7))^1)*((1+(CV8))^1)*((1+(CV9))^1)*((1+(CV10))^1)*((1+(CV11))^1)*((1+(CV12))^1)*((1+(CV13))^1)*((1+(CV14))^1)*((1+(CV15))^1))/((1.18)^15)/0.18))/Sheet1!$B$17)+((Sheet1!$B$65/Sheet1!$B$17)*(100%-0.2)))</f>
        <v>25.272899724901951</v>
      </c>
      <c r="CW16" s="4">
        <f ca="1">SUM((((Sheet1!$B$61*((1+(CW1))^1))/((1.18)^1)+(Sheet1!$B$61*((1+(CW1))^1)*((1+(CW2))^1))/((1.18)^2)+(Sheet1!$B$61*((1+(CW1))^1)*((1+(CW2))^1)*((1+(CW3))^1))/((1.18)^3)+(Sheet1!$B$61*((1+(CW1))^1)*((1+(CW2))^1)*((1+(CW3))^1)*((1+(CW4))^1))/((1.18)^4)+(Sheet1!$B$61*((1+(CW1))^1)*((1+(CW2))^1)*((1+(CW3))^1)*((1+(CW4))^1)*((1+(CW5))^1))/((1.18)^5)+(Sheet1!$B$61*((1+(CW1))^1)*((1+(CW2))^1)*((1+(CW3))^1)*((1+(CW4))^1)*((1+(CW5))^1)*((1+(CW6))^1))/((1.18)^6)+(Sheet1!$B$61*((1+(CW1))^1)*((1+(CW2))^1)*((1+(CW3))^1)*((1+(CW4))^1)*((1+(CW5))^1)*((1+(CW6))^1)*((1+(CW7))^1))/((1.18)^7)+(Sheet1!$B$61*((1+(CW1))^1)*((1+(CW2))^1)*((1+(CW3))^1)*((1+(CW4))^1)*((1+(CW5))^1)*((1+(CW6))^1)*((1+(CW7))^1)*((1+(CW8))^1))/((1.18)^8)+(Sheet1!$B$61*((1+(CW1))^1)*((1+(CW2))^1)*((1+(CW3))^1)*((1+(CW4))^1)*((1+(CW5))^1)*((1+(CW6))^1)*((1+(CW7))^1)*((1+(CW8))^1)*((1+(CW9))^1))/((1.18)^9)+(Sheet1!$B$61*((1+(CW1))^1)*((1+(CW2))^1)*((1+(CW3))^1)*((1+(CW4))^1)*((1+(CW5))^1)*((1+(CW6))^1)*((1+(CW7))^1)*((1+(CW8))^1)*((1+(CW9))^1)*((1+(CW10))^1))/((1.18)^10)+(Sheet1!$B$61*((1+(CW1))^1)*((1+(CW2))^1)*((1+(CW3))^1)*((1+(CW4))^1)*((1+(CW5))^1)*((1+(CW6))^1)*((1+(CW7))^1)*((1+(CW8))^1)*((1+(CW9))^1)*((1+(CW10))^1)*((1+(CW11))^1))/((1.18)^11)+(Sheet1!$B$61*((1+(CW1))^1)*((1+(CW2))^1)*((1+(CW3))^1)*((1+(CW4))^1)*((1+(CW5))^1)*((1+(CW6))^1)*((1+(CW7))^1)*((1+(CW8))^1)*((1+(CW9))^1)*((1+(CW10))^1)*((1+(CW11))^1)*((1+(CW12))^1))/((1.18)^12)+(Sheet1!$B$61*((1+(CW1))^1)*((1+(CW2))^1)*((1+(CW3))^1)*((1+(CW4))^1)*((1+(CW5))^1)*((1+(CW6))^1)*((1+(CW7))^1)*((1+(CW8))^1)*((1+(CW9))^1)*((1+(CW10))^1)*((1+(CW11))^1)*((1+(CW12))^1)*((1+(CW13))^1))/((1.18)^13)+(Sheet1!$B$61*((1+(CW1))^1)*((1+(CW2))^1)*((1+(CW3))^1)*((1+(CW4))^1)*((1+(CW5))^1)*((1+(CW6))^1)*((1+(CW7))^1)*((1+(CW8))^1)*((1+(CW9))^1)*((1+(CW10))^1)*((1+(CW11))^1)*((1+(CW12))^1)*((1+(CW13))^1)*((1+(CW14))^1))/((1.18)^14)+(Sheet1!$B$61*((1+(CW1))^1)*((1+(CW2))^1)*((1+(CW3))^1)*((1+(CW4))^1)*((1+(CW5))^1)*((1+(CW6))^1)*((1+(CW7))^1)*((1+(CW8))^1)*((1+(CW9))^1)*((1+(CW10))^1)*((1+(CW11))^1)*((1+(CW12))^1)*((1+(CW13))^1)*((1+(CW14))^1)*((1+(CW15))^1))/((1.18)^15)+((Sheet1!$B$61*((1+(CW1))^1)*((1+(CW2))^1)*((1+(CW3))^1)*((1+(CW4))^1)*((1+(CW5))^1)*((1+(CW6))^1)*((1+(CW7))^1)*((1+(CW8))^1)*((1+(CW9))^1)*((1+(CW10))^1)*((1+(CW11))^1)*((1+(CW12))^1)*((1+(CW13))^1)*((1+(CW14))^1)*((1+(CW15))^1))/((1.18)^15)/0.18))/Sheet1!$B$17)+((Sheet1!$B$65/Sheet1!$B$17)*(100%-0.2)))</f>
        <v>26.713622449295894</v>
      </c>
      <c r="CX16" s="4">
        <f ca="1">SUM((((Sheet1!$B$61*((1+(CX1))^1))/((1.18)^1)+(Sheet1!$B$61*((1+(CX1))^1)*((1+(CX2))^1))/((1.18)^2)+(Sheet1!$B$61*((1+(CX1))^1)*((1+(CX2))^1)*((1+(CX3))^1))/((1.18)^3)+(Sheet1!$B$61*((1+(CX1))^1)*((1+(CX2))^1)*((1+(CX3))^1)*((1+(CX4))^1))/((1.18)^4)+(Sheet1!$B$61*((1+(CX1))^1)*((1+(CX2))^1)*((1+(CX3))^1)*((1+(CX4))^1)*((1+(CX5))^1))/((1.18)^5)+(Sheet1!$B$61*((1+(CX1))^1)*((1+(CX2))^1)*((1+(CX3))^1)*((1+(CX4))^1)*((1+(CX5))^1)*((1+(CX6))^1))/((1.18)^6)+(Sheet1!$B$61*((1+(CX1))^1)*((1+(CX2))^1)*((1+(CX3))^1)*((1+(CX4))^1)*((1+(CX5))^1)*((1+(CX6))^1)*((1+(CX7))^1))/((1.18)^7)+(Sheet1!$B$61*((1+(CX1))^1)*((1+(CX2))^1)*((1+(CX3))^1)*((1+(CX4))^1)*((1+(CX5))^1)*((1+(CX6))^1)*((1+(CX7))^1)*((1+(CX8))^1))/((1.18)^8)+(Sheet1!$B$61*((1+(CX1))^1)*((1+(CX2))^1)*((1+(CX3))^1)*((1+(CX4))^1)*((1+(CX5))^1)*((1+(CX6))^1)*((1+(CX7))^1)*((1+(CX8))^1)*((1+(CX9))^1))/((1.18)^9)+(Sheet1!$B$61*((1+(CX1))^1)*((1+(CX2))^1)*((1+(CX3))^1)*((1+(CX4))^1)*((1+(CX5))^1)*((1+(CX6))^1)*((1+(CX7))^1)*((1+(CX8))^1)*((1+(CX9))^1)*((1+(CX10))^1))/((1.18)^10)+(Sheet1!$B$61*((1+(CX1))^1)*((1+(CX2))^1)*((1+(CX3))^1)*((1+(CX4))^1)*((1+(CX5))^1)*((1+(CX6))^1)*((1+(CX7))^1)*((1+(CX8))^1)*((1+(CX9))^1)*((1+(CX10))^1)*((1+(CX11))^1))/((1.18)^11)+(Sheet1!$B$61*((1+(CX1))^1)*((1+(CX2))^1)*((1+(CX3))^1)*((1+(CX4))^1)*((1+(CX5))^1)*((1+(CX6))^1)*((1+(CX7))^1)*((1+(CX8))^1)*((1+(CX9))^1)*((1+(CX10))^1)*((1+(CX11))^1)*((1+(CX12))^1))/((1.18)^12)+(Sheet1!$B$61*((1+(CX1))^1)*((1+(CX2))^1)*((1+(CX3))^1)*((1+(CX4))^1)*((1+(CX5))^1)*((1+(CX6))^1)*((1+(CX7))^1)*((1+(CX8))^1)*((1+(CX9))^1)*((1+(CX10))^1)*((1+(CX11))^1)*((1+(CX12))^1)*((1+(CX13))^1))/((1.18)^13)+(Sheet1!$B$61*((1+(CX1))^1)*((1+(CX2))^1)*((1+(CX3))^1)*((1+(CX4))^1)*((1+(CX5))^1)*((1+(CX6))^1)*((1+(CX7))^1)*((1+(CX8))^1)*((1+(CX9))^1)*((1+(CX10))^1)*((1+(CX11))^1)*((1+(CX12))^1)*((1+(CX13))^1)*((1+(CX14))^1))/((1.18)^14)+(Sheet1!$B$61*((1+(CX1))^1)*((1+(CX2))^1)*((1+(CX3))^1)*((1+(CX4))^1)*((1+(CX5))^1)*((1+(CX6))^1)*((1+(CX7))^1)*((1+(CX8))^1)*((1+(CX9))^1)*((1+(CX10))^1)*((1+(CX11))^1)*((1+(CX12))^1)*((1+(CX13))^1)*((1+(CX14))^1)*((1+(CX15))^1))/((1.18)^15)+((Sheet1!$B$61*((1+(CX1))^1)*((1+(CX2))^1)*((1+(CX3))^1)*((1+(CX4))^1)*((1+(CX5))^1)*((1+(CX6))^1)*((1+(CX7))^1)*((1+(CX8))^1)*((1+(CX9))^1)*((1+(CX10))^1)*((1+(CX11))^1)*((1+(CX12))^1)*((1+(CX13))^1)*((1+(CX14))^1)*((1+(CX15))^1))/((1.18)^15)/0.18))/Sheet1!$B$17)+((Sheet1!$B$65/Sheet1!$B$17)*(100%-0.2)))</f>
        <v>26.886639531282988</v>
      </c>
      <c r="CY16" s="4">
        <f ca="1">SUM((((Sheet1!$B$61*((1+(CY1))^1))/((1.18)^1)+(Sheet1!$B$61*((1+(CY1))^1)*((1+(CY2))^1))/((1.18)^2)+(Sheet1!$B$61*((1+(CY1))^1)*((1+(CY2))^1)*((1+(CY3))^1))/((1.18)^3)+(Sheet1!$B$61*((1+(CY1))^1)*((1+(CY2))^1)*((1+(CY3))^1)*((1+(CY4))^1))/((1.18)^4)+(Sheet1!$B$61*((1+(CY1))^1)*((1+(CY2))^1)*((1+(CY3))^1)*((1+(CY4))^1)*((1+(CY5))^1))/((1.18)^5)+(Sheet1!$B$61*((1+(CY1))^1)*((1+(CY2))^1)*((1+(CY3))^1)*((1+(CY4))^1)*((1+(CY5))^1)*((1+(CY6))^1))/((1.18)^6)+(Sheet1!$B$61*((1+(CY1))^1)*((1+(CY2))^1)*((1+(CY3))^1)*((1+(CY4))^1)*((1+(CY5))^1)*((1+(CY6))^1)*((1+(CY7))^1))/((1.18)^7)+(Sheet1!$B$61*((1+(CY1))^1)*((1+(CY2))^1)*((1+(CY3))^1)*((1+(CY4))^1)*((1+(CY5))^1)*((1+(CY6))^1)*((1+(CY7))^1)*((1+(CY8))^1))/((1.18)^8)+(Sheet1!$B$61*((1+(CY1))^1)*((1+(CY2))^1)*((1+(CY3))^1)*((1+(CY4))^1)*((1+(CY5))^1)*((1+(CY6))^1)*((1+(CY7))^1)*((1+(CY8))^1)*((1+(CY9))^1))/((1.18)^9)+(Sheet1!$B$61*((1+(CY1))^1)*((1+(CY2))^1)*((1+(CY3))^1)*((1+(CY4))^1)*((1+(CY5))^1)*((1+(CY6))^1)*((1+(CY7))^1)*((1+(CY8))^1)*((1+(CY9))^1)*((1+(CY10))^1))/((1.18)^10)+(Sheet1!$B$61*((1+(CY1))^1)*((1+(CY2))^1)*((1+(CY3))^1)*((1+(CY4))^1)*((1+(CY5))^1)*((1+(CY6))^1)*((1+(CY7))^1)*((1+(CY8))^1)*((1+(CY9))^1)*((1+(CY10))^1)*((1+(CY11))^1))/((1.18)^11)+(Sheet1!$B$61*((1+(CY1))^1)*((1+(CY2))^1)*((1+(CY3))^1)*((1+(CY4))^1)*((1+(CY5))^1)*((1+(CY6))^1)*((1+(CY7))^1)*((1+(CY8))^1)*((1+(CY9))^1)*((1+(CY10))^1)*((1+(CY11))^1)*((1+(CY12))^1))/((1.18)^12)+(Sheet1!$B$61*((1+(CY1))^1)*((1+(CY2))^1)*((1+(CY3))^1)*((1+(CY4))^1)*((1+(CY5))^1)*((1+(CY6))^1)*((1+(CY7))^1)*((1+(CY8))^1)*((1+(CY9))^1)*((1+(CY10))^1)*((1+(CY11))^1)*((1+(CY12))^1)*((1+(CY13))^1))/((1.18)^13)+(Sheet1!$B$61*((1+(CY1))^1)*((1+(CY2))^1)*((1+(CY3))^1)*((1+(CY4))^1)*((1+(CY5))^1)*((1+(CY6))^1)*((1+(CY7))^1)*((1+(CY8))^1)*((1+(CY9))^1)*((1+(CY10))^1)*((1+(CY11))^1)*((1+(CY12))^1)*((1+(CY13))^1)*((1+(CY14))^1))/((1.18)^14)+(Sheet1!$B$61*((1+(CY1))^1)*((1+(CY2))^1)*((1+(CY3))^1)*((1+(CY4))^1)*((1+(CY5))^1)*((1+(CY6))^1)*((1+(CY7))^1)*((1+(CY8))^1)*((1+(CY9))^1)*((1+(CY10))^1)*((1+(CY11))^1)*((1+(CY12))^1)*((1+(CY13))^1)*((1+(CY14))^1)*((1+(CY15))^1))/((1.18)^15)+((Sheet1!$B$61*((1+(CY1))^1)*((1+(CY2))^1)*((1+(CY3))^1)*((1+(CY4))^1)*((1+(CY5))^1)*((1+(CY6))^1)*((1+(CY7))^1)*((1+(CY8))^1)*((1+(CY9))^1)*((1+(CY10))^1)*((1+(CY11))^1)*((1+(CY12))^1)*((1+(CY13))^1)*((1+(CY14))^1)*((1+(CY15))^1))/((1.18)^15)/0.18))/Sheet1!$B$17)+((Sheet1!$B$65/Sheet1!$B$17)*(100%-0.2)))</f>
        <v>28.127258011076353</v>
      </c>
      <c r="CZ16" s="4">
        <f ca="1">SUM((((Sheet1!$B$61*((1+(CZ1))^1))/((1.18)^1)+(Sheet1!$B$61*((1+(CZ1))^1)*((1+(CZ2))^1))/((1.18)^2)+(Sheet1!$B$61*((1+(CZ1))^1)*((1+(CZ2))^1)*((1+(CZ3))^1))/((1.18)^3)+(Sheet1!$B$61*((1+(CZ1))^1)*((1+(CZ2))^1)*((1+(CZ3))^1)*((1+(CZ4))^1))/((1.18)^4)+(Sheet1!$B$61*((1+(CZ1))^1)*((1+(CZ2))^1)*((1+(CZ3))^1)*((1+(CZ4))^1)*((1+(CZ5))^1))/((1.18)^5)+(Sheet1!$B$61*((1+(CZ1))^1)*((1+(CZ2))^1)*((1+(CZ3))^1)*((1+(CZ4))^1)*((1+(CZ5))^1)*((1+(CZ6))^1))/((1.18)^6)+(Sheet1!$B$61*((1+(CZ1))^1)*((1+(CZ2))^1)*((1+(CZ3))^1)*((1+(CZ4))^1)*((1+(CZ5))^1)*((1+(CZ6))^1)*((1+(CZ7))^1))/((1.18)^7)+(Sheet1!$B$61*((1+(CZ1))^1)*((1+(CZ2))^1)*((1+(CZ3))^1)*((1+(CZ4))^1)*((1+(CZ5))^1)*((1+(CZ6))^1)*((1+(CZ7))^1)*((1+(CZ8))^1))/((1.18)^8)+(Sheet1!$B$61*((1+(CZ1))^1)*((1+(CZ2))^1)*((1+(CZ3))^1)*((1+(CZ4))^1)*((1+(CZ5))^1)*((1+(CZ6))^1)*((1+(CZ7))^1)*((1+(CZ8))^1)*((1+(CZ9))^1))/((1.18)^9)+(Sheet1!$B$61*((1+(CZ1))^1)*((1+(CZ2))^1)*((1+(CZ3))^1)*((1+(CZ4))^1)*((1+(CZ5))^1)*((1+(CZ6))^1)*((1+(CZ7))^1)*((1+(CZ8))^1)*((1+(CZ9))^1)*((1+(CZ10))^1))/((1.18)^10)+(Sheet1!$B$61*((1+(CZ1))^1)*((1+(CZ2))^1)*((1+(CZ3))^1)*((1+(CZ4))^1)*((1+(CZ5))^1)*((1+(CZ6))^1)*((1+(CZ7))^1)*((1+(CZ8))^1)*((1+(CZ9))^1)*((1+(CZ10))^1)*((1+(CZ11))^1))/((1.18)^11)+(Sheet1!$B$61*((1+(CZ1))^1)*((1+(CZ2))^1)*((1+(CZ3))^1)*((1+(CZ4))^1)*((1+(CZ5))^1)*((1+(CZ6))^1)*((1+(CZ7))^1)*((1+(CZ8))^1)*((1+(CZ9))^1)*((1+(CZ10))^1)*((1+(CZ11))^1)*((1+(CZ12))^1))/((1.18)^12)+(Sheet1!$B$61*((1+(CZ1))^1)*((1+(CZ2))^1)*((1+(CZ3))^1)*((1+(CZ4))^1)*((1+(CZ5))^1)*((1+(CZ6))^1)*((1+(CZ7))^1)*((1+(CZ8))^1)*((1+(CZ9))^1)*((1+(CZ10))^1)*((1+(CZ11))^1)*((1+(CZ12))^1)*((1+(CZ13))^1))/((1.18)^13)+(Sheet1!$B$61*((1+(CZ1))^1)*((1+(CZ2))^1)*((1+(CZ3))^1)*((1+(CZ4))^1)*((1+(CZ5))^1)*((1+(CZ6))^1)*((1+(CZ7))^1)*((1+(CZ8))^1)*((1+(CZ9))^1)*((1+(CZ10))^1)*((1+(CZ11))^1)*((1+(CZ12))^1)*((1+(CZ13))^1)*((1+(CZ14))^1))/((1.18)^14)+(Sheet1!$B$61*((1+(CZ1))^1)*((1+(CZ2))^1)*((1+(CZ3))^1)*((1+(CZ4))^1)*((1+(CZ5))^1)*((1+(CZ6))^1)*((1+(CZ7))^1)*((1+(CZ8))^1)*((1+(CZ9))^1)*((1+(CZ10))^1)*((1+(CZ11))^1)*((1+(CZ12))^1)*((1+(CZ13))^1)*((1+(CZ14))^1)*((1+(CZ15))^1))/((1.18)^15)+((Sheet1!$B$61*((1+(CZ1))^1)*((1+(CZ2))^1)*((1+(CZ3))^1)*((1+(CZ4))^1)*((1+(CZ5))^1)*((1+(CZ6))^1)*((1+(CZ7))^1)*((1+(CZ8))^1)*((1+(CZ9))^1)*((1+(CZ10))^1)*((1+(CZ11))^1)*((1+(CZ12))^1)*((1+(CZ13))^1)*((1+(CZ14))^1)*((1+(CZ15))^1))/((1.18)^15)/0.18))/Sheet1!$B$17)+((Sheet1!$B$65/Sheet1!$B$17)*(100%-0.2)))</f>
        <v>25.649273018386243</v>
      </c>
      <c r="DA16" s="4">
        <f ca="1">SUM((((Sheet1!$B$61*((1+(DA1))^1))/((1.18)^1)+(Sheet1!$B$61*((1+(DA1))^1)*((1+(DA2))^1))/((1.18)^2)+(Sheet1!$B$61*((1+(DA1))^1)*((1+(DA2))^1)*((1+(DA3))^1))/((1.18)^3)+(Sheet1!$B$61*((1+(DA1))^1)*((1+(DA2))^1)*((1+(DA3))^1)*((1+(DA4))^1))/((1.18)^4)+(Sheet1!$B$61*((1+(DA1))^1)*((1+(DA2))^1)*((1+(DA3))^1)*((1+(DA4))^1)*((1+(DA5))^1))/((1.18)^5)+(Sheet1!$B$61*((1+(DA1))^1)*((1+(DA2))^1)*((1+(DA3))^1)*((1+(DA4))^1)*((1+(DA5))^1)*((1+(DA6))^1))/((1.18)^6)+(Sheet1!$B$61*((1+(DA1))^1)*((1+(DA2))^1)*((1+(DA3))^1)*((1+(DA4))^1)*((1+(DA5))^1)*((1+(DA6))^1)*((1+(DA7))^1))/((1.18)^7)+(Sheet1!$B$61*((1+(DA1))^1)*((1+(DA2))^1)*((1+(DA3))^1)*((1+(DA4))^1)*((1+(DA5))^1)*((1+(DA6))^1)*((1+(DA7))^1)*((1+(DA8))^1))/((1.18)^8)+(Sheet1!$B$61*((1+(DA1))^1)*((1+(DA2))^1)*((1+(DA3))^1)*((1+(DA4))^1)*((1+(DA5))^1)*((1+(DA6))^1)*((1+(DA7))^1)*((1+(DA8))^1)*((1+(DA9))^1))/((1.18)^9)+(Sheet1!$B$61*((1+(DA1))^1)*((1+(DA2))^1)*((1+(DA3))^1)*((1+(DA4))^1)*((1+(DA5))^1)*((1+(DA6))^1)*((1+(DA7))^1)*((1+(DA8))^1)*((1+(DA9))^1)*((1+(DA10))^1))/((1.18)^10)+(Sheet1!$B$61*((1+(DA1))^1)*((1+(DA2))^1)*((1+(DA3))^1)*((1+(DA4))^1)*((1+(DA5))^1)*((1+(DA6))^1)*((1+(DA7))^1)*((1+(DA8))^1)*((1+(DA9))^1)*((1+(DA10))^1)*((1+(DA11))^1))/((1.18)^11)+(Sheet1!$B$61*((1+(DA1))^1)*((1+(DA2))^1)*((1+(DA3))^1)*((1+(DA4))^1)*((1+(DA5))^1)*((1+(DA6))^1)*((1+(DA7))^1)*((1+(DA8))^1)*((1+(DA9))^1)*((1+(DA10))^1)*((1+(DA11))^1)*((1+(DA12))^1))/((1.18)^12)+(Sheet1!$B$61*((1+(DA1))^1)*((1+(DA2))^1)*((1+(DA3))^1)*((1+(DA4))^1)*((1+(DA5))^1)*((1+(DA6))^1)*((1+(DA7))^1)*((1+(DA8))^1)*((1+(DA9))^1)*((1+(DA10))^1)*((1+(DA11))^1)*((1+(DA12))^1)*((1+(DA13))^1))/((1.18)^13)+(Sheet1!$B$61*((1+(DA1))^1)*((1+(DA2))^1)*((1+(DA3))^1)*((1+(DA4))^1)*((1+(DA5))^1)*((1+(DA6))^1)*((1+(DA7))^1)*((1+(DA8))^1)*((1+(DA9))^1)*((1+(DA10))^1)*((1+(DA11))^1)*((1+(DA12))^1)*((1+(DA13))^1)*((1+(DA14))^1))/((1.18)^14)+(Sheet1!$B$61*((1+(DA1))^1)*((1+(DA2))^1)*((1+(DA3))^1)*((1+(DA4))^1)*((1+(DA5))^1)*((1+(DA6))^1)*((1+(DA7))^1)*((1+(DA8))^1)*((1+(DA9))^1)*((1+(DA10))^1)*((1+(DA11))^1)*((1+(DA12))^1)*((1+(DA13))^1)*((1+(DA14))^1)*((1+(DA15))^1))/((1.18)^15)+((Sheet1!$B$61*((1+(DA1))^1)*((1+(DA2))^1)*((1+(DA3))^1)*((1+(DA4))^1)*((1+(DA5))^1)*((1+(DA6))^1)*((1+(DA7))^1)*((1+(DA8))^1)*((1+(DA9))^1)*((1+(DA10))^1)*((1+(DA11))^1)*((1+(DA12))^1)*((1+(DA13))^1)*((1+(DA14))^1)*((1+(DA15))^1))/((1.18)^15)/0.18))/Sheet1!$B$17)+((Sheet1!$B$65/Sheet1!$B$17)*(100%-0.2)))</f>
        <v>24.080282070909078</v>
      </c>
      <c r="DB16" s="4">
        <f ca="1">SUM((((Sheet1!$B$61*((1+(DB1))^1))/((1.18)^1)+(Sheet1!$B$61*((1+(DB1))^1)*((1+(DB2))^1))/((1.18)^2)+(Sheet1!$B$61*((1+(DB1))^1)*((1+(DB2))^1)*((1+(DB3))^1))/((1.18)^3)+(Sheet1!$B$61*((1+(DB1))^1)*((1+(DB2))^1)*((1+(DB3))^1)*((1+(DB4))^1))/((1.18)^4)+(Sheet1!$B$61*((1+(DB1))^1)*((1+(DB2))^1)*((1+(DB3))^1)*((1+(DB4))^1)*((1+(DB5))^1))/((1.18)^5)+(Sheet1!$B$61*((1+(DB1))^1)*((1+(DB2))^1)*((1+(DB3))^1)*((1+(DB4))^1)*((1+(DB5))^1)*((1+(DB6))^1))/((1.18)^6)+(Sheet1!$B$61*((1+(DB1))^1)*((1+(DB2))^1)*((1+(DB3))^1)*((1+(DB4))^1)*((1+(DB5))^1)*((1+(DB6))^1)*((1+(DB7))^1))/((1.18)^7)+(Sheet1!$B$61*((1+(DB1))^1)*((1+(DB2))^1)*((1+(DB3))^1)*((1+(DB4))^1)*((1+(DB5))^1)*((1+(DB6))^1)*((1+(DB7))^1)*((1+(DB8))^1))/((1.18)^8)+(Sheet1!$B$61*((1+(DB1))^1)*((1+(DB2))^1)*((1+(DB3))^1)*((1+(DB4))^1)*((1+(DB5))^1)*((1+(DB6))^1)*((1+(DB7))^1)*((1+(DB8))^1)*((1+(DB9))^1))/((1.18)^9)+(Sheet1!$B$61*((1+(DB1))^1)*((1+(DB2))^1)*((1+(DB3))^1)*((1+(DB4))^1)*((1+(DB5))^1)*((1+(DB6))^1)*((1+(DB7))^1)*((1+(DB8))^1)*((1+(DB9))^1)*((1+(DB10))^1))/((1.18)^10)+(Sheet1!$B$61*((1+(DB1))^1)*((1+(DB2))^1)*((1+(DB3))^1)*((1+(DB4))^1)*((1+(DB5))^1)*((1+(DB6))^1)*((1+(DB7))^1)*((1+(DB8))^1)*((1+(DB9))^1)*((1+(DB10))^1)*((1+(DB11))^1))/((1.18)^11)+(Sheet1!$B$61*((1+(DB1))^1)*((1+(DB2))^1)*((1+(DB3))^1)*((1+(DB4))^1)*((1+(DB5))^1)*((1+(DB6))^1)*((1+(DB7))^1)*((1+(DB8))^1)*((1+(DB9))^1)*((1+(DB10))^1)*((1+(DB11))^1)*((1+(DB12))^1))/((1.18)^12)+(Sheet1!$B$61*((1+(DB1))^1)*((1+(DB2))^1)*((1+(DB3))^1)*((1+(DB4))^1)*((1+(DB5))^1)*((1+(DB6))^1)*((1+(DB7))^1)*((1+(DB8))^1)*((1+(DB9))^1)*((1+(DB10))^1)*((1+(DB11))^1)*((1+(DB12))^1)*((1+(DB13))^1))/((1.18)^13)+(Sheet1!$B$61*((1+(DB1))^1)*((1+(DB2))^1)*((1+(DB3))^1)*((1+(DB4))^1)*((1+(DB5))^1)*((1+(DB6))^1)*((1+(DB7))^1)*((1+(DB8))^1)*((1+(DB9))^1)*((1+(DB10))^1)*((1+(DB11))^1)*((1+(DB12))^1)*((1+(DB13))^1)*((1+(DB14))^1))/((1.18)^14)+(Sheet1!$B$61*((1+(DB1))^1)*((1+(DB2))^1)*((1+(DB3))^1)*((1+(DB4))^1)*((1+(DB5))^1)*((1+(DB6))^1)*((1+(DB7))^1)*((1+(DB8))^1)*((1+(DB9))^1)*((1+(DB10))^1)*((1+(DB11))^1)*((1+(DB12))^1)*((1+(DB13))^1)*((1+(DB14))^1)*((1+(DB15))^1))/((1.18)^15)+((Sheet1!$B$61*((1+(DB1))^1)*((1+(DB2))^1)*((1+(DB3))^1)*((1+(DB4))^1)*((1+(DB5))^1)*((1+(DB6))^1)*((1+(DB7))^1)*((1+(DB8))^1)*((1+(DB9))^1)*((1+(DB10))^1)*((1+(DB11))^1)*((1+(DB12))^1)*((1+(DB13))^1)*((1+(DB14))^1)*((1+(DB15))^1))/((1.18)^15)/0.18))/Sheet1!$B$17)+((Sheet1!$B$65/Sheet1!$B$17)*(100%-0.2)))</f>
        <v>30.73344747792251</v>
      </c>
      <c r="DC16" s="4">
        <f ca="1">SUM((((Sheet1!$B$61*((1+(DC1))^1))/((1.18)^1)+(Sheet1!$B$61*((1+(DC1))^1)*((1+(DC2))^1))/((1.18)^2)+(Sheet1!$B$61*((1+(DC1))^1)*((1+(DC2))^1)*((1+(DC3))^1))/((1.18)^3)+(Sheet1!$B$61*((1+(DC1))^1)*((1+(DC2))^1)*((1+(DC3))^1)*((1+(DC4))^1))/((1.18)^4)+(Sheet1!$B$61*((1+(DC1))^1)*((1+(DC2))^1)*((1+(DC3))^1)*((1+(DC4))^1)*((1+(DC5))^1))/((1.18)^5)+(Sheet1!$B$61*((1+(DC1))^1)*((1+(DC2))^1)*((1+(DC3))^1)*((1+(DC4))^1)*((1+(DC5))^1)*((1+(DC6))^1))/((1.18)^6)+(Sheet1!$B$61*((1+(DC1))^1)*((1+(DC2))^1)*((1+(DC3))^1)*((1+(DC4))^1)*((1+(DC5))^1)*((1+(DC6))^1)*((1+(DC7))^1))/((1.18)^7)+(Sheet1!$B$61*((1+(DC1))^1)*((1+(DC2))^1)*((1+(DC3))^1)*((1+(DC4))^1)*((1+(DC5))^1)*((1+(DC6))^1)*((1+(DC7))^1)*((1+(DC8))^1))/((1.18)^8)+(Sheet1!$B$61*((1+(DC1))^1)*((1+(DC2))^1)*((1+(DC3))^1)*((1+(DC4))^1)*((1+(DC5))^1)*((1+(DC6))^1)*((1+(DC7))^1)*((1+(DC8))^1)*((1+(DC9))^1))/((1.18)^9)+(Sheet1!$B$61*((1+(DC1))^1)*((1+(DC2))^1)*((1+(DC3))^1)*((1+(DC4))^1)*((1+(DC5))^1)*((1+(DC6))^1)*((1+(DC7))^1)*((1+(DC8))^1)*((1+(DC9))^1)*((1+(DC10))^1))/((1.18)^10)+(Sheet1!$B$61*((1+(DC1))^1)*((1+(DC2))^1)*((1+(DC3))^1)*((1+(DC4))^1)*((1+(DC5))^1)*((1+(DC6))^1)*((1+(DC7))^1)*((1+(DC8))^1)*((1+(DC9))^1)*((1+(DC10))^1)*((1+(DC11))^1))/((1.18)^11)+(Sheet1!$B$61*((1+(DC1))^1)*((1+(DC2))^1)*((1+(DC3))^1)*((1+(DC4))^1)*((1+(DC5))^1)*((1+(DC6))^1)*((1+(DC7))^1)*((1+(DC8))^1)*((1+(DC9))^1)*((1+(DC10))^1)*((1+(DC11))^1)*((1+(DC12))^1))/((1.18)^12)+(Sheet1!$B$61*((1+(DC1))^1)*((1+(DC2))^1)*((1+(DC3))^1)*((1+(DC4))^1)*((1+(DC5))^1)*((1+(DC6))^1)*((1+(DC7))^1)*((1+(DC8))^1)*((1+(DC9))^1)*((1+(DC10))^1)*((1+(DC11))^1)*((1+(DC12))^1)*((1+(DC13))^1))/((1.18)^13)+(Sheet1!$B$61*((1+(DC1))^1)*((1+(DC2))^1)*((1+(DC3))^1)*((1+(DC4))^1)*((1+(DC5))^1)*((1+(DC6))^1)*((1+(DC7))^1)*((1+(DC8))^1)*((1+(DC9))^1)*((1+(DC10))^1)*((1+(DC11))^1)*((1+(DC12))^1)*((1+(DC13))^1)*((1+(DC14))^1))/((1.18)^14)+(Sheet1!$B$61*((1+(DC1))^1)*((1+(DC2))^1)*((1+(DC3))^1)*((1+(DC4))^1)*((1+(DC5))^1)*((1+(DC6))^1)*((1+(DC7))^1)*((1+(DC8))^1)*((1+(DC9))^1)*((1+(DC10))^1)*((1+(DC11))^1)*((1+(DC12))^1)*((1+(DC13))^1)*((1+(DC14))^1)*((1+(DC15))^1))/((1.18)^15)+((Sheet1!$B$61*((1+(DC1))^1)*((1+(DC2))^1)*((1+(DC3))^1)*((1+(DC4))^1)*((1+(DC5))^1)*((1+(DC6))^1)*((1+(DC7))^1)*((1+(DC8))^1)*((1+(DC9))^1)*((1+(DC10))^1)*((1+(DC11))^1)*((1+(DC12))^1)*((1+(DC13))^1)*((1+(DC14))^1)*((1+(DC15))^1))/((1.18)^15)/0.18))/Sheet1!$B$17)+((Sheet1!$B$65/Sheet1!$B$17)*(100%-0.2)))</f>
        <v>29.740603102562744</v>
      </c>
      <c r="DD16" s="4">
        <f ca="1">SUM((((Sheet1!$B$61*((1+(DD1))^1))/((1.18)^1)+(Sheet1!$B$61*((1+(DD1))^1)*((1+(DD2))^1))/((1.18)^2)+(Sheet1!$B$61*((1+(DD1))^1)*((1+(DD2))^1)*((1+(DD3))^1))/((1.18)^3)+(Sheet1!$B$61*((1+(DD1))^1)*((1+(DD2))^1)*((1+(DD3))^1)*((1+(DD4))^1))/((1.18)^4)+(Sheet1!$B$61*((1+(DD1))^1)*((1+(DD2))^1)*((1+(DD3))^1)*((1+(DD4))^1)*((1+(DD5))^1))/((1.18)^5)+(Sheet1!$B$61*((1+(DD1))^1)*((1+(DD2))^1)*((1+(DD3))^1)*((1+(DD4))^1)*((1+(DD5))^1)*((1+(DD6))^1))/((1.18)^6)+(Sheet1!$B$61*((1+(DD1))^1)*((1+(DD2))^1)*((1+(DD3))^1)*((1+(DD4))^1)*((1+(DD5))^1)*((1+(DD6))^1)*((1+(DD7))^1))/((1.18)^7)+(Sheet1!$B$61*((1+(DD1))^1)*((1+(DD2))^1)*((1+(DD3))^1)*((1+(DD4))^1)*((1+(DD5))^1)*((1+(DD6))^1)*((1+(DD7))^1)*((1+(DD8))^1))/((1.18)^8)+(Sheet1!$B$61*((1+(DD1))^1)*((1+(DD2))^1)*((1+(DD3))^1)*((1+(DD4))^1)*((1+(DD5))^1)*((1+(DD6))^1)*((1+(DD7))^1)*((1+(DD8))^1)*((1+(DD9))^1))/((1.18)^9)+(Sheet1!$B$61*((1+(DD1))^1)*((1+(DD2))^1)*((1+(DD3))^1)*((1+(DD4))^1)*((1+(DD5))^1)*((1+(DD6))^1)*((1+(DD7))^1)*((1+(DD8))^1)*((1+(DD9))^1)*((1+(DD10))^1))/((1.18)^10)+(Sheet1!$B$61*((1+(DD1))^1)*((1+(DD2))^1)*((1+(DD3))^1)*((1+(DD4))^1)*((1+(DD5))^1)*((1+(DD6))^1)*((1+(DD7))^1)*((1+(DD8))^1)*((1+(DD9))^1)*((1+(DD10))^1)*((1+(DD11))^1))/((1.18)^11)+(Sheet1!$B$61*((1+(DD1))^1)*((1+(DD2))^1)*((1+(DD3))^1)*((1+(DD4))^1)*((1+(DD5))^1)*((1+(DD6))^1)*((1+(DD7))^1)*((1+(DD8))^1)*((1+(DD9))^1)*((1+(DD10))^1)*((1+(DD11))^1)*((1+(DD12))^1))/((1.18)^12)+(Sheet1!$B$61*((1+(DD1))^1)*((1+(DD2))^1)*((1+(DD3))^1)*((1+(DD4))^1)*((1+(DD5))^1)*((1+(DD6))^1)*((1+(DD7))^1)*((1+(DD8))^1)*((1+(DD9))^1)*((1+(DD10))^1)*((1+(DD11))^1)*((1+(DD12))^1)*((1+(DD13))^1))/((1.18)^13)+(Sheet1!$B$61*((1+(DD1))^1)*((1+(DD2))^1)*((1+(DD3))^1)*((1+(DD4))^1)*((1+(DD5))^1)*((1+(DD6))^1)*((1+(DD7))^1)*((1+(DD8))^1)*((1+(DD9))^1)*((1+(DD10))^1)*((1+(DD11))^1)*((1+(DD12))^1)*((1+(DD13))^1)*((1+(DD14))^1))/((1.18)^14)+(Sheet1!$B$61*((1+(DD1))^1)*((1+(DD2))^1)*((1+(DD3))^1)*((1+(DD4))^1)*((1+(DD5))^1)*((1+(DD6))^1)*((1+(DD7))^1)*((1+(DD8))^1)*((1+(DD9))^1)*((1+(DD10))^1)*((1+(DD11))^1)*((1+(DD12))^1)*((1+(DD13))^1)*((1+(DD14))^1)*((1+(DD15))^1))/((1.18)^15)+((Sheet1!$B$61*((1+(DD1))^1)*((1+(DD2))^1)*((1+(DD3))^1)*((1+(DD4))^1)*((1+(DD5))^1)*((1+(DD6))^1)*((1+(DD7))^1)*((1+(DD8))^1)*((1+(DD9))^1)*((1+(DD10))^1)*((1+(DD11))^1)*((1+(DD12))^1)*((1+(DD13))^1)*((1+(DD14))^1)*((1+(DD15))^1))/((1.18)^15)/0.18))/Sheet1!$B$17)+((Sheet1!$B$65/Sheet1!$B$17)*(100%-0.2)))</f>
        <v>32.184912614586295</v>
      </c>
      <c r="DE16" s="4">
        <f ca="1">SUM((((Sheet1!$B$61*((1+(DE1))^1))/((1.18)^1)+(Sheet1!$B$61*((1+(DE1))^1)*((1+(DE2))^1))/((1.18)^2)+(Sheet1!$B$61*((1+(DE1))^1)*((1+(DE2))^1)*((1+(DE3))^1))/((1.18)^3)+(Sheet1!$B$61*((1+(DE1))^1)*((1+(DE2))^1)*((1+(DE3))^1)*((1+(DE4))^1))/((1.18)^4)+(Sheet1!$B$61*((1+(DE1))^1)*((1+(DE2))^1)*((1+(DE3))^1)*((1+(DE4))^1)*((1+(DE5))^1))/((1.18)^5)+(Sheet1!$B$61*((1+(DE1))^1)*((1+(DE2))^1)*((1+(DE3))^1)*((1+(DE4))^1)*((1+(DE5))^1)*((1+(DE6))^1))/((1.18)^6)+(Sheet1!$B$61*((1+(DE1))^1)*((1+(DE2))^1)*((1+(DE3))^1)*((1+(DE4))^1)*((1+(DE5))^1)*((1+(DE6))^1)*((1+(DE7))^1))/((1.18)^7)+(Sheet1!$B$61*((1+(DE1))^1)*((1+(DE2))^1)*((1+(DE3))^1)*((1+(DE4))^1)*((1+(DE5))^1)*((1+(DE6))^1)*((1+(DE7))^1)*((1+(DE8))^1))/((1.18)^8)+(Sheet1!$B$61*((1+(DE1))^1)*((1+(DE2))^1)*((1+(DE3))^1)*((1+(DE4))^1)*((1+(DE5))^1)*((1+(DE6))^1)*((1+(DE7))^1)*((1+(DE8))^1)*((1+(DE9))^1))/((1.18)^9)+(Sheet1!$B$61*((1+(DE1))^1)*((1+(DE2))^1)*((1+(DE3))^1)*((1+(DE4))^1)*((1+(DE5))^1)*((1+(DE6))^1)*((1+(DE7))^1)*((1+(DE8))^1)*((1+(DE9))^1)*((1+(DE10))^1))/((1.18)^10)+(Sheet1!$B$61*((1+(DE1))^1)*((1+(DE2))^1)*((1+(DE3))^1)*((1+(DE4))^1)*((1+(DE5))^1)*((1+(DE6))^1)*((1+(DE7))^1)*((1+(DE8))^1)*((1+(DE9))^1)*((1+(DE10))^1)*((1+(DE11))^1))/((1.18)^11)+(Sheet1!$B$61*((1+(DE1))^1)*((1+(DE2))^1)*((1+(DE3))^1)*((1+(DE4))^1)*((1+(DE5))^1)*((1+(DE6))^1)*((1+(DE7))^1)*((1+(DE8))^1)*((1+(DE9))^1)*((1+(DE10))^1)*((1+(DE11))^1)*((1+(DE12))^1))/((1.18)^12)+(Sheet1!$B$61*((1+(DE1))^1)*((1+(DE2))^1)*((1+(DE3))^1)*((1+(DE4))^1)*((1+(DE5))^1)*((1+(DE6))^1)*((1+(DE7))^1)*((1+(DE8))^1)*((1+(DE9))^1)*((1+(DE10))^1)*((1+(DE11))^1)*((1+(DE12))^1)*((1+(DE13))^1))/((1.18)^13)+(Sheet1!$B$61*((1+(DE1))^1)*((1+(DE2))^1)*((1+(DE3))^1)*((1+(DE4))^1)*((1+(DE5))^1)*((1+(DE6))^1)*((1+(DE7))^1)*((1+(DE8))^1)*((1+(DE9))^1)*((1+(DE10))^1)*((1+(DE11))^1)*((1+(DE12))^1)*((1+(DE13))^1)*((1+(DE14))^1))/((1.18)^14)+(Sheet1!$B$61*((1+(DE1))^1)*((1+(DE2))^1)*((1+(DE3))^1)*((1+(DE4))^1)*((1+(DE5))^1)*((1+(DE6))^1)*((1+(DE7))^1)*((1+(DE8))^1)*((1+(DE9))^1)*((1+(DE10))^1)*((1+(DE11))^1)*((1+(DE12))^1)*((1+(DE13))^1)*((1+(DE14))^1)*((1+(DE15))^1))/((1.18)^15)+((Sheet1!$B$61*((1+(DE1))^1)*((1+(DE2))^1)*((1+(DE3))^1)*((1+(DE4))^1)*((1+(DE5))^1)*((1+(DE6))^1)*((1+(DE7))^1)*((1+(DE8))^1)*((1+(DE9))^1)*((1+(DE10))^1)*((1+(DE11))^1)*((1+(DE12))^1)*((1+(DE13))^1)*((1+(DE14))^1)*((1+(DE15))^1))/((1.18)^15)/0.18))/Sheet1!$B$17)+((Sheet1!$B$65/Sheet1!$B$17)*(100%-0.2)))</f>
        <v>25.599339345040597</v>
      </c>
      <c r="DF16" s="4">
        <f ca="1">SUM((((Sheet1!$B$61*((1+(DF1))^1))/((1.18)^1)+(Sheet1!$B$61*((1+(DF1))^1)*((1+(DF2))^1))/((1.18)^2)+(Sheet1!$B$61*((1+(DF1))^1)*((1+(DF2))^1)*((1+(DF3))^1))/((1.18)^3)+(Sheet1!$B$61*((1+(DF1))^1)*((1+(DF2))^1)*((1+(DF3))^1)*((1+(DF4))^1))/((1.18)^4)+(Sheet1!$B$61*((1+(DF1))^1)*((1+(DF2))^1)*((1+(DF3))^1)*((1+(DF4))^1)*((1+(DF5))^1))/((1.18)^5)+(Sheet1!$B$61*((1+(DF1))^1)*((1+(DF2))^1)*((1+(DF3))^1)*((1+(DF4))^1)*((1+(DF5))^1)*((1+(DF6))^1))/((1.18)^6)+(Sheet1!$B$61*((1+(DF1))^1)*((1+(DF2))^1)*((1+(DF3))^1)*((1+(DF4))^1)*((1+(DF5))^1)*((1+(DF6))^1)*((1+(DF7))^1))/((1.18)^7)+(Sheet1!$B$61*((1+(DF1))^1)*((1+(DF2))^1)*((1+(DF3))^1)*((1+(DF4))^1)*((1+(DF5))^1)*((1+(DF6))^1)*((1+(DF7))^1)*((1+(DF8))^1))/((1.18)^8)+(Sheet1!$B$61*((1+(DF1))^1)*((1+(DF2))^1)*((1+(DF3))^1)*((1+(DF4))^1)*((1+(DF5))^1)*((1+(DF6))^1)*((1+(DF7))^1)*((1+(DF8))^1)*((1+(DF9))^1))/((1.18)^9)+(Sheet1!$B$61*((1+(DF1))^1)*((1+(DF2))^1)*((1+(DF3))^1)*((1+(DF4))^1)*((1+(DF5))^1)*((1+(DF6))^1)*((1+(DF7))^1)*((1+(DF8))^1)*((1+(DF9))^1)*((1+(DF10))^1))/((1.18)^10)+(Sheet1!$B$61*((1+(DF1))^1)*((1+(DF2))^1)*((1+(DF3))^1)*((1+(DF4))^1)*((1+(DF5))^1)*((1+(DF6))^1)*((1+(DF7))^1)*((1+(DF8))^1)*((1+(DF9))^1)*((1+(DF10))^1)*((1+(DF11))^1))/((1.18)^11)+(Sheet1!$B$61*((1+(DF1))^1)*((1+(DF2))^1)*((1+(DF3))^1)*((1+(DF4))^1)*((1+(DF5))^1)*((1+(DF6))^1)*((1+(DF7))^1)*((1+(DF8))^1)*((1+(DF9))^1)*((1+(DF10))^1)*((1+(DF11))^1)*((1+(DF12))^1))/((1.18)^12)+(Sheet1!$B$61*((1+(DF1))^1)*((1+(DF2))^1)*((1+(DF3))^1)*((1+(DF4))^1)*((1+(DF5))^1)*((1+(DF6))^1)*((1+(DF7))^1)*((1+(DF8))^1)*((1+(DF9))^1)*((1+(DF10))^1)*((1+(DF11))^1)*((1+(DF12))^1)*((1+(DF13))^1))/((1.18)^13)+(Sheet1!$B$61*((1+(DF1))^1)*((1+(DF2))^1)*((1+(DF3))^1)*((1+(DF4))^1)*((1+(DF5))^1)*((1+(DF6))^1)*((1+(DF7))^1)*((1+(DF8))^1)*((1+(DF9))^1)*((1+(DF10))^1)*((1+(DF11))^1)*((1+(DF12))^1)*((1+(DF13))^1)*((1+(DF14))^1))/((1.18)^14)+(Sheet1!$B$61*((1+(DF1))^1)*((1+(DF2))^1)*((1+(DF3))^1)*((1+(DF4))^1)*((1+(DF5))^1)*((1+(DF6))^1)*((1+(DF7))^1)*((1+(DF8))^1)*((1+(DF9))^1)*((1+(DF10))^1)*((1+(DF11))^1)*((1+(DF12))^1)*((1+(DF13))^1)*((1+(DF14))^1)*((1+(DF15))^1))/((1.18)^15)+((Sheet1!$B$61*((1+(DF1))^1)*((1+(DF2))^1)*((1+(DF3))^1)*((1+(DF4))^1)*((1+(DF5))^1)*((1+(DF6))^1)*((1+(DF7))^1)*((1+(DF8))^1)*((1+(DF9))^1)*((1+(DF10))^1)*((1+(DF11))^1)*((1+(DF12))^1)*((1+(DF13))^1)*((1+(DF14))^1)*((1+(DF15))^1))/((1.18)^15)/0.18))/Sheet1!$B$17)+((Sheet1!$B$65/Sheet1!$B$17)*(100%-0.2)))</f>
        <v>31.594294427469507</v>
      </c>
      <c r="DG16" s="4">
        <f ca="1">SUM((((Sheet1!$B$61*((1+(DG1))^1))/((1.18)^1)+(Sheet1!$B$61*((1+(DG1))^1)*((1+(DG2))^1))/((1.18)^2)+(Sheet1!$B$61*((1+(DG1))^1)*((1+(DG2))^1)*((1+(DG3))^1))/((1.18)^3)+(Sheet1!$B$61*((1+(DG1))^1)*((1+(DG2))^1)*((1+(DG3))^1)*((1+(DG4))^1))/((1.18)^4)+(Sheet1!$B$61*((1+(DG1))^1)*((1+(DG2))^1)*((1+(DG3))^1)*((1+(DG4))^1)*((1+(DG5))^1))/((1.18)^5)+(Sheet1!$B$61*((1+(DG1))^1)*((1+(DG2))^1)*((1+(DG3))^1)*((1+(DG4))^1)*((1+(DG5))^1)*((1+(DG6))^1))/((1.18)^6)+(Sheet1!$B$61*((1+(DG1))^1)*((1+(DG2))^1)*((1+(DG3))^1)*((1+(DG4))^1)*((1+(DG5))^1)*((1+(DG6))^1)*((1+(DG7))^1))/((1.18)^7)+(Sheet1!$B$61*((1+(DG1))^1)*((1+(DG2))^1)*((1+(DG3))^1)*((1+(DG4))^1)*((1+(DG5))^1)*((1+(DG6))^1)*((1+(DG7))^1)*((1+(DG8))^1))/((1.18)^8)+(Sheet1!$B$61*((1+(DG1))^1)*((1+(DG2))^1)*((1+(DG3))^1)*((1+(DG4))^1)*((1+(DG5))^1)*((1+(DG6))^1)*((1+(DG7))^1)*((1+(DG8))^1)*((1+(DG9))^1))/((1.18)^9)+(Sheet1!$B$61*((1+(DG1))^1)*((1+(DG2))^1)*((1+(DG3))^1)*((1+(DG4))^1)*((1+(DG5))^1)*((1+(DG6))^1)*((1+(DG7))^1)*((1+(DG8))^1)*((1+(DG9))^1)*((1+(DG10))^1))/((1.18)^10)+(Sheet1!$B$61*((1+(DG1))^1)*((1+(DG2))^1)*((1+(DG3))^1)*((1+(DG4))^1)*((1+(DG5))^1)*((1+(DG6))^1)*((1+(DG7))^1)*((1+(DG8))^1)*((1+(DG9))^1)*((1+(DG10))^1)*((1+(DG11))^1))/((1.18)^11)+(Sheet1!$B$61*((1+(DG1))^1)*((1+(DG2))^1)*((1+(DG3))^1)*((1+(DG4))^1)*((1+(DG5))^1)*((1+(DG6))^1)*((1+(DG7))^1)*((1+(DG8))^1)*((1+(DG9))^1)*((1+(DG10))^1)*((1+(DG11))^1)*((1+(DG12))^1))/((1.18)^12)+(Sheet1!$B$61*((1+(DG1))^1)*((1+(DG2))^1)*((1+(DG3))^1)*((1+(DG4))^1)*((1+(DG5))^1)*((1+(DG6))^1)*((1+(DG7))^1)*((1+(DG8))^1)*((1+(DG9))^1)*((1+(DG10))^1)*((1+(DG11))^1)*((1+(DG12))^1)*((1+(DG13))^1))/((1.18)^13)+(Sheet1!$B$61*((1+(DG1))^1)*((1+(DG2))^1)*((1+(DG3))^1)*((1+(DG4))^1)*((1+(DG5))^1)*((1+(DG6))^1)*((1+(DG7))^1)*((1+(DG8))^1)*((1+(DG9))^1)*((1+(DG10))^1)*((1+(DG11))^1)*((1+(DG12))^1)*((1+(DG13))^1)*((1+(DG14))^1))/((1.18)^14)+(Sheet1!$B$61*((1+(DG1))^1)*((1+(DG2))^1)*((1+(DG3))^1)*((1+(DG4))^1)*((1+(DG5))^1)*((1+(DG6))^1)*((1+(DG7))^1)*((1+(DG8))^1)*((1+(DG9))^1)*((1+(DG10))^1)*((1+(DG11))^1)*((1+(DG12))^1)*((1+(DG13))^1)*((1+(DG14))^1)*((1+(DG15))^1))/((1.18)^15)+((Sheet1!$B$61*((1+(DG1))^1)*((1+(DG2))^1)*((1+(DG3))^1)*((1+(DG4))^1)*((1+(DG5))^1)*((1+(DG6))^1)*((1+(DG7))^1)*((1+(DG8))^1)*((1+(DG9))^1)*((1+(DG10))^1)*((1+(DG11))^1)*((1+(DG12))^1)*((1+(DG13))^1)*((1+(DG14))^1)*((1+(DG15))^1))/((1.18)^15)/0.18))/Sheet1!$B$17)+((Sheet1!$B$65/Sheet1!$B$17)*(100%-0.2)))</f>
        <v>27.04204086454115</v>
      </c>
      <c r="DH16" s="4">
        <f ca="1">SUM((((Sheet1!$B$61*((1+(DH1))^1))/((1.18)^1)+(Sheet1!$B$61*((1+(DH1))^1)*((1+(DH2))^1))/((1.18)^2)+(Sheet1!$B$61*((1+(DH1))^1)*((1+(DH2))^1)*((1+(DH3))^1))/((1.18)^3)+(Sheet1!$B$61*((1+(DH1))^1)*((1+(DH2))^1)*((1+(DH3))^1)*((1+(DH4))^1))/((1.18)^4)+(Sheet1!$B$61*((1+(DH1))^1)*((1+(DH2))^1)*((1+(DH3))^1)*((1+(DH4))^1)*((1+(DH5))^1))/((1.18)^5)+(Sheet1!$B$61*((1+(DH1))^1)*((1+(DH2))^1)*((1+(DH3))^1)*((1+(DH4))^1)*((1+(DH5))^1)*((1+(DH6))^1))/((1.18)^6)+(Sheet1!$B$61*((1+(DH1))^1)*((1+(DH2))^1)*((1+(DH3))^1)*((1+(DH4))^1)*((1+(DH5))^1)*((1+(DH6))^1)*((1+(DH7))^1))/((1.18)^7)+(Sheet1!$B$61*((1+(DH1))^1)*((1+(DH2))^1)*((1+(DH3))^1)*((1+(DH4))^1)*((1+(DH5))^1)*((1+(DH6))^1)*((1+(DH7))^1)*((1+(DH8))^1))/((1.18)^8)+(Sheet1!$B$61*((1+(DH1))^1)*((1+(DH2))^1)*((1+(DH3))^1)*((1+(DH4))^1)*((1+(DH5))^1)*((1+(DH6))^1)*((1+(DH7))^1)*((1+(DH8))^1)*((1+(DH9))^1))/((1.18)^9)+(Sheet1!$B$61*((1+(DH1))^1)*((1+(DH2))^1)*((1+(DH3))^1)*((1+(DH4))^1)*((1+(DH5))^1)*((1+(DH6))^1)*((1+(DH7))^1)*((1+(DH8))^1)*((1+(DH9))^1)*((1+(DH10))^1))/((1.18)^10)+(Sheet1!$B$61*((1+(DH1))^1)*((1+(DH2))^1)*((1+(DH3))^1)*((1+(DH4))^1)*((1+(DH5))^1)*((1+(DH6))^1)*((1+(DH7))^1)*((1+(DH8))^1)*((1+(DH9))^1)*((1+(DH10))^1)*((1+(DH11))^1))/((1.18)^11)+(Sheet1!$B$61*((1+(DH1))^1)*((1+(DH2))^1)*((1+(DH3))^1)*((1+(DH4))^1)*((1+(DH5))^1)*((1+(DH6))^1)*((1+(DH7))^1)*((1+(DH8))^1)*((1+(DH9))^1)*((1+(DH10))^1)*((1+(DH11))^1)*((1+(DH12))^1))/((1.18)^12)+(Sheet1!$B$61*((1+(DH1))^1)*((1+(DH2))^1)*((1+(DH3))^1)*((1+(DH4))^1)*((1+(DH5))^1)*((1+(DH6))^1)*((1+(DH7))^1)*((1+(DH8))^1)*((1+(DH9))^1)*((1+(DH10))^1)*((1+(DH11))^1)*((1+(DH12))^1)*((1+(DH13))^1))/((1.18)^13)+(Sheet1!$B$61*((1+(DH1))^1)*((1+(DH2))^1)*((1+(DH3))^1)*((1+(DH4))^1)*((1+(DH5))^1)*((1+(DH6))^1)*((1+(DH7))^1)*((1+(DH8))^1)*((1+(DH9))^1)*((1+(DH10))^1)*((1+(DH11))^1)*((1+(DH12))^1)*((1+(DH13))^1)*((1+(DH14))^1))/((1.18)^14)+(Sheet1!$B$61*((1+(DH1))^1)*((1+(DH2))^1)*((1+(DH3))^1)*((1+(DH4))^1)*((1+(DH5))^1)*((1+(DH6))^1)*((1+(DH7))^1)*((1+(DH8))^1)*((1+(DH9))^1)*((1+(DH10))^1)*((1+(DH11))^1)*((1+(DH12))^1)*((1+(DH13))^1)*((1+(DH14))^1)*((1+(DH15))^1))/((1.18)^15)+((Sheet1!$B$61*((1+(DH1))^1)*((1+(DH2))^1)*((1+(DH3))^1)*((1+(DH4))^1)*((1+(DH5))^1)*((1+(DH6))^1)*((1+(DH7))^1)*((1+(DH8))^1)*((1+(DH9))^1)*((1+(DH10))^1)*((1+(DH11))^1)*((1+(DH12))^1)*((1+(DH13))^1)*((1+(DH14))^1)*((1+(DH15))^1))/((1.18)^15)/0.18))/Sheet1!$B$17)+((Sheet1!$B$65/Sheet1!$B$17)*(100%-0.2)))</f>
        <v>26.558893187487715</v>
      </c>
      <c r="DI16" s="4">
        <f ca="1">SUM((((Sheet1!$B$61*((1+(DI1))^1))/((1.18)^1)+(Sheet1!$B$61*((1+(DI1))^1)*((1+(DI2))^1))/((1.18)^2)+(Sheet1!$B$61*((1+(DI1))^1)*((1+(DI2))^1)*((1+(DI3))^1))/((1.18)^3)+(Sheet1!$B$61*((1+(DI1))^1)*((1+(DI2))^1)*((1+(DI3))^1)*((1+(DI4))^1))/((1.18)^4)+(Sheet1!$B$61*((1+(DI1))^1)*((1+(DI2))^1)*((1+(DI3))^1)*((1+(DI4))^1)*((1+(DI5))^1))/((1.18)^5)+(Sheet1!$B$61*((1+(DI1))^1)*((1+(DI2))^1)*((1+(DI3))^1)*((1+(DI4))^1)*((1+(DI5))^1)*((1+(DI6))^1))/((1.18)^6)+(Sheet1!$B$61*((1+(DI1))^1)*((1+(DI2))^1)*((1+(DI3))^1)*((1+(DI4))^1)*((1+(DI5))^1)*((1+(DI6))^1)*((1+(DI7))^1))/((1.18)^7)+(Sheet1!$B$61*((1+(DI1))^1)*((1+(DI2))^1)*((1+(DI3))^1)*((1+(DI4))^1)*((1+(DI5))^1)*((1+(DI6))^1)*((1+(DI7))^1)*((1+(DI8))^1))/((1.18)^8)+(Sheet1!$B$61*((1+(DI1))^1)*((1+(DI2))^1)*((1+(DI3))^1)*((1+(DI4))^1)*((1+(DI5))^1)*((1+(DI6))^1)*((1+(DI7))^1)*((1+(DI8))^1)*((1+(DI9))^1))/((1.18)^9)+(Sheet1!$B$61*((1+(DI1))^1)*((1+(DI2))^1)*((1+(DI3))^1)*((1+(DI4))^1)*((1+(DI5))^1)*((1+(DI6))^1)*((1+(DI7))^1)*((1+(DI8))^1)*((1+(DI9))^1)*((1+(DI10))^1))/((1.18)^10)+(Sheet1!$B$61*((1+(DI1))^1)*((1+(DI2))^1)*((1+(DI3))^1)*((1+(DI4))^1)*((1+(DI5))^1)*((1+(DI6))^1)*((1+(DI7))^1)*((1+(DI8))^1)*((1+(DI9))^1)*((1+(DI10))^1)*((1+(DI11))^1))/((1.18)^11)+(Sheet1!$B$61*((1+(DI1))^1)*((1+(DI2))^1)*((1+(DI3))^1)*((1+(DI4))^1)*((1+(DI5))^1)*((1+(DI6))^1)*((1+(DI7))^1)*((1+(DI8))^1)*((1+(DI9))^1)*((1+(DI10))^1)*((1+(DI11))^1)*((1+(DI12))^1))/((1.18)^12)+(Sheet1!$B$61*((1+(DI1))^1)*((1+(DI2))^1)*((1+(DI3))^1)*((1+(DI4))^1)*((1+(DI5))^1)*((1+(DI6))^1)*((1+(DI7))^1)*((1+(DI8))^1)*((1+(DI9))^1)*((1+(DI10))^1)*((1+(DI11))^1)*((1+(DI12))^1)*((1+(DI13))^1))/((1.18)^13)+(Sheet1!$B$61*((1+(DI1))^1)*((1+(DI2))^1)*((1+(DI3))^1)*((1+(DI4))^1)*((1+(DI5))^1)*((1+(DI6))^1)*((1+(DI7))^1)*((1+(DI8))^1)*((1+(DI9))^1)*((1+(DI10))^1)*((1+(DI11))^1)*((1+(DI12))^1)*((1+(DI13))^1)*((1+(DI14))^1))/((1.18)^14)+(Sheet1!$B$61*((1+(DI1))^1)*((1+(DI2))^1)*((1+(DI3))^1)*((1+(DI4))^1)*((1+(DI5))^1)*((1+(DI6))^1)*((1+(DI7))^1)*((1+(DI8))^1)*((1+(DI9))^1)*((1+(DI10))^1)*((1+(DI11))^1)*((1+(DI12))^1)*((1+(DI13))^1)*((1+(DI14))^1)*((1+(DI15))^1))/((1.18)^15)+((Sheet1!$B$61*((1+(DI1))^1)*((1+(DI2))^1)*((1+(DI3))^1)*((1+(DI4))^1)*((1+(DI5))^1)*((1+(DI6))^1)*((1+(DI7))^1)*((1+(DI8))^1)*((1+(DI9))^1)*((1+(DI10))^1)*((1+(DI11))^1)*((1+(DI12))^1)*((1+(DI13))^1)*((1+(DI14))^1)*((1+(DI15))^1))/((1.18)^15)/0.18))/Sheet1!$B$17)+((Sheet1!$B$65/Sheet1!$B$17)*(100%-0.2)))</f>
        <v>26.969860686296673</v>
      </c>
      <c r="DJ16" s="4">
        <f ca="1">SUM((((Sheet1!$B$61*((1+(DJ1))^1))/((1.18)^1)+(Sheet1!$B$61*((1+(DJ1))^1)*((1+(DJ2))^1))/((1.18)^2)+(Sheet1!$B$61*((1+(DJ1))^1)*((1+(DJ2))^1)*((1+(DJ3))^1))/((1.18)^3)+(Sheet1!$B$61*((1+(DJ1))^1)*((1+(DJ2))^1)*((1+(DJ3))^1)*((1+(DJ4))^1))/((1.18)^4)+(Sheet1!$B$61*((1+(DJ1))^1)*((1+(DJ2))^1)*((1+(DJ3))^1)*((1+(DJ4))^1)*((1+(DJ5))^1))/((1.18)^5)+(Sheet1!$B$61*((1+(DJ1))^1)*((1+(DJ2))^1)*((1+(DJ3))^1)*((1+(DJ4))^1)*((1+(DJ5))^1)*((1+(DJ6))^1))/((1.18)^6)+(Sheet1!$B$61*((1+(DJ1))^1)*((1+(DJ2))^1)*((1+(DJ3))^1)*((1+(DJ4))^1)*((1+(DJ5))^1)*((1+(DJ6))^1)*((1+(DJ7))^1))/((1.18)^7)+(Sheet1!$B$61*((1+(DJ1))^1)*((1+(DJ2))^1)*((1+(DJ3))^1)*((1+(DJ4))^1)*((1+(DJ5))^1)*((1+(DJ6))^1)*((1+(DJ7))^1)*((1+(DJ8))^1))/((1.18)^8)+(Sheet1!$B$61*((1+(DJ1))^1)*((1+(DJ2))^1)*((1+(DJ3))^1)*((1+(DJ4))^1)*((1+(DJ5))^1)*((1+(DJ6))^1)*((1+(DJ7))^1)*((1+(DJ8))^1)*((1+(DJ9))^1))/((1.18)^9)+(Sheet1!$B$61*((1+(DJ1))^1)*((1+(DJ2))^1)*((1+(DJ3))^1)*((1+(DJ4))^1)*((1+(DJ5))^1)*((1+(DJ6))^1)*((1+(DJ7))^1)*((1+(DJ8))^1)*((1+(DJ9))^1)*((1+(DJ10))^1))/((1.18)^10)+(Sheet1!$B$61*((1+(DJ1))^1)*((1+(DJ2))^1)*((1+(DJ3))^1)*((1+(DJ4))^1)*((1+(DJ5))^1)*((1+(DJ6))^1)*((1+(DJ7))^1)*((1+(DJ8))^1)*((1+(DJ9))^1)*((1+(DJ10))^1)*((1+(DJ11))^1))/((1.18)^11)+(Sheet1!$B$61*((1+(DJ1))^1)*((1+(DJ2))^1)*((1+(DJ3))^1)*((1+(DJ4))^1)*((1+(DJ5))^1)*((1+(DJ6))^1)*((1+(DJ7))^1)*((1+(DJ8))^1)*((1+(DJ9))^1)*((1+(DJ10))^1)*((1+(DJ11))^1)*((1+(DJ12))^1))/((1.18)^12)+(Sheet1!$B$61*((1+(DJ1))^1)*((1+(DJ2))^1)*((1+(DJ3))^1)*((1+(DJ4))^1)*((1+(DJ5))^1)*((1+(DJ6))^1)*((1+(DJ7))^1)*((1+(DJ8))^1)*((1+(DJ9))^1)*((1+(DJ10))^1)*((1+(DJ11))^1)*((1+(DJ12))^1)*((1+(DJ13))^1))/((1.18)^13)+(Sheet1!$B$61*((1+(DJ1))^1)*((1+(DJ2))^1)*((1+(DJ3))^1)*((1+(DJ4))^1)*((1+(DJ5))^1)*((1+(DJ6))^1)*((1+(DJ7))^1)*((1+(DJ8))^1)*((1+(DJ9))^1)*((1+(DJ10))^1)*((1+(DJ11))^1)*((1+(DJ12))^1)*((1+(DJ13))^1)*((1+(DJ14))^1))/((1.18)^14)+(Sheet1!$B$61*((1+(DJ1))^1)*((1+(DJ2))^1)*((1+(DJ3))^1)*((1+(DJ4))^1)*((1+(DJ5))^1)*((1+(DJ6))^1)*((1+(DJ7))^1)*((1+(DJ8))^1)*((1+(DJ9))^1)*((1+(DJ10))^1)*((1+(DJ11))^1)*((1+(DJ12))^1)*((1+(DJ13))^1)*((1+(DJ14))^1)*((1+(DJ15))^1))/((1.18)^15)+((Sheet1!$B$61*((1+(DJ1))^1)*((1+(DJ2))^1)*((1+(DJ3))^1)*((1+(DJ4))^1)*((1+(DJ5))^1)*((1+(DJ6))^1)*((1+(DJ7))^1)*((1+(DJ8))^1)*((1+(DJ9))^1)*((1+(DJ10))^1)*((1+(DJ11))^1)*((1+(DJ12))^1)*((1+(DJ13))^1)*((1+(DJ14))^1)*((1+(DJ15))^1))/((1.18)^15)/0.18))/Sheet1!$B$17)+((Sheet1!$B$65/Sheet1!$B$17)*(100%-0.2)))</f>
        <v>25.452443719073678</v>
      </c>
      <c r="DK16" s="4">
        <f ca="1">SUM((((Sheet1!$B$61*((1+(DK1))^1))/((1.18)^1)+(Sheet1!$B$61*((1+(DK1))^1)*((1+(DK2))^1))/((1.18)^2)+(Sheet1!$B$61*((1+(DK1))^1)*((1+(DK2))^1)*((1+(DK3))^1))/((1.18)^3)+(Sheet1!$B$61*((1+(DK1))^1)*((1+(DK2))^1)*((1+(DK3))^1)*((1+(DK4))^1))/((1.18)^4)+(Sheet1!$B$61*((1+(DK1))^1)*((1+(DK2))^1)*((1+(DK3))^1)*((1+(DK4))^1)*((1+(DK5))^1))/((1.18)^5)+(Sheet1!$B$61*((1+(DK1))^1)*((1+(DK2))^1)*((1+(DK3))^1)*((1+(DK4))^1)*((1+(DK5))^1)*((1+(DK6))^1))/((1.18)^6)+(Sheet1!$B$61*((1+(DK1))^1)*((1+(DK2))^1)*((1+(DK3))^1)*((1+(DK4))^1)*((1+(DK5))^1)*((1+(DK6))^1)*((1+(DK7))^1))/((1.18)^7)+(Sheet1!$B$61*((1+(DK1))^1)*((1+(DK2))^1)*((1+(DK3))^1)*((1+(DK4))^1)*((1+(DK5))^1)*((1+(DK6))^1)*((1+(DK7))^1)*((1+(DK8))^1))/((1.18)^8)+(Sheet1!$B$61*((1+(DK1))^1)*((1+(DK2))^1)*((1+(DK3))^1)*((1+(DK4))^1)*((1+(DK5))^1)*((1+(DK6))^1)*((1+(DK7))^1)*((1+(DK8))^1)*((1+(DK9))^1))/((1.18)^9)+(Sheet1!$B$61*((1+(DK1))^1)*((1+(DK2))^1)*((1+(DK3))^1)*((1+(DK4))^1)*((1+(DK5))^1)*((1+(DK6))^1)*((1+(DK7))^1)*((1+(DK8))^1)*((1+(DK9))^1)*((1+(DK10))^1))/((1.18)^10)+(Sheet1!$B$61*((1+(DK1))^1)*((1+(DK2))^1)*((1+(DK3))^1)*((1+(DK4))^1)*((1+(DK5))^1)*((1+(DK6))^1)*((1+(DK7))^1)*((1+(DK8))^1)*((1+(DK9))^1)*((1+(DK10))^1)*((1+(DK11))^1))/((1.18)^11)+(Sheet1!$B$61*((1+(DK1))^1)*((1+(DK2))^1)*((1+(DK3))^1)*((1+(DK4))^1)*((1+(DK5))^1)*((1+(DK6))^1)*((1+(DK7))^1)*((1+(DK8))^1)*((1+(DK9))^1)*((1+(DK10))^1)*((1+(DK11))^1)*((1+(DK12))^1))/((1.18)^12)+(Sheet1!$B$61*((1+(DK1))^1)*((1+(DK2))^1)*((1+(DK3))^1)*((1+(DK4))^1)*((1+(DK5))^1)*((1+(DK6))^1)*((1+(DK7))^1)*((1+(DK8))^1)*((1+(DK9))^1)*((1+(DK10))^1)*((1+(DK11))^1)*((1+(DK12))^1)*((1+(DK13))^1))/((1.18)^13)+(Sheet1!$B$61*((1+(DK1))^1)*((1+(DK2))^1)*((1+(DK3))^1)*((1+(DK4))^1)*((1+(DK5))^1)*((1+(DK6))^1)*((1+(DK7))^1)*((1+(DK8))^1)*((1+(DK9))^1)*((1+(DK10))^1)*((1+(DK11))^1)*((1+(DK12))^1)*((1+(DK13))^1)*((1+(DK14))^1))/((1.18)^14)+(Sheet1!$B$61*((1+(DK1))^1)*((1+(DK2))^1)*((1+(DK3))^1)*((1+(DK4))^1)*((1+(DK5))^1)*((1+(DK6))^1)*((1+(DK7))^1)*((1+(DK8))^1)*((1+(DK9))^1)*((1+(DK10))^1)*((1+(DK11))^1)*((1+(DK12))^1)*((1+(DK13))^1)*((1+(DK14))^1)*((1+(DK15))^1))/((1.18)^15)+((Sheet1!$B$61*((1+(DK1))^1)*((1+(DK2))^1)*((1+(DK3))^1)*((1+(DK4))^1)*((1+(DK5))^1)*((1+(DK6))^1)*((1+(DK7))^1)*((1+(DK8))^1)*((1+(DK9))^1)*((1+(DK10))^1)*((1+(DK11))^1)*((1+(DK12))^1)*((1+(DK13))^1)*((1+(DK14))^1)*((1+(DK15))^1))/((1.18)^15)/0.18))/Sheet1!$B$17)+((Sheet1!$B$65/Sheet1!$B$17)*(100%-0.2)))</f>
        <v>27.484932616186235</v>
      </c>
      <c r="DL16" s="4">
        <f ca="1">SUM((((Sheet1!$B$61*((1+(DL1))^1))/((1.18)^1)+(Sheet1!$B$61*((1+(DL1))^1)*((1+(DL2))^1))/((1.18)^2)+(Sheet1!$B$61*((1+(DL1))^1)*((1+(DL2))^1)*((1+(DL3))^1))/((1.18)^3)+(Sheet1!$B$61*((1+(DL1))^1)*((1+(DL2))^1)*((1+(DL3))^1)*((1+(DL4))^1))/((1.18)^4)+(Sheet1!$B$61*((1+(DL1))^1)*((1+(DL2))^1)*((1+(DL3))^1)*((1+(DL4))^1)*((1+(DL5))^1))/((1.18)^5)+(Sheet1!$B$61*((1+(DL1))^1)*((1+(DL2))^1)*((1+(DL3))^1)*((1+(DL4))^1)*((1+(DL5))^1)*((1+(DL6))^1))/((1.18)^6)+(Sheet1!$B$61*((1+(DL1))^1)*((1+(DL2))^1)*((1+(DL3))^1)*((1+(DL4))^1)*((1+(DL5))^1)*((1+(DL6))^1)*((1+(DL7))^1))/((1.18)^7)+(Sheet1!$B$61*((1+(DL1))^1)*((1+(DL2))^1)*((1+(DL3))^1)*((1+(DL4))^1)*((1+(DL5))^1)*((1+(DL6))^1)*((1+(DL7))^1)*((1+(DL8))^1))/((1.18)^8)+(Sheet1!$B$61*((1+(DL1))^1)*((1+(DL2))^1)*((1+(DL3))^1)*((1+(DL4))^1)*((1+(DL5))^1)*((1+(DL6))^1)*((1+(DL7))^1)*((1+(DL8))^1)*((1+(DL9))^1))/((1.18)^9)+(Sheet1!$B$61*((1+(DL1))^1)*((1+(DL2))^1)*((1+(DL3))^1)*((1+(DL4))^1)*((1+(DL5))^1)*((1+(DL6))^1)*((1+(DL7))^1)*((1+(DL8))^1)*((1+(DL9))^1)*((1+(DL10))^1))/((1.18)^10)+(Sheet1!$B$61*((1+(DL1))^1)*((1+(DL2))^1)*((1+(DL3))^1)*((1+(DL4))^1)*((1+(DL5))^1)*((1+(DL6))^1)*((1+(DL7))^1)*((1+(DL8))^1)*((1+(DL9))^1)*((1+(DL10))^1)*((1+(DL11))^1))/((1.18)^11)+(Sheet1!$B$61*((1+(DL1))^1)*((1+(DL2))^1)*((1+(DL3))^1)*((1+(DL4))^1)*((1+(DL5))^1)*((1+(DL6))^1)*((1+(DL7))^1)*((1+(DL8))^1)*((1+(DL9))^1)*((1+(DL10))^1)*((1+(DL11))^1)*((1+(DL12))^1))/((1.18)^12)+(Sheet1!$B$61*((1+(DL1))^1)*((1+(DL2))^1)*((1+(DL3))^1)*((1+(DL4))^1)*((1+(DL5))^1)*((1+(DL6))^1)*((1+(DL7))^1)*((1+(DL8))^1)*((1+(DL9))^1)*((1+(DL10))^1)*((1+(DL11))^1)*((1+(DL12))^1)*((1+(DL13))^1))/((1.18)^13)+(Sheet1!$B$61*((1+(DL1))^1)*((1+(DL2))^1)*((1+(DL3))^1)*((1+(DL4))^1)*((1+(DL5))^1)*((1+(DL6))^1)*((1+(DL7))^1)*((1+(DL8))^1)*((1+(DL9))^1)*((1+(DL10))^1)*((1+(DL11))^1)*((1+(DL12))^1)*((1+(DL13))^1)*((1+(DL14))^1))/((1.18)^14)+(Sheet1!$B$61*((1+(DL1))^1)*((1+(DL2))^1)*((1+(DL3))^1)*((1+(DL4))^1)*((1+(DL5))^1)*((1+(DL6))^1)*((1+(DL7))^1)*((1+(DL8))^1)*((1+(DL9))^1)*((1+(DL10))^1)*((1+(DL11))^1)*((1+(DL12))^1)*((1+(DL13))^1)*((1+(DL14))^1)*((1+(DL15))^1))/((1.18)^15)+((Sheet1!$B$61*((1+(DL1))^1)*((1+(DL2))^1)*((1+(DL3))^1)*((1+(DL4))^1)*((1+(DL5))^1)*((1+(DL6))^1)*((1+(DL7))^1)*((1+(DL8))^1)*((1+(DL9))^1)*((1+(DL10))^1)*((1+(DL11))^1)*((1+(DL12))^1)*((1+(DL13))^1)*((1+(DL14))^1)*((1+(DL15))^1))/((1.18)^15)/0.18))/Sheet1!$B$17)+((Sheet1!$B$65/Sheet1!$B$17)*(100%-0.2)))</f>
        <v>24.541036664856364</v>
      </c>
      <c r="DM16" s="4">
        <f ca="1">SUM((((Sheet1!$B$61*((1+(DM1))^1))/((1.18)^1)+(Sheet1!$B$61*((1+(DM1))^1)*((1+(DM2))^1))/((1.18)^2)+(Sheet1!$B$61*((1+(DM1))^1)*((1+(DM2))^1)*((1+(DM3))^1))/((1.18)^3)+(Sheet1!$B$61*((1+(DM1))^1)*((1+(DM2))^1)*((1+(DM3))^1)*((1+(DM4))^1))/((1.18)^4)+(Sheet1!$B$61*((1+(DM1))^1)*((1+(DM2))^1)*((1+(DM3))^1)*((1+(DM4))^1)*((1+(DM5))^1))/((1.18)^5)+(Sheet1!$B$61*((1+(DM1))^1)*((1+(DM2))^1)*((1+(DM3))^1)*((1+(DM4))^1)*((1+(DM5))^1)*((1+(DM6))^1))/((1.18)^6)+(Sheet1!$B$61*((1+(DM1))^1)*((1+(DM2))^1)*((1+(DM3))^1)*((1+(DM4))^1)*((1+(DM5))^1)*((1+(DM6))^1)*((1+(DM7))^1))/((1.18)^7)+(Sheet1!$B$61*((1+(DM1))^1)*((1+(DM2))^1)*((1+(DM3))^1)*((1+(DM4))^1)*((1+(DM5))^1)*((1+(DM6))^1)*((1+(DM7))^1)*((1+(DM8))^1))/((1.18)^8)+(Sheet1!$B$61*((1+(DM1))^1)*((1+(DM2))^1)*((1+(DM3))^1)*((1+(DM4))^1)*((1+(DM5))^1)*((1+(DM6))^1)*((1+(DM7))^1)*((1+(DM8))^1)*((1+(DM9))^1))/((1.18)^9)+(Sheet1!$B$61*((1+(DM1))^1)*((1+(DM2))^1)*((1+(DM3))^1)*((1+(DM4))^1)*((1+(DM5))^1)*((1+(DM6))^1)*((1+(DM7))^1)*((1+(DM8))^1)*((1+(DM9))^1)*((1+(DM10))^1))/((1.18)^10)+(Sheet1!$B$61*((1+(DM1))^1)*((1+(DM2))^1)*((1+(DM3))^1)*((1+(DM4))^1)*((1+(DM5))^1)*((1+(DM6))^1)*((1+(DM7))^1)*((1+(DM8))^1)*((1+(DM9))^1)*((1+(DM10))^1)*((1+(DM11))^1))/((1.18)^11)+(Sheet1!$B$61*((1+(DM1))^1)*((1+(DM2))^1)*((1+(DM3))^1)*((1+(DM4))^1)*((1+(DM5))^1)*((1+(DM6))^1)*((1+(DM7))^1)*((1+(DM8))^1)*((1+(DM9))^1)*((1+(DM10))^1)*((1+(DM11))^1)*((1+(DM12))^1))/((1.18)^12)+(Sheet1!$B$61*((1+(DM1))^1)*((1+(DM2))^1)*((1+(DM3))^1)*((1+(DM4))^1)*((1+(DM5))^1)*((1+(DM6))^1)*((1+(DM7))^1)*((1+(DM8))^1)*((1+(DM9))^1)*((1+(DM10))^1)*((1+(DM11))^1)*((1+(DM12))^1)*((1+(DM13))^1))/((1.18)^13)+(Sheet1!$B$61*((1+(DM1))^1)*((1+(DM2))^1)*((1+(DM3))^1)*((1+(DM4))^1)*((1+(DM5))^1)*((1+(DM6))^1)*((1+(DM7))^1)*((1+(DM8))^1)*((1+(DM9))^1)*((1+(DM10))^1)*((1+(DM11))^1)*((1+(DM12))^1)*((1+(DM13))^1)*((1+(DM14))^1))/((1.18)^14)+(Sheet1!$B$61*((1+(DM1))^1)*((1+(DM2))^1)*((1+(DM3))^1)*((1+(DM4))^1)*((1+(DM5))^1)*((1+(DM6))^1)*((1+(DM7))^1)*((1+(DM8))^1)*((1+(DM9))^1)*((1+(DM10))^1)*((1+(DM11))^1)*((1+(DM12))^1)*((1+(DM13))^1)*((1+(DM14))^1)*((1+(DM15))^1))/((1.18)^15)+((Sheet1!$B$61*((1+(DM1))^1)*((1+(DM2))^1)*((1+(DM3))^1)*((1+(DM4))^1)*((1+(DM5))^1)*((1+(DM6))^1)*((1+(DM7))^1)*((1+(DM8))^1)*((1+(DM9))^1)*((1+(DM10))^1)*((1+(DM11))^1)*((1+(DM12))^1)*((1+(DM13))^1)*((1+(DM14))^1)*((1+(DM15))^1))/((1.18)^15)/0.18))/Sheet1!$B$17)+((Sheet1!$B$65/Sheet1!$B$17)*(100%-0.2)))</f>
        <v>29.67169011905677</v>
      </c>
      <c r="DN16" s="4">
        <f ca="1">SUM((((Sheet1!$B$61*((1+(DN1))^1))/((1.18)^1)+(Sheet1!$B$61*((1+(DN1))^1)*((1+(DN2))^1))/((1.18)^2)+(Sheet1!$B$61*((1+(DN1))^1)*((1+(DN2))^1)*((1+(DN3))^1))/((1.18)^3)+(Sheet1!$B$61*((1+(DN1))^1)*((1+(DN2))^1)*((1+(DN3))^1)*((1+(DN4))^1))/((1.18)^4)+(Sheet1!$B$61*((1+(DN1))^1)*((1+(DN2))^1)*((1+(DN3))^1)*((1+(DN4))^1)*((1+(DN5))^1))/((1.18)^5)+(Sheet1!$B$61*((1+(DN1))^1)*((1+(DN2))^1)*((1+(DN3))^1)*((1+(DN4))^1)*((1+(DN5))^1)*((1+(DN6))^1))/((1.18)^6)+(Sheet1!$B$61*((1+(DN1))^1)*((1+(DN2))^1)*((1+(DN3))^1)*((1+(DN4))^1)*((1+(DN5))^1)*((1+(DN6))^1)*((1+(DN7))^1))/((1.18)^7)+(Sheet1!$B$61*((1+(DN1))^1)*((1+(DN2))^1)*((1+(DN3))^1)*((1+(DN4))^1)*((1+(DN5))^1)*((1+(DN6))^1)*((1+(DN7))^1)*((1+(DN8))^1))/((1.18)^8)+(Sheet1!$B$61*((1+(DN1))^1)*((1+(DN2))^1)*((1+(DN3))^1)*((1+(DN4))^1)*((1+(DN5))^1)*((1+(DN6))^1)*((1+(DN7))^1)*((1+(DN8))^1)*((1+(DN9))^1))/((1.18)^9)+(Sheet1!$B$61*((1+(DN1))^1)*((1+(DN2))^1)*((1+(DN3))^1)*((1+(DN4))^1)*((1+(DN5))^1)*((1+(DN6))^1)*((1+(DN7))^1)*((1+(DN8))^1)*((1+(DN9))^1)*((1+(DN10))^1))/((1.18)^10)+(Sheet1!$B$61*((1+(DN1))^1)*((1+(DN2))^1)*((1+(DN3))^1)*((1+(DN4))^1)*((1+(DN5))^1)*((1+(DN6))^1)*((1+(DN7))^1)*((1+(DN8))^1)*((1+(DN9))^1)*((1+(DN10))^1)*((1+(DN11))^1))/((1.18)^11)+(Sheet1!$B$61*((1+(DN1))^1)*((1+(DN2))^1)*((1+(DN3))^1)*((1+(DN4))^1)*((1+(DN5))^1)*((1+(DN6))^1)*((1+(DN7))^1)*((1+(DN8))^1)*((1+(DN9))^1)*((1+(DN10))^1)*((1+(DN11))^1)*((1+(DN12))^1))/((1.18)^12)+(Sheet1!$B$61*((1+(DN1))^1)*((1+(DN2))^1)*((1+(DN3))^1)*((1+(DN4))^1)*((1+(DN5))^1)*((1+(DN6))^1)*((1+(DN7))^1)*((1+(DN8))^1)*((1+(DN9))^1)*((1+(DN10))^1)*((1+(DN11))^1)*((1+(DN12))^1)*((1+(DN13))^1))/((1.18)^13)+(Sheet1!$B$61*((1+(DN1))^1)*((1+(DN2))^1)*((1+(DN3))^1)*((1+(DN4))^1)*((1+(DN5))^1)*((1+(DN6))^1)*((1+(DN7))^1)*((1+(DN8))^1)*((1+(DN9))^1)*((1+(DN10))^1)*((1+(DN11))^1)*((1+(DN12))^1)*((1+(DN13))^1)*((1+(DN14))^1))/((1.18)^14)+(Sheet1!$B$61*((1+(DN1))^1)*((1+(DN2))^1)*((1+(DN3))^1)*((1+(DN4))^1)*((1+(DN5))^1)*((1+(DN6))^1)*((1+(DN7))^1)*((1+(DN8))^1)*((1+(DN9))^1)*((1+(DN10))^1)*((1+(DN11))^1)*((1+(DN12))^1)*((1+(DN13))^1)*((1+(DN14))^1)*((1+(DN15))^1))/((1.18)^15)+((Sheet1!$B$61*((1+(DN1))^1)*((1+(DN2))^1)*((1+(DN3))^1)*((1+(DN4))^1)*((1+(DN5))^1)*((1+(DN6))^1)*((1+(DN7))^1)*((1+(DN8))^1)*((1+(DN9))^1)*((1+(DN10))^1)*((1+(DN11))^1)*((1+(DN12))^1)*((1+(DN13))^1)*((1+(DN14))^1)*((1+(DN15))^1))/((1.18)^15)/0.18))/Sheet1!$B$17)+((Sheet1!$B$65/Sheet1!$B$17)*(100%-0.2)))</f>
        <v>25.898881310078849</v>
      </c>
      <c r="DO16" s="4">
        <f ca="1">SUM((((Sheet1!$B$61*((1+(DO1))^1))/((1.18)^1)+(Sheet1!$B$61*((1+(DO1))^1)*((1+(DO2))^1))/((1.18)^2)+(Sheet1!$B$61*((1+(DO1))^1)*((1+(DO2))^1)*((1+(DO3))^1))/((1.18)^3)+(Sheet1!$B$61*((1+(DO1))^1)*((1+(DO2))^1)*((1+(DO3))^1)*((1+(DO4))^1))/((1.18)^4)+(Sheet1!$B$61*((1+(DO1))^1)*((1+(DO2))^1)*((1+(DO3))^1)*((1+(DO4))^1)*((1+(DO5))^1))/((1.18)^5)+(Sheet1!$B$61*((1+(DO1))^1)*((1+(DO2))^1)*((1+(DO3))^1)*((1+(DO4))^1)*((1+(DO5))^1)*((1+(DO6))^1))/((1.18)^6)+(Sheet1!$B$61*((1+(DO1))^1)*((1+(DO2))^1)*((1+(DO3))^1)*((1+(DO4))^1)*((1+(DO5))^1)*((1+(DO6))^1)*((1+(DO7))^1))/((1.18)^7)+(Sheet1!$B$61*((1+(DO1))^1)*((1+(DO2))^1)*((1+(DO3))^1)*((1+(DO4))^1)*((1+(DO5))^1)*((1+(DO6))^1)*((1+(DO7))^1)*((1+(DO8))^1))/((1.18)^8)+(Sheet1!$B$61*((1+(DO1))^1)*((1+(DO2))^1)*((1+(DO3))^1)*((1+(DO4))^1)*((1+(DO5))^1)*((1+(DO6))^1)*((1+(DO7))^1)*((1+(DO8))^1)*((1+(DO9))^1))/((1.18)^9)+(Sheet1!$B$61*((1+(DO1))^1)*((1+(DO2))^1)*((1+(DO3))^1)*((1+(DO4))^1)*((1+(DO5))^1)*((1+(DO6))^1)*((1+(DO7))^1)*((1+(DO8))^1)*((1+(DO9))^1)*((1+(DO10))^1))/((1.18)^10)+(Sheet1!$B$61*((1+(DO1))^1)*((1+(DO2))^1)*((1+(DO3))^1)*((1+(DO4))^1)*((1+(DO5))^1)*((1+(DO6))^1)*((1+(DO7))^1)*((1+(DO8))^1)*((1+(DO9))^1)*((1+(DO10))^1)*((1+(DO11))^1))/((1.18)^11)+(Sheet1!$B$61*((1+(DO1))^1)*((1+(DO2))^1)*((1+(DO3))^1)*((1+(DO4))^1)*((1+(DO5))^1)*((1+(DO6))^1)*((1+(DO7))^1)*((1+(DO8))^1)*((1+(DO9))^1)*((1+(DO10))^1)*((1+(DO11))^1)*((1+(DO12))^1))/((1.18)^12)+(Sheet1!$B$61*((1+(DO1))^1)*((1+(DO2))^1)*((1+(DO3))^1)*((1+(DO4))^1)*((1+(DO5))^1)*((1+(DO6))^1)*((1+(DO7))^1)*((1+(DO8))^1)*((1+(DO9))^1)*((1+(DO10))^1)*((1+(DO11))^1)*((1+(DO12))^1)*((1+(DO13))^1))/((1.18)^13)+(Sheet1!$B$61*((1+(DO1))^1)*((1+(DO2))^1)*((1+(DO3))^1)*((1+(DO4))^1)*((1+(DO5))^1)*((1+(DO6))^1)*((1+(DO7))^1)*((1+(DO8))^1)*((1+(DO9))^1)*((1+(DO10))^1)*((1+(DO11))^1)*((1+(DO12))^1)*((1+(DO13))^1)*((1+(DO14))^1))/((1.18)^14)+(Sheet1!$B$61*((1+(DO1))^1)*((1+(DO2))^1)*((1+(DO3))^1)*((1+(DO4))^1)*((1+(DO5))^1)*((1+(DO6))^1)*((1+(DO7))^1)*((1+(DO8))^1)*((1+(DO9))^1)*((1+(DO10))^1)*((1+(DO11))^1)*((1+(DO12))^1)*((1+(DO13))^1)*((1+(DO14))^1)*((1+(DO15))^1))/((1.18)^15)+((Sheet1!$B$61*((1+(DO1))^1)*((1+(DO2))^1)*((1+(DO3))^1)*((1+(DO4))^1)*((1+(DO5))^1)*((1+(DO6))^1)*((1+(DO7))^1)*((1+(DO8))^1)*((1+(DO9))^1)*((1+(DO10))^1)*((1+(DO11))^1)*((1+(DO12))^1)*((1+(DO13))^1)*((1+(DO14))^1)*((1+(DO15))^1))/((1.18)^15)/0.18))/Sheet1!$B$17)+((Sheet1!$B$65/Sheet1!$B$17)*(100%-0.2)))</f>
        <v>26.525157563456066</v>
      </c>
      <c r="DP16" s="4">
        <f ca="1">SUM((((Sheet1!$B$61*((1+(DP1))^1))/((1.18)^1)+(Sheet1!$B$61*((1+(DP1))^1)*((1+(DP2))^1))/((1.18)^2)+(Sheet1!$B$61*((1+(DP1))^1)*((1+(DP2))^1)*((1+(DP3))^1))/((1.18)^3)+(Sheet1!$B$61*((1+(DP1))^1)*((1+(DP2))^1)*((1+(DP3))^1)*((1+(DP4))^1))/((1.18)^4)+(Sheet1!$B$61*((1+(DP1))^1)*((1+(DP2))^1)*((1+(DP3))^1)*((1+(DP4))^1)*((1+(DP5))^1))/((1.18)^5)+(Sheet1!$B$61*((1+(DP1))^1)*((1+(DP2))^1)*((1+(DP3))^1)*((1+(DP4))^1)*((1+(DP5))^1)*((1+(DP6))^1))/((1.18)^6)+(Sheet1!$B$61*((1+(DP1))^1)*((1+(DP2))^1)*((1+(DP3))^1)*((1+(DP4))^1)*((1+(DP5))^1)*((1+(DP6))^1)*((1+(DP7))^1))/((1.18)^7)+(Sheet1!$B$61*((1+(DP1))^1)*((1+(DP2))^1)*((1+(DP3))^1)*((1+(DP4))^1)*((1+(DP5))^1)*((1+(DP6))^1)*((1+(DP7))^1)*((1+(DP8))^1))/((1.18)^8)+(Sheet1!$B$61*((1+(DP1))^1)*((1+(DP2))^1)*((1+(DP3))^1)*((1+(DP4))^1)*((1+(DP5))^1)*((1+(DP6))^1)*((1+(DP7))^1)*((1+(DP8))^1)*((1+(DP9))^1))/((1.18)^9)+(Sheet1!$B$61*((1+(DP1))^1)*((1+(DP2))^1)*((1+(DP3))^1)*((1+(DP4))^1)*((1+(DP5))^1)*((1+(DP6))^1)*((1+(DP7))^1)*((1+(DP8))^1)*((1+(DP9))^1)*((1+(DP10))^1))/((1.18)^10)+(Sheet1!$B$61*((1+(DP1))^1)*((1+(DP2))^1)*((1+(DP3))^1)*((1+(DP4))^1)*((1+(DP5))^1)*((1+(DP6))^1)*((1+(DP7))^1)*((1+(DP8))^1)*((1+(DP9))^1)*((1+(DP10))^1)*((1+(DP11))^1))/((1.18)^11)+(Sheet1!$B$61*((1+(DP1))^1)*((1+(DP2))^1)*((1+(DP3))^1)*((1+(DP4))^1)*((1+(DP5))^1)*((1+(DP6))^1)*((1+(DP7))^1)*((1+(DP8))^1)*((1+(DP9))^1)*((1+(DP10))^1)*((1+(DP11))^1)*((1+(DP12))^1))/((1.18)^12)+(Sheet1!$B$61*((1+(DP1))^1)*((1+(DP2))^1)*((1+(DP3))^1)*((1+(DP4))^1)*((1+(DP5))^1)*((1+(DP6))^1)*((1+(DP7))^1)*((1+(DP8))^1)*((1+(DP9))^1)*((1+(DP10))^1)*((1+(DP11))^1)*((1+(DP12))^1)*((1+(DP13))^1))/((1.18)^13)+(Sheet1!$B$61*((1+(DP1))^1)*((1+(DP2))^1)*((1+(DP3))^1)*((1+(DP4))^1)*((1+(DP5))^1)*((1+(DP6))^1)*((1+(DP7))^1)*((1+(DP8))^1)*((1+(DP9))^1)*((1+(DP10))^1)*((1+(DP11))^1)*((1+(DP12))^1)*((1+(DP13))^1)*((1+(DP14))^1))/((1.18)^14)+(Sheet1!$B$61*((1+(DP1))^1)*((1+(DP2))^1)*((1+(DP3))^1)*((1+(DP4))^1)*((1+(DP5))^1)*((1+(DP6))^1)*((1+(DP7))^1)*((1+(DP8))^1)*((1+(DP9))^1)*((1+(DP10))^1)*((1+(DP11))^1)*((1+(DP12))^1)*((1+(DP13))^1)*((1+(DP14))^1)*((1+(DP15))^1))/((1.18)^15)+((Sheet1!$B$61*((1+(DP1))^1)*((1+(DP2))^1)*((1+(DP3))^1)*((1+(DP4))^1)*((1+(DP5))^1)*((1+(DP6))^1)*((1+(DP7))^1)*((1+(DP8))^1)*((1+(DP9))^1)*((1+(DP10))^1)*((1+(DP11))^1)*((1+(DP12))^1)*((1+(DP13))^1)*((1+(DP14))^1)*((1+(DP15))^1))/((1.18)^15)/0.18))/Sheet1!$B$17)+((Sheet1!$B$65/Sheet1!$B$17)*(100%-0.2)))</f>
        <v>27.48334765601885</v>
      </c>
      <c r="DQ16" s="4">
        <f ca="1">SUM((((Sheet1!$B$61*((1+(DQ1))^1))/((1.18)^1)+(Sheet1!$B$61*((1+(DQ1))^1)*((1+(DQ2))^1))/((1.18)^2)+(Sheet1!$B$61*((1+(DQ1))^1)*((1+(DQ2))^1)*((1+(DQ3))^1))/((1.18)^3)+(Sheet1!$B$61*((1+(DQ1))^1)*((1+(DQ2))^1)*((1+(DQ3))^1)*((1+(DQ4))^1))/((1.18)^4)+(Sheet1!$B$61*((1+(DQ1))^1)*((1+(DQ2))^1)*((1+(DQ3))^1)*((1+(DQ4))^1)*((1+(DQ5))^1))/((1.18)^5)+(Sheet1!$B$61*((1+(DQ1))^1)*((1+(DQ2))^1)*((1+(DQ3))^1)*((1+(DQ4))^1)*((1+(DQ5))^1)*((1+(DQ6))^1))/((1.18)^6)+(Sheet1!$B$61*((1+(DQ1))^1)*((1+(DQ2))^1)*((1+(DQ3))^1)*((1+(DQ4))^1)*((1+(DQ5))^1)*((1+(DQ6))^1)*((1+(DQ7))^1))/((1.18)^7)+(Sheet1!$B$61*((1+(DQ1))^1)*((1+(DQ2))^1)*((1+(DQ3))^1)*((1+(DQ4))^1)*((1+(DQ5))^1)*((1+(DQ6))^1)*((1+(DQ7))^1)*((1+(DQ8))^1))/((1.18)^8)+(Sheet1!$B$61*((1+(DQ1))^1)*((1+(DQ2))^1)*((1+(DQ3))^1)*((1+(DQ4))^1)*((1+(DQ5))^1)*((1+(DQ6))^1)*((1+(DQ7))^1)*((1+(DQ8))^1)*((1+(DQ9))^1))/((1.18)^9)+(Sheet1!$B$61*((1+(DQ1))^1)*((1+(DQ2))^1)*((1+(DQ3))^1)*((1+(DQ4))^1)*((1+(DQ5))^1)*((1+(DQ6))^1)*((1+(DQ7))^1)*((1+(DQ8))^1)*((1+(DQ9))^1)*((1+(DQ10))^1))/((1.18)^10)+(Sheet1!$B$61*((1+(DQ1))^1)*((1+(DQ2))^1)*((1+(DQ3))^1)*((1+(DQ4))^1)*((1+(DQ5))^1)*((1+(DQ6))^1)*((1+(DQ7))^1)*((1+(DQ8))^1)*((1+(DQ9))^1)*((1+(DQ10))^1)*((1+(DQ11))^1))/((1.18)^11)+(Sheet1!$B$61*((1+(DQ1))^1)*((1+(DQ2))^1)*((1+(DQ3))^1)*((1+(DQ4))^1)*((1+(DQ5))^1)*((1+(DQ6))^1)*((1+(DQ7))^1)*((1+(DQ8))^1)*((1+(DQ9))^1)*((1+(DQ10))^1)*((1+(DQ11))^1)*((1+(DQ12))^1))/((1.18)^12)+(Sheet1!$B$61*((1+(DQ1))^1)*((1+(DQ2))^1)*((1+(DQ3))^1)*((1+(DQ4))^1)*((1+(DQ5))^1)*((1+(DQ6))^1)*((1+(DQ7))^1)*((1+(DQ8))^1)*((1+(DQ9))^1)*((1+(DQ10))^1)*((1+(DQ11))^1)*((1+(DQ12))^1)*((1+(DQ13))^1))/((1.18)^13)+(Sheet1!$B$61*((1+(DQ1))^1)*((1+(DQ2))^1)*((1+(DQ3))^1)*((1+(DQ4))^1)*((1+(DQ5))^1)*((1+(DQ6))^1)*((1+(DQ7))^1)*((1+(DQ8))^1)*((1+(DQ9))^1)*((1+(DQ10))^1)*((1+(DQ11))^1)*((1+(DQ12))^1)*((1+(DQ13))^1)*((1+(DQ14))^1))/((1.18)^14)+(Sheet1!$B$61*((1+(DQ1))^1)*((1+(DQ2))^1)*((1+(DQ3))^1)*((1+(DQ4))^1)*((1+(DQ5))^1)*((1+(DQ6))^1)*((1+(DQ7))^1)*((1+(DQ8))^1)*((1+(DQ9))^1)*((1+(DQ10))^1)*((1+(DQ11))^1)*((1+(DQ12))^1)*((1+(DQ13))^1)*((1+(DQ14))^1)*((1+(DQ15))^1))/((1.18)^15)+((Sheet1!$B$61*((1+(DQ1))^1)*((1+(DQ2))^1)*((1+(DQ3))^1)*((1+(DQ4))^1)*((1+(DQ5))^1)*((1+(DQ6))^1)*((1+(DQ7))^1)*((1+(DQ8))^1)*((1+(DQ9))^1)*((1+(DQ10))^1)*((1+(DQ11))^1)*((1+(DQ12))^1)*((1+(DQ13))^1)*((1+(DQ14))^1)*((1+(DQ15))^1))/((1.18)^15)/0.18))/Sheet1!$B$17)+((Sheet1!$B$65/Sheet1!$B$17)*(100%-0.2)))</f>
        <v>24.155650083772493</v>
      </c>
      <c r="DR16" s="4">
        <f ca="1">SUM((((Sheet1!$B$61*((1+(DR1))^1))/((1.18)^1)+(Sheet1!$B$61*((1+(DR1))^1)*((1+(DR2))^1))/((1.18)^2)+(Sheet1!$B$61*((1+(DR1))^1)*((1+(DR2))^1)*((1+(DR3))^1))/((1.18)^3)+(Sheet1!$B$61*((1+(DR1))^1)*((1+(DR2))^1)*((1+(DR3))^1)*((1+(DR4))^1))/((1.18)^4)+(Sheet1!$B$61*((1+(DR1))^1)*((1+(DR2))^1)*((1+(DR3))^1)*((1+(DR4))^1)*((1+(DR5))^1))/((1.18)^5)+(Sheet1!$B$61*((1+(DR1))^1)*((1+(DR2))^1)*((1+(DR3))^1)*((1+(DR4))^1)*((1+(DR5))^1)*((1+(DR6))^1))/((1.18)^6)+(Sheet1!$B$61*((1+(DR1))^1)*((1+(DR2))^1)*((1+(DR3))^1)*((1+(DR4))^1)*((1+(DR5))^1)*((1+(DR6))^1)*((1+(DR7))^1))/((1.18)^7)+(Sheet1!$B$61*((1+(DR1))^1)*((1+(DR2))^1)*((1+(DR3))^1)*((1+(DR4))^1)*((1+(DR5))^1)*((1+(DR6))^1)*((1+(DR7))^1)*((1+(DR8))^1))/((1.18)^8)+(Sheet1!$B$61*((1+(DR1))^1)*((1+(DR2))^1)*((1+(DR3))^1)*((1+(DR4))^1)*((1+(DR5))^1)*((1+(DR6))^1)*((1+(DR7))^1)*((1+(DR8))^1)*((1+(DR9))^1))/((1.18)^9)+(Sheet1!$B$61*((1+(DR1))^1)*((1+(DR2))^1)*((1+(DR3))^1)*((1+(DR4))^1)*((1+(DR5))^1)*((1+(DR6))^1)*((1+(DR7))^1)*((1+(DR8))^1)*((1+(DR9))^1)*((1+(DR10))^1))/((1.18)^10)+(Sheet1!$B$61*((1+(DR1))^1)*((1+(DR2))^1)*((1+(DR3))^1)*((1+(DR4))^1)*((1+(DR5))^1)*((1+(DR6))^1)*((1+(DR7))^1)*((1+(DR8))^1)*((1+(DR9))^1)*((1+(DR10))^1)*((1+(DR11))^1))/((1.18)^11)+(Sheet1!$B$61*((1+(DR1))^1)*((1+(DR2))^1)*((1+(DR3))^1)*((1+(DR4))^1)*((1+(DR5))^1)*((1+(DR6))^1)*((1+(DR7))^1)*((1+(DR8))^1)*((1+(DR9))^1)*((1+(DR10))^1)*((1+(DR11))^1)*((1+(DR12))^1))/((1.18)^12)+(Sheet1!$B$61*((1+(DR1))^1)*((1+(DR2))^1)*((1+(DR3))^1)*((1+(DR4))^1)*((1+(DR5))^1)*((1+(DR6))^1)*((1+(DR7))^1)*((1+(DR8))^1)*((1+(DR9))^1)*((1+(DR10))^1)*((1+(DR11))^1)*((1+(DR12))^1)*((1+(DR13))^1))/((1.18)^13)+(Sheet1!$B$61*((1+(DR1))^1)*((1+(DR2))^1)*((1+(DR3))^1)*((1+(DR4))^1)*((1+(DR5))^1)*((1+(DR6))^1)*((1+(DR7))^1)*((1+(DR8))^1)*((1+(DR9))^1)*((1+(DR10))^1)*((1+(DR11))^1)*((1+(DR12))^1)*((1+(DR13))^1)*((1+(DR14))^1))/((1.18)^14)+(Sheet1!$B$61*((1+(DR1))^1)*((1+(DR2))^1)*((1+(DR3))^1)*((1+(DR4))^1)*((1+(DR5))^1)*((1+(DR6))^1)*((1+(DR7))^1)*((1+(DR8))^1)*((1+(DR9))^1)*((1+(DR10))^1)*((1+(DR11))^1)*((1+(DR12))^1)*((1+(DR13))^1)*((1+(DR14))^1)*((1+(DR15))^1))/((1.18)^15)+((Sheet1!$B$61*((1+(DR1))^1)*((1+(DR2))^1)*((1+(DR3))^1)*((1+(DR4))^1)*((1+(DR5))^1)*((1+(DR6))^1)*((1+(DR7))^1)*((1+(DR8))^1)*((1+(DR9))^1)*((1+(DR10))^1)*((1+(DR11))^1)*((1+(DR12))^1)*((1+(DR13))^1)*((1+(DR14))^1)*((1+(DR15))^1))/((1.18)^15)/0.18))/Sheet1!$B$17)+((Sheet1!$B$65/Sheet1!$B$17)*(100%-0.2)))</f>
        <v>30.751123496554314</v>
      </c>
      <c r="DS16" s="4">
        <f ca="1">SUM((((Sheet1!$B$61*((1+(DS1))^1))/((1.18)^1)+(Sheet1!$B$61*((1+(DS1))^1)*((1+(DS2))^1))/((1.18)^2)+(Sheet1!$B$61*((1+(DS1))^1)*((1+(DS2))^1)*((1+(DS3))^1))/((1.18)^3)+(Sheet1!$B$61*((1+(DS1))^1)*((1+(DS2))^1)*((1+(DS3))^1)*((1+(DS4))^1))/((1.18)^4)+(Sheet1!$B$61*((1+(DS1))^1)*((1+(DS2))^1)*((1+(DS3))^1)*((1+(DS4))^1)*((1+(DS5))^1))/((1.18)^5)+(Sheet1!$B$61*((1+(DS1))^1)*((1+(DS2))^1)*((1+(DS3))^1)*((1+(DS4))^1)*((1+(DS5))^1)*((1+(DS6))^1))/((1.18)^6)+(Sheet1!$B$61*((1+(DS1))^1)*((1+(DS2))^1)*((1+(DS3))^1)*((1+(DS4))^1)*((1+(DS5))^1)*((1+(DS6))^1)*((1+(DS7))^1))/((1.18)^7)+(Sheet1!$B$61*((1+(DS1))^1)*((1+(DS2))^1)*((1+(DS3))^1)*((1+(DS4))^1)*((1+(DS5))^1)*((1+(DS6))^1)*((1+(DS7))^1)*((1+(DS8))^1))/((1.18)^8)+(Sheet1!$B$61*((1+(DS1))^1)*((1+(DS2))^1)*((1+(DS3))^1)*((1+(DS4))^1)*((1+(DS5))^1)*((1+(DS6))^1)*((1+(DS7))^1)*((1+(DS8))^1)*((1+(DS9))^1))/((1.18)^9)+(Sheet1!$B$61*((1+(DS1))^1)*((1+(DS2))^1)*((1+(DS3))^1)*((1+(DS4))^1)*((1+(DS5))^1)*((1+(DS6))^1)*((1+(DS7))^1)*((1+(DS8))^1)*((1+(DS9))^1)*((1+(DS10))^1))/((1.18)^10)+(Sheet1!$B$61*((1+(DS1))^1)*((1+(DS2))^1)*((1+(DS3))^1)*((1+(DS4))^1)*((1+(DS5))^1)*((1+(DS6))^1)*((1+(DS7))^1)*((1+(DS8))^1)*((1+(DS9))^1)*((1+(DS10))^1)*((1+(DS11))^1))/((1.18)^11)+(Sheet1!$B$61*((1+(DS1))^1)*((1+(DS2))^1)*((1+(DS3))^1)*((1+(DS4))^1)*((1+(DS5))^1)*((1+(DS6))^1)*((1+(DS7))^1)*((1+(DS8))^1)*((1+(DS9))^1)*((1+(DS10))^1)*((1+(DS11))^1)*((1+(DS12))^1))/((1.18)^12)+(Sheet1!$B$61*((1+(DS1))^1)*((1+(DS2))^1)*((1+(DS3))^1)*((1+(DS4))^1)*((1+(DS5))^1)*((1+(DS6))^1)*((1+(DS7))^1)*((1+(DS8))^1)*((1+(DS9))^1)*((1+(DS10))^1)*((1+(DS11))^1)*((1+(DS12))^1)*((1+(DS13))^1))/((1.18)^13)+(Sheet1!$B$61*((1+(DS1))^1)*((1+(DS2))^1)*((1+(DS3))^1)*((1+(DS4))^1)*((1+(DS5))^1)*((1+(DS6))^1)*((1+(DS7))^1)*((1+(DS8))^1)*((1+(DS9))^1)*((1+(DS10))^1)*((1+(DS11))^1)*((1+(DS12))^1)*((1+(DS13))^1)*((1+(DS14))^1))/((1.18)^14)+(Sheet1!$B$61*((1+(DS1))^1)*((1+(DS2))^1)*((1+(DS3))^1)*((1+(DS4))^1)*((1+(DS5))^1)*((1+(DS6))^1)*((1+(DS7))^1)*((1+(DS8))^1)*((1+(DS9))^1)*((1+(DS10))^1)*((1+(DS11))^1)*((1+(DS12))^1)*((1+(DS13))^1)*((1+(DS14))^1)*((1+(DS15))^1))/((1.18)^15)+((Sheet1!$B$61*((1+(DS1))^1)*((1+(DS2))^1)*((1+(DS3))^1)*((1+(DS4))^1)*((1+(DS5))^1)*((1+(DS6))^1)*((1+(DS7))^1)*((1+(DS8))^1)*((1+(DS9))^1)*((1+(DS10))^1)*((1+(DS11))^1)*((1+(DS12))^1)*((1+(DS13))^1)*((1+(DS14))^1)*((1+(DS15))^1))/((1.18)^15)/0.18))/Sheet1!$B$17)+((Sheet1!$B$65/Sheet1!$B$17)*(100%-0.2)))</f>
        <v>26.947855742853875</v>
      </c>
      <c r="DT16" s="4">
        <f ca="1">SUM((((Sheet1!$B$61*((1+(DT1))^1))/((1.18)^1)+(Sheet1!$B$61*((1+(DT1))^1)*((1+(DT2))^1))/((1.18)^2)+(Sheet1!$B$61*((1+(DT1))^1)*((1+(DT2))^1)*((1+(DT3))^1))/((1.18)^3)+(Sheet1!$B$61*((1+(DT1))^1)*((1+(DT2))^1)*((1+(DT3))^1)*((1+(DT4))^1))/((1.18)^4)+(Sheet1!$B$61*((1+(DT1))^1)*((1+(DT2))^1)*((1+(DT3))^1)*((1+(DT4))^1)*((1+(DT5))^1))/((1.18)^5)+(Sheet1!$B$61*((1+(DT1))^1)*((1+(DT2))^1)*((1+(DT3))^1)*((1+(DT4))^1)*((1+(DT5))^1)*((1+(DT6))^1))/((1.18)^6)+(Sheet1!$B$61*((1+(DT1))^1)*((1+(DT2))^1)*((1+(DT3))^1)*((1+(DT4))^1)*((1+(DT5))^1)*((1+(DT6))^1)*((1+(DT7))^1))/((1.18)^7)+(Sheet1!$B$61*((1+(DT1))^1)*((1+(DT2))^1)*((1+(DT3))^1)*((1+(DT4))^1)*((1+(DT5))^1)*((1+(DT6))^1)*((1+(DT7))^1)*((1+(DT8))^1))/((1.18)^8)+(Sheet1!$B$61*((1+(DT1))^1)*((1+(DT2))^1)*((1+(DT3))^1)*((1+(DT4))^1)*((1+(DT5))^1)*((1+(DT6))^1)*((1+(DT7))^1)*((1+(DT8))^1)*((1+(DT9))^1))/((1.18)^9)+(Sheet1!$B$61*((1+(DT1))^1)*((1+(DT2))^1)*((1+(DT3))^1)*((1+(DT4))^1)*((1+(DT5))^1)*((1+(DT6))^1)*((1+(DT7))^1)*((1+(DT8))^1)*((1+(DT9))^1)*((1+(DT10))^1))/((1.18)^10)+(Sheet1!$B$61*((1+(DT1))^1)*((1+(DT2))^1)*((1+(DT3))^1)*((1+(DT4))^1)*((1+(DT5))^1)*((1+(DT6))^1)*((1+(DT7))^1)*((1+(DT8))^1)*((1+(DT9))^1)*((1+(DT10))^1)*((1+(DT11))^1))/((1.18)^11)+(Sheet1!$B$61*((1+(DT1))^1)*((1+(DT2))^1)*((1+(DT3))^1)*((1+(DT4))^1)*((1+(DT5))^1)*((1+(DT6))^1)*((1+(DT7))^1)*((1+(DT8))^1)*((1+(DT9))^1)*((1+(DT10))^1)*((1+(DT11))^1)*((1+(DT12))^1))/((1.18)^12)+(Sheet1!$B$61*((1+(DT1))^1)*((1+(DT2))^1)*((1+(DT3))^1)*((1+(DT4))^1)*((1+(DT5))^1)*((1+(DT6))^1)*((1+(DT7))^1)*((1+(DT8))^1)*((1+(DT9))^1)*((1+(DT10))^1)*((1+(DT11))^1)*((1+(DT12))^1)*((1+(DT13))^1))/((1.18)^13)+(Sheet1!$B$61*((1+(DT1))^1)*((1+(DT2))^1)*((1+(DT3))^1)*((1+(DT4))^1)*((1+(DT5))^1)*((1+(DT6))^1)*((1+(DT7))^1)*((1+(DT8))^1)*((1+(DT9))^1)*((1+(DT10))^1)*((1+(DT11))^1)*((1+(DT12))^1)*((1+(DT13))^1)*((1+(DT14))^1))/((1.18)^14)+(Sheet1!$B$61*((1+(DT1))^1)*((1+(DT2))^1)*((1+(DT3))^1)*((1+(DT4))^1)*((1+(DT5))^1)*((1+(DT6))^1)*((1+(DT7))^1)*((1+(DT8))^1)*((1+(DT9))^1)*((1+(DT10))^1)*((1+(DT11))^1)*((1+(DT12))^1)*((1+(DT13))^1)*((1+(DT14))^1)*((1+(DT15))^1))/((1.18)^15)+((Sheet1!$B$61*((1+(DT1))^1)*((1+(DT2))^1)*((1+(DT3))^1)*((1+(DT4))^1)*((1+(DT5))^1)*((1+(DT6))^1)*((1+(DT7))^1)*((1+(DT8))^1)*((1+(DT9))^1)*((1+(DT10))^1)*((1+(DT11))^1)*((1+(DT12))^1)*((1+(DT13))^1)*((1+(DT14))^1)*((1+(DT15))^1))/((1.18)^15)/0.18))/Sheet1!$B$17)+((Sheet1!$B$65/Sheet1!$B$17)*(100%-0.2)))</f>
        <v>31.047568738910542</v>
      </c>
      <c r="DU16" s="4">
        <f ca="1">SUM((((Sheet1!$B$61*((1+(DU1))^1))/((1.18)^1)+(Sheet1!$B$61*((1+(DU1))^1)*((1+(DU2))^1))/((1.18)^2)+(Sheet1!$B$61*((1+(DU1))^1)*((1+(DU2))^1)*((1+(DU3))^1))/((1.18)^3)+(Sheet1!$B$61*((1+(DU1))^1)*((1+(DU2))^1)*((1+(DU3))^1)*((1+(DU4))^1))/((1.18)^4)+(Sheet1!$B$61*((1+(DU1))^1)*((1+(DU2))^1)*((1+(DU3))^1)*((1+(DU4))^1)*((1+(DU5))^1))/((1.18)^5)+(Sheet1!$B$61*((1+(DU1))^1)*((1+(DU2))^1)*((1+(DU3))^1)*((1+(DU4))^1)*((1+(DU5))^1)*((1+(DU6))^1))/((1.18)^6)+(Sheet1!$B$61*((1+(DU1))^1)*((1+(DU2))^1)*((1+(DU3))^1)*((1+(DU4))^1)*((1+(DU5))^1)*((1+(DU6))^1)*((1+(DU7))^1))/((1.18)^7)+(Sheet1!$B$61*((1+(DU1))^1)*((1+(DU2))^1)*((1+(DU3))^1)*((1+(DU4))^1)*((1+(DU5))^1)*((1+(DU6))^1)*((1+(DU7))^1)*((1+(DU8))^1))/((1.18)^8)+(Sheet1!$B$61*((1+(DU1))^1)*((1+(DU2))^1)*((1+(DU3))^1)*((1+(DU4))^1)*((1+(DU5))^1)*((1+(DU6))^1)*((1+(DU7))^1)*((1+(DU8))^1)*((1+(DU9))^1))/((1.18)^9)+(Sheet1!$B$61*((1+(DU1))^1)*((1+(DU2))^1)*((1+(DU3))^1)*((1+(DU4))^1)*((1+(DU5))^1)*((1+(DU6))^1)*((1+(DU7))^1)*((1+(DU8))^1)*((1+(DU9))^1)*((1+(DU10))^1))/((1.18)^10)+(Sheet1!$B$61*((1+(DU1))^1)*((1+(DU2))^1)*((1+(DU3))^1)*((1+(DU4))^1)*((1+(DU5))^1)*((1+(DU6))^1)*((1+(DU7))^1)*((1+(DU8))^1)*((1+(DU9))^1)*((1+(DU10))^1)*((1+(DU11))^1))/((1.18)^11)+(Sheet1!$B$61*((1+(DU1))^1)*((1+(DU2))^1)*((1+(DU3))^1)*((1+(DU4))^1)*((1+(DU5))^1)*((1+(DU6))^1)*((1+(DU7))^1)*((1+(DU8))^1)*((1+(DU9))^1)*((1+(DU10))^1)*((1+(DU11))^1)*((1+(DU12))^1))/((1.18)^12)+(Sheet1!$B$61*((1+(DU1))^1)*((1+(DU2))^1)*((1+(DU3))^1)*((1+(DU4))^1)*((1+(DU5))^1)*((1+(DU6))^1)*((1+(DU7))^1)*((1+(DU8))^1)*((1+(DU9))^1)*((1+(DU10))^1)*((1+(DU11))^1)*((1+(DU12))^1)*((1+(DU13))^1))/((1.18)^13)+(Sheet1!$B$61*((1+(DU1))^1)*((1+(DU2))^1)*((1+(DU3))^1)*((1+(DU4))^1)*((1+(DU5))^1)*((1+(DU6))^1)*((1+(DU7))^1)*((1+(DU8))^1)*((1+(DU9))^1)*((1+(DU10))^1)*((1+(DU11))^1)*((1+(DU12))^1)*((1+(DU13))^1)*((1+(DU14))^1))/((1.18)^14)+(Sheet1!$B$61*((1+(DU1))^1)*((1+(DU2))^1)*((1+(DU3))^1)*((1+(DU4))^1)*((1+(DU5))^1)*((1+(DU6))^1)*((1+(DU7))^1)*((1+(DU8))^1)*((1+(DU9))^1)*((1+(DU10))^1)*((1+(DU11))^1)*((1+(DU12))^1)*((1+(DU13))^1)*((1+(DU14))^1)*((1+(DU15))^1))/((1.18)^15)+((Sheet1!$B$61*((1+(DU1))^1)*((1+(DU2))^1)*((1+(DU3))^1)*((1+(DU4))^1)*((1+(DU5))^1)*((1+(DU6))^1)*((1+(DU7))^1)*((1+(DU8))^1)*((1+(DU9))^1)*((1+(DU10))^1)*((1+(DU11))^1)*((1+(DU12))^1)*((1+(DU13))^1)*((1+(DU14))^1)*((1+(DU15))^1))/((1.18)^15)/0.18))/Sheet1!$B$17)+((Sheet1!$B$65/Sheet1!$B$17)*(100%-0.2)))</f>
        <v>27.567877937705191</v>
      </c>
      <c r="DV16" s="4">
        <f ca="1">SUM((((Sheet1!$B$61*((1+(DV1))^1))/((1.18)^1)+(Sheet1!$B$61*((1+(DV1))^1)*((1+(DV2))^1))/((1.18)^2)+(Sheet1!$B$61*((1+(DV1))^1)*((1+(DV2))^1)*((1+(DV3))^1))/((1.18)^3)+(Sheet1!$B$61*((1+(DV1))^1)*((1+(DV2))^1)*((1+(DV3))^1)*((1+(DV4))^1))/((1.18)^4)+(Sheet1!$B$61*((1+(DV1))^1)*((1+(DV2))^1)*((1+(DV3))^1)*((1+(DV4))^1)*((1+(DV5))^1))/((1.18)^5)+(Sheet1!$B$61*((1+(DV1))^1)*((1+(DV2))^1)*((1+(DV3))^1)*((1+(DV4))^1)*((1+(DV5))^1)*((1+(DV6))^1))/((1.18)^6)+(Sheet1!$B$61*((1+(DV1))^1)*((1+(DV2))^1)*((1+(DV3))^1)*((1+(DV4))^1)*((1+(DV5))^1)*((1+(DV6))^1)*((1+(DV7))^1))/((1.18)^7)+(Sheet1!$B$61*((1+(DV1))^1)*((1+(DV2))^1)*((1+(DV3))^1)*((1+(DV4))^1)*((1+(DV5))^1)*((1+(DV6))^1)*((1+(DV7))^1)*((1+(DV8))^1))/((1.18)^8)+(Sheet1!$B$61*((1+(DV1))^1)*((1+(DV2))^1)*((1+(DV3))^1)*((1+(DV4))^1)*((1+(DV5))^1)*((1+(DV6))^1)*((1+(DV7))^1)*((1+(DV8))^1)*((1+(DV9))^1))/((1.18)^9)+(Sheet1!$B$61*((1+(DV1))^1)*((1+(DV2))^1)*((1+(DV3))^1)*((1+(DV4))^1)*((1+(DV5))^1)*((1+(DV6))^1)*((1+(DV7))^1)*((1+(DV8))^1)*((1+(DV9))^1)*((1+(DV10))^1))/((1.18)^10)+(Sheet1!$B$61*((1+(DV1))^1)*((1+(DV2))^1)*((1+(DV3))^1)*((1+(DV4))^1)*((1+(DV5))^1)*((1+(DV6))^1)*((1+(DV7))^1)*((1+(DV8))^1)*((1+(DV9))^1)*((1+(DV10))^1)*((1+(DV11))^1))/((1.18)^11)+(Sheet1!$B$61*((1+(DV1))^1)*((1+(DV2))^1)*((1+(DV3))^1)*((1+(DV4))^1)*((1+(DV5))^1)*((1+(DV6))^1)*((1+(DV7))^1)*((1+(DV8))^1)*((1+(DV9))^1)*((1+(DV10))^1)*((1+(DV11))^1)*((1+(DV12))^1))/((1.18)^12)+(Sheet1!$B$61*((1+(DV1))^1)*((1+(DV2))^1)*((1+(DV3))^1)*((1+(DV4))^1)*((1+(DV5))^1)*((1+(DV6))^1)*((1+(DV7))^1)*((1+(DV8))^1)*((1+(DV9))^1)*((1+(DV10))^1)*((1+(DV11))^1)*((1+(DV12))^1)*((1+(DV13))^1))/((1.18)^13)+(Sheet1!$B$61*((1+(DV1))^1)*((1+(DV2))^1)*((1+(DV3))^1)*((1+(DV4))^1)*((1+(DV5))^1)*((1+(DV6))^1)*((1+(DV7))^1)*((1+(DV8))^1)*((1+(DV9))^1)*((1+(DV10))^1)*((1+(DV11))^1)*((1+(DV12))^1)*((1+(DV13))^1)*((1+(DV14))^1))/((1.18)^14)+(Sheet1!$B$61*((1+(DV1))^1)*((1+(DV2))^1)*((1+(DV3))^1)*((1+(DV4))^1)*((1+(DV5))^1)*((1+(DV6))^1)*((1+(DV7))^1)*((1+(DV8))^1)*((1+(DV9))^1)*((1+(DV10))^1)*((1+(DV11))^1)*((1+(DV12))^1)*((1+(DV13))^1)*((1+(DV14))^1)*((1+(DV15))^1))/((1.18)^15)+((Sheet1!$B$61*((1+(DV1))^1)*((1+(DV2))^1)*((1+(DV3))^1)*((1+(DV4))^1)*((1+(DV5))^1)*((1+(DV6))^1)*((1+(DV7))^1)*((1+(DV8))^1)*((1+(DV9))^1)*((1+(DV10))^1)*((1+(DV11))^1)*((1+(DV12))^1)*((1+(DV13))^1)*((1+(DV14))^1)*((1+(DV15))^1))/((1.18)^15)/0.18))/Sheet1!$B$17)+((Sheet1!$B$65/Sheet1!$B$17)*(100%-0.2)))</f>
        <v>26.890837420940805</v>
      </c>
      <c r="DW16" s="4">
        <f ca="1">SUM((((Sheet1!$B$61*((1+(DW1))^1))/((1.18)^1)+(Sheet1!$B$61*((1+(DW1))^1)*((1+(DW2))^1))/((1.18)^2)+(Sheet1!$B$61*((1+(DW1))^1)*((1+(DW2))^1)*((1+(DW3))^1))/((1.18)^3)+(Sheet1!$B$61*((1+(DW1))^1)*((1+(DW2))^1)*((1+(DW3))^1)*((1+(DW4))^1))/((1.18)^4)+(Sheet1!$B$61*((1+(DW1))^1)*((1+(DW2))^1)*((1+(DW3))^1)*((1+(DW4))^1)*((1+(DW5))^1))/((1.18)^5)+(Sheet1!$B$61*((1+(DW1))^1)*((1+(DW2))^1)*((1+(DW3))^1)*((1+(DW4))^1)*((1+(DW5))^1)*((1+(DW6))^1))/((1.18)^6)+(Sheet1!$B$61*((1+(DW1))^1)*((1+(DW2))^1)*((1+(DW3))^1)*((1+(DW4))^1)*((1+(DW5))^1)*((1+(DW6))^1)*((1+(DW7))^1))/((1.18)^7)+(Sheet1!$B$61*((1+(DW1))^1)*((1+(DW2))^1)*((1+(DW3))^1)*((1+(DW4))^1)*((1+(DW5))^1)*((1+(DW6))^1)*((1+(DW7))^1)*((1+(DW8))^1))/((1.18)^8)+(Sheet1!$B$61*((1+(DW1))^1)*((1+(DW2))^1)*((1+(DW3))^1)*((1+(DW4))^1)*((1+(DW5))^1)*((1+(DW6))^1)*((1+(DW7))^1)*((1+(DW8))^1)*((1+(DW9))^1))/((1.18)^9)+(Sheet1!$B$61*((1+(DW1))^1)*((1+(DW2))^1)*((1+(DW3))^1)*((1+(DW4))^1)*((1+(DW5))^1)*((1+(DW6))^1)*((1+(DW7))^1)*((1+(DW8))^1)*((1+(DW9))^1)*((1+(DW10))^1))/((1.18)^10)+(Sheet1!$B$61*((1+(DW1))^1)*((1+(DW2))^1)*((1+(DW3))^1)*((1+(DW4))^1)*((1+(DW5))^1)*((1+(DW6))^1)*((1+(DW7))^1)*((1+(DW8))^1)*((1+(DW9))^1)*((1+(DW10))^1)*((1+(DW11))^1))/((1.18)^11)+(Sheet1!$B$61*((1+(DW1))^1)*((1+(DW2))^1)*((1+(DW3))^1)*((1+(DW4))^1)*((1+(DW5))^1)*((1+(DW6))^1)*((1+(DW7))^1)*((1+(DW8))^1)*((1+(DW9))^1)*((1+(DW10))^1)*((1+(DW11))^1)*((1+(DW12))^1))/((1.18)^12)+(Sheet1!$B$61*((1+(DW1))^1)*((1+(DW2))^1)*((1+(DW3))^1)*((1+(DW4))^1)*((1+(DW5))^1)*((1+(DW6))^1)*((1+(DW7))^1)*((1+(DW8))^1)*((1+(DW9))^1)*((1+(DW10))^1)*((1+(DW11))^1)*((1+(DW12))^1)*((1+(DW13))^1))/((1.18)^13)+(Sheet1!$B$61*((1+(DW1))^1)*((1+(DW2))^1)*((1+(DW3))^1)*((1+(DW4))^1)*((1+(DW5))^1)*((1+(DW6))^1)*((1+(DW7))^1)*((1+(DW8))^1)*((1+(DW9))^1)*((1+(DW10))^1)*((1+(DW11))^1)*((1+(DW12))^1)*((1+(DW13))^1)*((1+(DW14))^1))/((1.18)^14)+(Sheet1!$B$61*((1+(DW1))^1)*((1+(DW2))^1)*((1+(DW3))^1)*((1+(DW4))^1)*((1+(DW5))^1)*((1+(DW6))^1)*((1+(DW7))^1)*((1+(DW8))^1)*((1+(DW9))^1)*((1+(DW10))^1)*((1+(DW11))^1)*((1+(DW12))^1)*((1+(DW13))^1)*((1+(DW14))^1)*((1+(DW15))^1))/((1.18)^15)+((Sheet1!$B$61*((1+(DW1))^1)*((1+(DW2))^1)*((1+(DW3))^1)*((1+(DW4))^1)*((1+(DW5))^1)*((1+(DW6))^1)*((1+(DW7))^1)*((1+(DW8))^1)*((1+(DW9))^1)*((1+(DW10))^1)*((1+(DW11))^1)*((1+(DW12))^1)*((1+(DW13))^1)*((1+(DW14))^1)*((1+(DW15))^1))/((1.18)^15)/0.18))/Sheet1!$B$17)+((Sheet1!$B$65/Sheet1!$B$17)*(100%-0.2)))</f>
        <v>29.054549554839312</v>
      </c>
      <c r="DX16" s="4">
        <f ca="1">SUM((((Sheet1!$B$61*((1+(DX1))^1))/((1.18)^1)+(Sheet1!$B$61*((1+(DX1))^1)*((1+(DX2))^1))/((1.18)^2)+(Sheet1!$B$61*((1+(DX1))^1)*((1+(DX2))^1)*((1+(DX3))^1))/((1.18)^3)+(Sheet1!$B$61*((1+(DX1))^1)*((1+(DX2))^1)*((1+(DX3))^1)*((1+(DX4))^1))/((1.18)^4)+(Sheet1!$B$61*((1+(DX1))^1)*((1+(DX2))^1)*((1+(DX3))^1)*((1+(DX4))^1)*((1+(DX5))^1))/((1.18)^5)+(Sheet1!$B$61*((1+(DX1))^1)*((1+(DX2))^1)*((1+(DX3))^1)*((1+(DX4))^1)*((1+(DX5))^1)*((1+(DX6))^1))/((1.18)^6)+(Sheet1!$B$61*((1+(DX1))^1)*((1+(DX2))^1)*((1+(DX3))^1)*((1+(DX4))^1)*((1+(DX5))^1)*((1+(DX6))^1)*((1+(DX7))^1))/((1.18)^7)+(Sheet1!$B$61*((1+(DX1))^1)*((1+(DX2))^1)*((1+(DX3))^1)*((1+(DX4))^1)*((1+(DX5))^1)*((1+(DX6))^1)*((1+(DX7))^1)*((1+(DX8))^1))/((1.18)^8)+(Sheet1!$B$61*((1+(DX1))^1)*((1+(DX2))^1)*((1+(DX3))^1)*((1+(DX4))^1)*((1+(DX5))^1)*((1+(DX6))^1)*((1+(DX7))^1)*((1+(DX8))^1)*((1+(DX9))^1))/((1.18)^9)+(Sheet1!$B$61*((1+(DX1))^1)*((1+(DX2))^1)*((1+(DX3))^1)*((1+(DX4))^1)*((1+(DX5))^1)*((1+(DX6))^1)*((1+(DX7))^1)*((1+(DX8))^1)*((1+(DX9))^1)*((1+(DX10))^1))/((1.18)^10)+(Sheet1!$B$61*((1+(DX1))^1)*((1+(DX2))^1)*((1+(DX3))^1)*((1+(DX4))^1)*((1+(DX5))^1)*((1+(DX6))^1)*((1+(DX7))^1)*((1+(DX8))^1)*((1+(DX9))^1)*((1+(DX10))^1)*((1+(DX11))^1))/((1.18)^11)+(Sheet1!$B$61*((1+(DX1))^1)*((1+(DX2))^1)*((1+(DX3))^1)*((1+(DX4))^1)*((1+(DX5))^1)*((1+(DX6))^1)*((1+(DX7))^1)*((1+(DX8))^1)*((1+(DX9))^1)*((1+(DX10))^1)*((1+(DX11))^1)*((1+(DX12))^1))/((1.18)^12)+(Sheet1!$B$61*((1+(DX1))^1)*((1+(DX2))^1)*((1+(DX3))^1)*((1+(DX4))^1)*((1+(DX5))^1)*((1+(DX6))^1)*((1+(DX7))^1)*((1+(DX8))^1)*((1+(DX9))^1)*((1+(DX10))^1)*((1+(DX11))^1)*((1+(DX12))^1)*((1+(DX13))^1))/((1.18)^13)+(Sheet1!$B$61*((1+(DX1))^1)*((1+(DX2))^1)*((1+(DX3))^1)*((1+(DX4))^1)*((1+(DX5))^1)*((1+(DX6))^1)*((1+(DX7))^1)*((1+(DX8))^1)*((1+(DX9))^1)*((1+(DX10))^1)*((1+(DX11))^1)*((1+(DX12))^1)*((1+(DX13))^1)*((1+(DX14))^1))/((1.18)^14)+(Sheet1!$B$61*((1+(DX1))^1)*((1+(DX2))^1)*((1+(DX3))^1)*((1+(DX4))^1)*((1+(DX5))^1)*((1+(DX6))^1)*((1+(DX7))^1)*((1+(DX8))^1)*((1+(DX9))^1)*((1+(DX10))^1)*((1+(DX11))^1)*((1+(DX12))^1)*((1+(DX13))^1)*((1+(DX14))^1)*((1+(DX15))^1))/((1.18)^15)+((Sheet1!$B$61*((1+(DX1))^1)*((1+(DX2))^1)*((1+(DX3))^1)*((1+(DX4))^1)*((1+(DX5))^1)*((1+(DX6))^1)*((1+(DX7))^1)*((1+(DX8))^1)*((1+(DX9))^1)*((1+(DX10))^1)*((1+(DX11))^1)*((1+(DX12))^1)*((1+(DX13))^1)*((1+(DX14))^1)*((1+(DX15))^1))/((1.18)^15)/0.18))/Sheet1!$B$17)+((Sheet1!$B$65/Sheet1!$B$17)*(100%-0.2)))</f>
        <v>28.799394312526609</v>
      </c>
      <c r="DY16" s="4">
        <f ca="1">SUM((((Sheet1!$B$61*((1+(DY1))^1))/((1.18)^1)+(Sheet1!$B$61*((1+(DY1))^1)*((1+(DY2))^1))/((1.18)^2)+(Sheet1!$B$61*((1+(DY1))^1)*((1+(DY2))^1)*((1+(DY3))^1))/((1.18)^3)+(Sheet1!$B$61*((1+(DY1))^1)*((1+(DY2))^1)*((1+(DY3))^1)*((1+(DY4))^1))/((1.18)^4)+(Sheet1!$B$61*((1+(DY1))^1)*((1+(DY2))^1)*((1+(DY3))^1)*((1+(DY4))^1)*((1+(DY5))^1))/((1.18)^5)+(Sheet1!$B$61*((1+(DY1))^1)*((1+(DY2))^1)*((1+(DY3))^1)*((1+(DY4))^1)*((1+(DY5))^1)*((1+(DY6))^1))/((1.18)^6)+(Sheet1!$B$61*((1+(DY1))^1)*((1+(DY2))^1)*((1+(DY3))^1)*((1+(DY4))^1)*((1+(DY5))^1)*((1+(DY6))^1)*((1+(DY7))^1))/((1.18)^7)+(Sheet1!$B$61*((1+(DY1))^1)*((1+(DY2))^1)*((1+(DY3))^1)*((1+(DY4))^1)*((1+(DY5))^1)*((1+(DY6))^1)*((1+(DY7))^1)*((1+(DY8))^1))/((1.18)^8)+(Sheet1!$B$61*((1+(DY1))^1)*((1+(DY2))^1)*((1+(DY3))^1)*((1+(DY4))^1)*((1+(DY5))^1)*((1+(DY6))^1)*((1+(DY7))^1)*((1+(DY8))^1)*((1+(DY9))^1))/((1.18)^9)+(Sheet1!$B$61*((1+(DY1))^1)*((1+(DY2))^1)*((1+(DY3))^1)*((1+(DY4))^1)*((1+(DY5))^1)*((1+(DY6))^1)*((1+(DY7))^1)*((1+(DY8))^1)*((1+(DY9))^1)*((1+(DY10))^1))/((1.18)^10)+(Sheet1!$B$61*((1+(DY1))^1)*((1+(DY2))^1)*((1+(DY3))^1)*((1+(DY4))^1)*((1+(DY5))^1)*((1+(DY6))^1)*((1+(DY7))^1)*((1+(DY8))^1)*((1+(DY9))^1)*((1+(DY10))^1)*((1+(DY11))^1))/((1.18)^11)+(Sheet1!$B$61*((1+(DY1))^1)*((1+(DY2))^1)*((1+(DY3))^1)*((1+(DY4))^1)*((1+(DY5))^1)*((1+(DY6))^1)*((1+(DY7))^1)*((1+(DY8))^1)*((1+(DY9))^1)*((1+(DY10))^1)*((1+(DY11))^1)*((1+(DY12))^1))/((1.18)^12)+(Sheet1!$B$61*((1+(DY1))^1)*((1+(DY2))^1)*((1+(DY3))^1)*((1+(DY4))^1)*((1+(DY5))^1)*((1+(DY6))^1)*((1+(DY7))^1)*((1+(DY8))^1)*((1+(DY9))^1)*((1+(DY10))^1)*((1+(DY11))^1)*((1+(DY12))^1)*((1+(DY13))^1))/((1.18)^13)+(Sheet1!$B$61*((1+(DY1))^1)*((1+(DY2))^1)*((1+(DY3))^1)*((1+(DY4))^1)*((1+(DY5))^1)*((1+(DY6))^1)*((1+(DY7))^1)*((1+(DY8))^1)*((1+(DY9))^1)*((1+(DY10))^1)*((1+(DY11))^1)*((1+(DY12))^1)*((1+(DY13))^1)*((1+(DY14))^1))/((1.18)^14)+(Sheet1!$B$61*((1+(DY1))^1)*((1+(DY2))^1)*((1+(DY3))^1)*((1+(DY4))^1)*((1+(DY5))^1)*((1+(DY6))^1)*((1+(DY7))^1)*((1+(DY8))^1)*((1+(DY9))^1)*((1+(DY10))^1)*((1+(DY11))^1)*((1+(DY12))^1)*((1+(DY13))^1)*((1+(DY14))^1)*((1+(DY15))^1))/((1.18)^15)+((Sheet1!$B$61*((1+(DY1))^1)*((1+(DY2))^1)*((1+(DY3))^1)*((1+(DY4))^1)*((1+(DY5))^1)*((1+(DY6))^1)*((1+(DY7))^1)*((1+(DY8))^1)*((1+(DY9))^1)*((1+(DY10))^1)*((1+(DY11))^1)*((1+(DY12))^1)*((1+(DY13))^1)*((1+(DY14))^1)*((1+(DY15))^1))/((1.18)^15)/0.18))/Sheet1!$B$17)+((Sheet1!$B$65/Sheet1!$B$17)*(100%-0.2)))</f>
        <v>28.819545033616677</v>
      </c>
      <c r="DZ16" s="4">
        <f ca="1">SUM((((Sheet1!$B$61*((1+(DZ1))^1))/((1.18)^1)+(Sheet1!$B$61*((1+(DZ1))^1)*((1+(DZ2))^1))/((1.18)^2)+(Sheet1!$B$61*((1+(DZ1))^1)*((1+(DZ2))^1)*((1+(DZ3))^1))/((1.18)^3)+(Sheet1!$B$61*((1+(DZ1))^1)*((1+(DZ2))^1)*((1+(DZ3))^1)*((1+(DZ4))^1))/((1.18)^4)+(Sheet1!$B$61*((1+(DZ1))^1)*((1+(DZ2))^1)*((1+(DZ3))^1)*((1+(DZ4))^1)*((1+(DZ5))^1))/((1.18)^5)+(Sheet1!$B$61*((1+(DZ1))^1)*((1+(DZ2))^1)*((1+(DZ3))^1)*((1+(DZ4))^1)*((1+(DZ5))^1)*((1+(DZ6))^1))/((1.18)^6)+(Sheet1!$B$61*((1+(DZ1))^1)*((1+(DZ2))^1)*((1+(DZ3))^1)*((1+(DZ4))^1)*((1+(DZ5))^1)*((1+(DZ6))^1)*((1+(DZ7))^1))/((1.18)^7)+(Sheet1!$B$61*((1+(DZ1))^1)*((1+(DZ2))^1)*((1+(DZ3))^1)*((1+(DZ4))^1)*((1+(DZ5))^1)*((1+(DZ6))^1)*((1+(DZ7))^1)*((1+(DZ8))^1))/((1.18)^8)+(Sheet1!$B$61*((1+(DZ1))^1)*((1+(DZ2))^1)*((1+(DZ3))^1)*((1+(DZ4))^1)*((1+(DZ5))^1)*((1+(DZ6))^1)*((1+(DZ7))^1)*((1+(DZ8))^1)*((1+(DZ9))^1))/((1.18)^9)+(Sheet1!$B$61*((1+(DZ1))^1)*((1+(DZ2))^1)*((1+(DZ3))^1)*((1+(DZ4))^1)*((1+(DZ5))^1)*((1+(DZ6))^1)*((1+(DZ7))^1)*((1+(DZ8))^1)*((1+(DZ9))^1)*((1+(DZ10))^1))/((1.18)^10)+(Sheet1!$B$61*((1+(DZ1))^1)*((1+(DZ2))^1)*((1+(DZ3))^1)*((1+(DZ4))^1)*((1+(DZ5))^1)*((1+(DZ6))^1)*((1+(DZ7))^1)*((1+(DZ8))^1)*((1+(DZ9))^1)*((1+(DZ10))^1)*((1+(DZ11))^1))/((1.18)^11)+(Sheet1!$B$61*((1+(DZ1))^1)*((1+(DZ2))^1)*((1+(DZ3))^1)*((1+(DZ4))^1)*((1+(DZ5))^1)*((1+(DZ6))^1)*((1+(DZ7))^1)*((1+(DZ8))^1)*((1+(DZ9))^1)*((1+(DZ10))^1)*((1+(DZ11))^1)*((1+(DZ12))^1))/((1.18)^12)+(Sheet1!$B$61*((1+(DZ1))^1)*((1+(DZ2))^1)*((1+(DZ3))^1)*((1+(DZ4))^1)*((1+(DZ5))^1)*((1+(DZ6))^1)*((1+(DZ7))^1)*((1+(DZ8))^1)*((1+(DZ9))^1)*((1+(DZ10))^1)*((1+(DZ11))^1)*((1+(DZ12))^1)*((1+(DZ13))^1))/((1.18)^13)+(Sheet1!$B$61*((1+(DZ1))^1)*((1+(DZ2))^1)*((1+(DZ3))^1)*((1+(DZ4))^1)*((1+(DZ5))^1)*((1+(DZ6))^1)*((1+(DZ7))^1)*((1+(DZ8))^1)*((1+(DZ9))^1)*((1+(DZ10))^1)*((1+(DZ11))^1)*((1+(DZ12))^1)*((1+(DZ13))^1)*((1+(DZ14))^1))/((1.18)^14)+(Sheet1!$B$61*((1+(DZ1))^1)*((1+(DZ2))^1)*((1+(DZ3))^1)*((1+(DZ4))^1)*((1+(DZ5))^1)*((1+(DZ6))^1)*((1+(DZ7))^1)*((1+(DZ8))^1)*((1+(DZ9))^1)*((1+(DZ10))^1)*((1+(DZ11))^1)*((1+(DZ12))^1)*((1+(DZ13))^1)*((1+(DZ14))^1)*((1+(DZ15))^1))/((1.18)^15)+((Sheet1!$B$61*((1+(DZ1))^1)*((1+(DZ2))^1)*((1+(DZ3))^1)*((1+(DZ4))^1)*((1+(DZ5))^1)*((1+(DZ6))^1)*((1+(DZ7))^1)*((1+(DZ8))^1)*((1+(DZ9))^1)*((1+(DZ10))^1)*((1+(DZ11))^1)*((1+(DZ12))^1)*((1+(DZ13))^1)*((1+(DZ14))^1)*((1+(DZ15))^1))/((1.18)^15)/0.18))/Sheet1!$B$17)+((Sheet1!$B$65/Sheet1!$B$17)*(100%-0.2)))</f>
        <v>27.149089267462958</v>
      </c>
      <c r="EA16" s="4">
        <f ca="1">SUM((((Sheet1!$B$61*((1+(EA1))^1))/((1.18)^1)+(Sheet1!$B$61*((1+(EA1))^1)*((1+(EA2))^1))/((1.18)^2)+(Sheet1!$B$61*((1+(EA1))^1)*((1+(EA2))^1)*((1+(EA3))^1))/((1.18)^3)+(Sheet1!$B$61*((1+(EA1))^1)*((1+(EA2))^1)*((1+(EA3))^1)*((1+(EA4))^1))/((1.18)^4)+(Sheet1!$B$61*((1+(EA1))^1)*((1+(EA2))^1)*((1+(EA3))^1)*((1+(EA4))^1)*((1+(EA5))^1))/((1.18)^5)+(Sheet1!$B$61*((1+(EA1))^1)*((1+(EA2))^1)*((1+(EA3))^1)*((1+(EA4))^1)*((1+(EA5))^1)*((1+(EA6))^1))/((1.18)^6)+(Sheet1!$B$61*((1+(EA1))^1)*((1+(EA2))^1)*((1+(EA3))^1)*((1+(EA4))^1)*((1+(EA5))^1)*((1+(EA6))^1)*((1+(EA7))^1))/((1.18)^7)+(Sheet1!$B$61*((1+(EA1))^1)*((1+(EA2))^1)*((1+(EA3))^1)*((1+(EA4))^1)*((1+(EA5))^1)*((1+(EA6))^1)*((1+(EA7))^1)*((1+(EA8))^1))/((1.18)^8)+(Sheet1!$B$61*((1+(EA1))^1)*((1+(EA2))^1)*((1+(EA3))^1)*((1+(EA4))^1)*((1+(EA5))^1)*((1+(EA6))^1)*((1+(EA7))^1)*((1+(EA8))^1)*((1+(EA9))^1))/((1.18)^9)+(Sheet1!$B$61*((1+(EA1))^1)*((1+(EA2))^1)*((1+(EA3))^1)*((1+(EA4))^1)*((1+(EA5))^1)*((1+(EA6))^1)*((1+(EA7))^1)*((1+(EA8))^1)*((1+(EA9))^1)*((1+(EA10))^1))/((1.18)^10)+(Sheet1!$B$61*((1+(EA1))^1)*((1+(EA2))^1)*((1+(EA3))^1)*((1+(EA4))^1)*((1+(EA5))^1)*((1+(EA6))^1)*((1+(EA7))^1)*((1+(EA8))^1)*((1+(EA9))^1)*((1+(EA10))^1)*((1+(EA11))^1))/((1.18)^11)+(Sheet1!$B$61*((1+(EA1))^1)*((1+(EA2))^1)*((1+(EA3))^1)*((1+(EA4))^1)*((1+(EA5))^1)*((1+(EA6))^1)*((1+(EA7))^1)*((1+(EA8))^1)*((1+(EA9))^1)*((1+(EA10))^1)*((1+(EA11))^1)*((1+(EA12))^1))/((1.18)^12)+(Sheet1!$B$61*((1+(EA1))^1)*((1+(EA2))^1)*((1+(EA3))^1)*((1+(EA4))^1)*((1+(EA5))^1)*((1+(EA6))^1)*((1+(EA7))^1)*((1+(EA8))^1)*((1+(EA9))^1)*((1+(EA10))^1)*((1+(EA11))^1)*((1+(EA12))^1)*((1+(EA13))^1))/((1.18)^13)+(Sheet1!$B$61*((1+(EA1))^1)*((1+(EA2))^1)*((1+(EA3))^1)*((1+(EA4))^1)*((1+(EA5))^1)*((1+(EA6))^1)*((1+(EA7))^1)*((1+(EA8))^1)*((1+(EA9))^1)*((1+(EA10))^1)*((1+(EA11))^1)*((1+(EA12))^1)*((1+(EA13))^1)*((1+(EA14))^1))/((1.18)^14)+(Sheet1!$B$61*((1+(EA1))^1)*((1+(EA2))^1)*((1+(EA3))^1)*((1+(EA4))^1)*((1+(EA5))^1)*((1+(EA6))^1)*((1+(EA7))^1)*((1+(EA8))^1)*((1+(EA9))^1)*((1+(EA10))^1)*((1+(EA11))^1)*((1+(EA12))^1)*((1+(EA13))^1)*((1+(EA14))^1)*((1+(EA15))^1))/((1.18)^15)+((Sheet1!$B$61*((1+(EA1))^1)*((1+(EA2))^1)*((1+(EA3))^1)*((1+(EA4))^1)*((1+(EA5))^1)*((1+(EA6))^1)*((1+(EA7))^1)*((1+(EA8))^1)*((1+(EA9))^1)*((1+(EA10))^1)*((1+(EA11))^1)*((1+(EA12))^1)*((1+(EA13))^1)*((1+(EA14))^1)*((1+(EA15))^1))/((1.18)^15)/0.18))/Sheet1!$B$17)+((Sheet1!$B$65/Sheet1!$B$17)*(100%-0.2)))</f>
        <v>26.263459117284338</v>
      </c>
      <c r="EB16" s="4">
        <f ca="1">SUM((((Sheet1!$B$61*((1+(EB1))^1))/((1.18)^1)+(Sheet1!$B$61*((1+(EB1))^1)*((1+(EB2))^1))/((1.18)^2)+(Sheet1!$B$61*((1+(EB1))^1)*((1+(EB2))^1)*((1+(EB3))^1))/((1.18)^3)+(Sheet1!$B$61*((1+(EB1))^1)*((1+(EB2))^1)*((1+(EB3))^1)*((1+(EB4))^1))/((1.18)^4)+(Sheet1!$B$61*((1+(EB1))^1)*((1+(EB2))^1)*((1+(EB3))^1)*((1+(EB4))^1)*((1+(EB5))^1))/((1.18)^5)+(Sheet1!$B$61*((1+(EB1))^1)*((1+(EB2))^1)*((1+(EB3))^1)*((1+(EB4))^1)*((1+(EB5))^1)*((1+(EB6))^1))/((1.18)^6)+(Sheet1!$B$61*((1+(EB1))^1)*((1+(EB2))^1)*((1+(EB3))^1)*((1+(EB4))^1)*((1+(EB5))^1)*((1+(EB6))^1)*((1+(EB7))^1))/((1.18)^7)+(Sheet1!$B$61*((1+(EB1))^1)*((1+(EB2))^1)*((1+(EB3))^1)*((1+(EB4))^1)*((1+(EB5))^1)*((1+(EB6))^1)*((1+(EB7))^1)*((1+(EB8))^1))/((1.18)^8)+(Sheet1!$B$61*((1+(EB1))^1)*((1+(EB2))^1)*((1+(EB3))^1)*((1+(EB4))^1)*((1+(EB5))^1)*((1+(EB6))^1)*((1+(EB7))^1)*((1+(EB8))^1)*((1+(EB9))^1))/((1.18)^9)+(Sheet1!$B$61*((1+(EB1))^1)*((1+(EB2))^1)*((1+(EB3))^1)*((1+(EB4))^1)*((1+(EB5))^1)*((1+(EB6))^1)*((1+(EB7))^1)*((1+(EB8))^1)*((1+(EB9))^1)*((1+(EB10))^1))/((1.18)^10)+(Sheet1!$B$61*((1+(EB1))^1)*((1+(EB2))^1)*((1+(EB3))^1)*((1+(EB4))^1)*((1+(EB5))^1)*((1+(EB6))^1)*((1+(EB7))^1)*((1+(EB8))^1)*((1+(EB9))^1)*((1+(EB10))^1)*((1+(EB11))^1))/((1.18)^11)+(Sheet1!$B$61*((1+(EB1))^1)*((1+(EB2))^1)*((1+(EB3))^1)*((1+(EB4))^1)*((1+(EB5))^1)*((1+(EB6))^1)*((1+(EB7))^1)*((1+(EB8))^1)*((1+(EB9))^1)*((1+(EB10))^1)*((1+(EB11))^1)*((1+(EB12))^1))/((1.18)^12)+(Sheet1!$B$61*((1+(EB1))^1)*((1+(EB2))^1)*((1+(EB3))^1)*((1+(EB4))^1)*((1+(EB5))^1)*((1+(EB6))^1)*((1+(EB7))^1)*((1+(EB8))^1)*((1+(EB9))^1)*((1+(EB10))^1)*((1+(EB11))^1)*((1+(EB12))^1)*((1+(EB13))^1))/((1.18)^13)+(Sheet1!$B$61*((1+(EB1))^1)*((1+(EB2))^1)*((1+(EB3))^1)*((1+(EB4))^1)*((1+(EB5))^1)*((1+(EB6))^1)*((1+(EB7))^1)*((1+(EB8))^1)*((1+(EB9))^1)*((1+(EB10))^1)*((1+(EB11))^1)*((1+(EB12))^1)*((1+(EB13))^1)*((1+(EB14))^1))/((1.18)^14)+(Sheet1!$B$61*((1+(EB1))^1)*((1+(EB2))^1)*((1+(EB3))^1)*((1+(EB4))^1)*((1+(EB5))^1)*((1+(EB6))^1)*((1+(EB7))^1)*((1+(EB8))^1)*((1+(EB9))^1)*((1+(EB10))^1)*((1+(EB11))^1)*((1+(EB12))^1)*((1+(EB13))^1)*((1+(EB14))^1)*((1+(EB15))^1))/((1.18)^15)+((Sheet1!$B$61*((1+(EB1))^1)*((1+(EB2))^1)*((1+(EB3))^1)*((1+(EB4))^1)*((1+(EB5))^1)*((1+(EB6))^1)*((1+(EB7))^1)*((1+(EB8))^1)*((1+(EB9))^1)*((1+(EB10))^1)*((1+(EB11))^1)*((1+(EB12))^1)*((1+(EB13))^1)*((1+(EB14))^1)*((1+(EB15))^1))/((1.18)^15)/0.18))/Sheet1!$B$17)+((Sheet1!$B$65/Sheet1!$B$17)*(100%-0.2)))</f>
        <v>28.994683794397808</v>
      </c>
      <c r="EC16" s="4">
        <f ca="1">SUM((((Sheet1!$B$61*((1+(EC1))^1))/((1.18)^1)+(Sheet1!$B$61*((1+(EC1))^1)*((1+(EC2))^1))/((1.18)^2)+(Sheet1!$B$61*((1+(EC1))^1)*((1+(EC2))^1)*((1+(EC3))^1))/((1.18)^3)+(Sheet1!$B$61*((1+(EC1))^1)*((1+(EC2))^1)*((1+(EC3))^1)*((1+(EC4))^1))/((1.18)^4)+(Sheet1!$B$61*((1+(EC1))^1)*((1+(EC2))^1)*((1+(EC3))^1)*((1+(EC4))^1)*((1+(EC5))^1))/((1.18)^5)+(Sheet1!$B$61*((1+(EC1))^1)*((1+(EC2))^1)*((1+(EC3))^1)*((1+(EC4))^1)*((1+(EC5))^1)*((1+(EC6))^1))/((1.18)^6)+(Sheet1!$B$61*((1+(EC1))^1)*((1+(EC2))^1)*((1+(EC3))^1)*((1+(EC4))^1)*((1+(EC5))^1)*((1+(EC6))^1)*((1+(EC7))^1))/((1.18)^7)+(Sheet1!$B$61*((1+(EC1))^1)*((1+(EC2))^1)*((1+(EC3))^1)*((1+(EC4))^1)*((1+(EC5))^1)*((1+(EC6))^1)*((1+(EC7))^1)*((1+(EC8))^1))/((1.18)^8)+(Sheet1!$B$61*((1+(EC1))^1)*((1+(EC2))^1)*((1+(EC3))^1)*((1+(EC4))^1)*((1+(EC5))^1)*((1+(EC6))^1)*((1+(EC7))^1)*((1+(EC8))^1)*((1+(EC9))^1))/((1.18)^9)+(Sheet1!$B$61*((1+(EC1))^1)*((1+(EC2))^1)*((1+(EC3))^1)*((1+(EC4))^1)*((1+(EC5))^1)*((1+(EC6))^1)*((1+(EC7))^1)*((1+(EC8))^1)*((1+(EC9))^1)*((1+(EC10))^1))/((1.18)^10)+(Sheet1!$B$61*((1+(EC1))^1)*((1+(EC2))^1)*((1+(EC3))^1)*((1+(EC4))^1)*((1+(EC5))^1)*((1+(EC6))^1)*((1+(EC7))^1)*((1+(EC8))^1)*((1+(EC9))^1)*((1+(EC10))^1)*((1+(EC11))^1))/((1.18)^11)+(Sheet1!$B$61*((1+(EC1))^1)*((1+(EC2))^1)*((1+(EC3))^1)*((1+(EC4))^1)*((1+(EC5))^1)*((1+(EC6))^1)*((1+(EC7))^1)*((1+(EC8))^1)*((1+(EC9))^1)*((1+(EC10))^1)*((1+(EC11))^1)*((1+(EC12))^1))/((1.18)^12)+(Sheet1!$B$61*((1+(EC1))^1)*((1+(EC2))^1)*((1+(EC3))^1)*((1+(EC4))^1)*((1+(EC5))^1)*((1+(EC6))^1)*((1+(EC7))^1)*((1+(EC8))^1)*((1+(EC9))^1)*((1+(EC10))^1)*((1+(EC11))^1)*((1+(EC12))^1)*((1+(EC13))^1))/((1.18)^13)+(Sheet1!$B$61*((1+(EC1))^1)*((1+(EC2))^1)*((1+(EC3))^1)*((1+(EC4))^1)*((1+(EC5))^1)*((1+(EC6))^1)*((1+(EC7))^1)*((1+(EC8))^1)*((1+(EC9))^1)*((1+(EC10))^1)*((1+(EC11))^1)*((1+(EC12))^1)*((1+(EC13))^1)*((1+(EC14))^1))/((1.18)^14)+(Sheet1!$B$61*((1+(EC1))^1)*((1+(EC2))^1)*((1+(EC3))^1)*((1+(EC4))^1)*((1+(EC5))^1)*((1+(EC6))^1)*((1+(EC7))^1)*((1+(EC8))^1)*((1+(EC9))^1)*((1+(EC10))^1)*((1+(EC11))^1)*((1+(EC12))^1)*((1+(EC13))^1)*((1+(EC14))^1)*((1+(EC15))^1))/((1.18)^15)+((Sheet1!$B$61*((1+(EC1))^1)*((1+(EC2))^1)*((1+(EC3))^1)*((1+(EC4))^1)*((1+(EC5))^1)*((1+(EC6))^1)*((1+(EC7))^1)*((1+(EC8))^1)*((1+(EC9))^1)*((1+(EC10))^1)*((1+(EC11))^1)*((1+(EC12))^1)*((1+(EC13))^1)*((1+(EC14))^1)*((1+(EC15))^1))/((1.18)^15)/0.18))/Sheet1!$B$17)+((Sheet1!$B$65/Sheet1!$B$17)*(100%-0.2)))</f>
        <v>23.416332079405883</v>
      </c>
      <c r="ED16" s="4">
        <f ca="1">SUM((((Sheet1!$B$61*((1+(ED1))^1))/((1.18)^1)+(Sheet1!$B$61*((1+(ED1))^1)*((1+(ED2))^1))/((1.18)^2)+(Sheet1!$B$61*((1+(ED1))^1)*((1+(ED2))^1)*((1+(ED3))^1))/((1.18)^3)+(Sheet1!$B$61*((1+(ED1))^1)*((1+(ED2))^1)*((1+(ED3))^1)*((1+(ED4))^1))/((1.18)^4)+(Sheet1!$B$61*((1+(ED1))^1)*((1+(ED2))^1)*((1+(ED3))^1)*((1+(ED4))^1)*((1+(ED5))^1))/((1.18)^5)+(Sheet1!$B$61*((1+(ED1))^1)*((1+(ED2))^1)*((1+(ED3))^1)*((1+(ED4))^1)*((1+(ED5))^1)*((1+(ED6))^1))/((1.18)^6)+(Sheet1!$B$61*((1+(ED1))^1)*((1+(ED2))^1)*((1+(ED3))^1)*((1+(ED4))^1)*((1+(ED5))^1)*((1+(ED6))^1)*((1+(ED7))^1))/((1.18)^7)+(Sheet1!$B$61*((1+(ED1))^1)*((1+(ED2))^1)*((1+(ED3))^1)*((1+(ED4))^1)*((1+(ED5))^1)*((1+(ED6))^1)*((1+(ED7))^1)*((1+(ED8))^1))/((1.18)^8)+(Sheet1!$B$61*((1+(ED1))^1)*((1+(ED2))^1)*((1+(ED3))^1)*((1+(ED4))^1)*((1+(ED5))^1)*((1+(ED6))^1)*((1+(ED7))^1)*((1+(ED8))^1)*((1+(ED9))^1))/((1.18)^9)+(Sheet1!$B$61*((1+(ED1))^1)*((1+(ED2))^1)*((1+(ED3))^1)*((1+(ED4))^1)*((1+(ED5))^1)*((1+(ED6))^1)*((1+(ED7))^1)*((1+(ED8))^1)*((1+(ED9))^1)*((1+(ED10))^1))/((1.18)^10)+(Sheet1!$B$61*((1+(ED1))^1)*((1+(ED2))^1)*((1+(ED3))^1)*((1+(ED4))^1)*((1+(ED5))^1)*((1+(ED6))^1)*((1+(ED7))^1)*((1+(ED8))^1)*((1+(ED9))^1)*((1+(ED10))^1)*((1+(ED11))^1))/((1.18)^11)+(Sheet1!$B$61*((1+(ED1))^1)*((1+(ED2))^1)*((1+(ED3))^1)*((1+(ED4))^1)*((1+(ED5))^1)*((1+(ED6))^1)*((1+(ED7))^1)*((1+(ED8))^1)*((1+(ED9))^1)*((1+(ED10))^1)*((1+(ED11))^1)*((1+(ED12))^1))/((1.18)^12)+(Sheet1!$B$61*((1+(ED1))^1)*((1+(ED2))^1)*((1+(ED3))^1)*((1+(ED4))^1)*((1+(ED5))^1)*((1+(ED6))^1)*((1+(ED7))^1)*((1+(ED8))^1)*((1+(ED9))^1)*((1+(ED10))^1)*((1+(ED11))^1)*((1+(ED12))^1)*((1+(ED13))^1))/((1.18)^13)+(Sheet1!$B$61*((1+(ED1))^1)*((1+(ED2))^1)*((1+(ED3))^1)*((1+(ED4))^1)*((1+(ED5))^1)*((1+(ED6))^1)*((1+(ED7))^1)*((1+(ED8))^1)*((1+(ED9))^1)*((1+(ED10))^1)*((1+(ED11))^1)*((1+(ED12))^1)*((1+(ED13))^1)*((1+(ED14))^1))/((1.18)^14)+(Sheet1!$B$61*((1+(ED1))^1)*((1+(ED2))^1)*((1+(ED3))^1)*((1+(ED4))^1)*((1+(ED5))^1)*((1+(ED6))^1)*((1+(ED7))^1)*((1+(ED8))^1)*((1+(ED9))^1)*((1+(ED10))^1)*((1+(ED11))^1)*((1+(ED12))^1)*((1+(ED13))^1)*((1+(ED14))^1)*((1+(ED15))^1))/((1.18)^15)+((Sheet1!$B$61*((1+(ED1))^1)*((1+(ED2))^1)*((1+(ED3))^1)*((1+(ED4))^1)*((1+(ED5))^1)*((1+(ED6))^1)*((1+(ED7))^1)*((1+(ED8))^1)*((1+(ED9))^1)*((1+(ED10))^1)*((1+(ED11))^1)*((1+(ED12))^1)*((1+(ED13))^1)*((1+(ED14))^1)*((1+(ED15))^1))/((1.18)^15)/0.18))/Sheet1!$B$17)+((Sheet1!$B$65/Sheet1!$B$17)*(100%-0.2)))</f>
        <v>26.007918721392841</v>
      </c>
      <c r="EE16" s="4">
        <f ca="1">SUM((((Sheet1!$B$61*((1+(EE1))^1))/((1.18)^1)+(Sheet1!$B$61*((1+(EE1))^1)*((1+(EE2))^1))/((1.18)^2)+(Sheet1!$B$61*((1+(EE1))^1)*((1+(EE2))^1)*((1+(EE3))^1))/((1.18)^3)+(Sheet1!$B$61*((1+(EE1))^1)*((1+(EE2))^1)*((1+(EE3))^1)*((1+(EE4))^1))/((1.18)^4)+(Sheet1!$B$61*((1+(EE1))^1)*((1+(EE2))^1)*((1+(EE3))^1)*((1+(EE4))^1)*((1+(EE5))^1))/((1.18)^5)+(Sheet1!$B$61*((1+(EE1))^1)*((1+(EE2))^1)*((1+(EE3))^1)*((1+(EE4))^1)*((1+(EE5))^1)*((1+(EE6))^1))/((1.18)^6)+(Sheet1!$B$61*((1+(EE1))^1)*((1+(EE2))^1)*((1+(EE3))^1)*((1+(EE4))^1)*((1+(EE5))^1)*((1+(EE6))^1)*((1+(EE7))^1))/((1.18)^7)+(Sheet1!$B$61*((1+(EE1))^1)*((1+(EE2))^1)*((1+(EE3))^1)*((1+(EE4))^1)*((1+(EE5))^1)*((1+(EE6))^1)*((1+(EE7))^1)*((1+(EE8))^1))/((1.18)^8)+(Sheet1!$B$61*((1+(EE1))^1)*((1+(EE2))^1)*((1+(EE3))^1)*((1+(EE4))^1)*((1+(EE5))^1)*((1+(EE6))^1)*((1+(EE7))^1)*((1+(EE8))^1)*((1+(EE9))^1))/((1.18)^9)+(Sheet1!$B$61*((1+(EE1))^1)*((1+(EE2))^1)*((1+(EE3))^1)*((1+(EE4))^1)*((1+(EE5))^1)*((1+(EE6))^1)*((1+(EE7))^1)*((1+(EE8))^1)*((1+(EE9))^1)*((1+(EE10))^1))/((1.18)^10)+(Sheet1!$B$61*((1+(EE1))^1)*((1+(EE2))^1)*((1+(EE3))^1)*((1+(EE4))^1)*((1+(EE5))^1)*((1+(EE6))^1)*((1+(EE7))^1)*((1+(EE8))^1)*((1+(EE9))^1)*((1+(EE10))^1)*((1+(EE11))^1))/((1.18)^11)+(Sheet1!$B$61*((1+(EE1))^1)*((1+(EE2))^1)*((1+(EE3))^1)*((1+(EE4))^1)*((1+(EE5))^1)*((1+(EE6))^1)*((1+(EE7))^1)*((1+(EE8))^1)*((1+(EE9))^1)*((1+(EE10))^1)*((1+(EE11))^1)*((1+(EE12))^1))/((1.18)^12)+(Sheet1!$B$61*((1+(EE1))^1)*((1+(EE2))^1)*((1+(EE3))^1)*((1+(EE4))^1)*((1+(EE5))^1)*((1+(EE6))^1)*((1+(EE7))^1)*((1+(EE8))^1)*((1+(EE9))^1)*((1+(EE10))^1)*((1+(EE11))^1)*((1+(EE12))^1)*((1+(EE13))^1))/((1.18)^13)+(Sheet1!$B$61*((1+(EE1))^1)*((1+(EE2))^1)*((1+(EE3))^1)*((1+(EE4))^1)*((1+(EE5))^1)*((1+(EE6))^1)*((1+(EE7))^1)*((1+(EE8))^1)*((1+(EE9))^1)*((1+(EE10))^1)*((1+(EE11))^1)*((1+(EE12))^1)*((1+(EE13))^1)*((1+(EE14))^1))/((1.18)^14)+(Sheet1!$B$61*((1+(EE1))^1)*((1+(EE2))^1)*((1+(EE3))^1)*((1+(EE4))^1)*((1+(EE5))^1)*((1+(EE6))^1)*((1+(EE7))^1)*((1+(EE8))^1)*((1+(EE9))^1)*((1+(EE10))^1)*((1+(EE11))^1)*((1+(EE12))^1)*((1+(EE13))^1)*((1+(EE14))^1)*((1+(EE15))^1))/((1.18)^15)+((Sheet1!$B$61*((1+(EE1))^1)*((1+(EE2))^1)*((1+(EE3))^1)*((1+(EE4))^1)*((1+(EE5))^1)*((1+(EE6))^1)*((1+(EE7))^1)*((1+(EE8))^1)*((1+(EE9))^1)*((1+(EE10))^1)*((1+(EE11))^1)*((1+(EE12))^1)*((1+(EE13))^1)*((1+(EE14))^1)*((1+(EE15))^1))/((1.18)^15)/0.18))/Sheet1!$B$17)+((Sheet1!$B$65/Sheet1!$B$17)*(100%-0.2)))</f>
        <v>28.822292127257903</v>
      </c>
      <c r="EF16" s="4">
        <f ca="1">SUM((((Sheet1!$B$61*((1+(EF1))^1))/((1.18)^1)+(Sheet1!$B$61*((1+(EF1))^1)*((1+(EF2))^1))/((1.18)^2)+(Sheet1!$B$61*((1+(EF1))^1)*((1+(EF2))^1)*((1+(EF3))^1))/((1.18)^3)+(Sheet1!$B$61*((1+(EF1))^1)*((1+(EF2))^1)*((1+(EF3))^1)*((1+(EF4))^1))/((1.18)^4)+(Sheet1!$B$61*((1+(EF1))^1)*((1+(EF2))^1)*((1+(EF3))^1)*((1+(EF4))^1)*((1+(EF5))^1))/((1.18)^5)+(Sheet1!$B$61*((1+(EF1))^1)*((1+(EF2))^1)*((1+(EF3))^1)*((1+(EF4))^1)*((1+(EF5))^1)*((1+(EF6))^1))/((1.18)^6)+(Sheet1!$B$61*((1+(EF1))^1)*((1+(EF2))^1)*((1+(EF3))^1)*((1+(EF4))^1)*((1+(EF5))^1)*((1+(EF6))^1)*((1+(EF7))^1))/((1.18)^7)+(Sheet1!$B$61*((1+(EF1))^1)*((1+(EF2))^1)*((1+(EF3))^1)*((1+(EF4))^1)*((1+(EF5))^1)*((1+(EF6))^1)*((1+(EF7))^1)*((1+(EF8))^1))/((1.18)^8)+(Sheet1!$B$61*((1+(EF1))^1)*((1+(EF2))^1)*((1+(EF3))^1)*((1+(EF4))^1)*((1+(EF5))^1)*((1+(EF6))^1)*((1+(EF7))^1)*((1+(EF8))^1)*((1+(EF9))^1))/((1.18)^9)+(Sheet1!$B$61*((1+(EF1))^1)*((1+(EF2))^1)*((1+(EF3))^1)*((1+(EF4))^1)*((1+(EF5))^1)*((1+(EF6))^1)*((1+(EF7))^1)*((1+(EF8))^1)*((1+(EF9))^1)*((1+(EF10))^1))/((1.18)^10)+(Sheet1!$B$61*((1+(EF1))^1)*((1+(EF2))^1)*((1+(EF3))^1)*((1+(EF4))^1)*((1+(EF5))^1)*((1+(EF6))^1)*((1+(EF7))^1)*((1+(EF8))^1)*((1+(EF9))^1)*((1+(EF10))^1)*((1+(EF11))^1))/((1.18)^11)+(Sheet1!$B$61*((1+(EF1))^1)*((1+(EF2))^1)*((1+(EF3))^1)*((1+(EF4))^1)*((1+(EF5))^1)*((1+(EF6))^1)*((1+(EF7))^1)*((1+(EF8))^1)*((1+(EF9))^1)*((1+(EF10))^1)*((1+(EF11))^1)*((1+(EF12))^1))/((1.18)^12)+(Sheet1!$B$61*((1+(EF1))^1)*((1+(EF2))^1)*((1+(EF3))^1)*((1+(EF4))^1)*((1+(EF5))^1)*((1+(EF6))^1)*((1+(EF7))^1)*((1+(EF8))^1)*((1+(EF9))^1)*((1+(EF10))^1)*((1+(EF11))^1)*((1+(EF12))^1)*((1+(EF13))^1))/((1.18)^13)+(Sheet1!$B$61*((1+(EF1))^1)*((1+(EF2))^1)*((1+(EF3))^1)*((1+(EF4))^1)*((1+(EF5))^1)*((1+(EF6))^1)*((1+(EF7))^1)*((1+(EF8))^1)*((1+(EF9))^1)*((1+(EF10))^1)*((1+(EF11))^1)*((1+(EF12))^1)*((1+(EF13))^1)*((1+(EF14))^1))/((1.18)^14)+(Sheet1!$B$61*((1+(EF1))^1)*((1+(EF2))^1)*((1+(EF3))^1)*((1+(EF4))^1)*((1+(EF5))^1)*((1+(EF6))^1)*((1+(EF7))^1)*((1+(EF8))^1)*((1+(EF9))^1)*((1+(EF10))^1)*((1+(EF11))^1)*((1+(EF12))^1)*((1+(EF13))^1)*((1+(EF14))^1)*((1+(EF15))^1))/((1.18)^15)+((Sheet1!$B$61*((1+(EF1))^1)*((1+(EF2))^1)*((1+(EF3))^1)*((1+(EF4))^1)*((1+(EF5))^1)*((1+(EF6))^1)*((1+(EF7))^1)*((1+(EF8))^1)*((1+(EF9))^1)*((1+(EF10))^1)*((1+(EF11))^1)*((1+(EF12))^1)*((1+(EF13))^1)*((1+(EF14))^1)*((1+(EF15))^1))/((1.18)^15)/0.18))/Sheet1!$B$17)+((Sheet1!$B$65/Sheet1!$B$17)*(100%-0.2)))</f>
        <v>27.785515348293039</v>
      </c>
      <c r="EG16" s="4">
        <f ca="1">SUM((((Sheet1!$B$61*((1+(EG1))^1))/((1.18)^1)+(Sheet1!$B$61*((1+(EG1))^1)*((1+(EG2))^1))/((1.18)^2)+(Sheet1!$B$61*((1+(EG1))^1)*((1+(EG2))^1)*((1+(EG3))^1))/((1.18)^3)+(Sheet1!$B$61*((1+(EG1))^1)*((1+(EG2))^1)*((1+(EG3))^1)*((1+(EG4))^1))/((1.18)^4)+(Sheet1!$B$61*((1+(EG1))^1)*((1+(EG2))^1)*((1+(EG3))^1)*((1+(EG4))^1)*((1+(EG5))^1))/((1.18)^5)+(Sheet1!$B$61*((1+(EG1))^1)*((1+(EG2))^1)*((1+(EG3))^1)*((1+(EG4))^1)*((1+(EG5))^1)*((1+(EG6))^1))/((1.18)^6)+(Sheet1!$B$61*((1+(EG1))^1)*((1+(EG2))^1)*((1+(EG3))^1)*((1+(EG4))^1)*((1+(EG5))^1)*((1+(EG6))^1)*((1+(EG7))^1))/((1.18)^7)+(Sheet1!$B$61*((1+(EG1))^1)*((1+(EG2))^1)*((1+(EG3))^1)*((1+(EG4))^1)*((1+(EG5))^1)*((1+(EG6))^1)*((1+(EG7))^1)*((1+(EG8))^1))/((1.18)^8)+(Sheet1!$B$61*((1+(EG1))^1)*((1+(EG2))^1)*((1+(EG3))^1)*((1+(EG4))^1)*((1+(EG5))^1)*((1+(EG6))^1)*((1+(EG7))^1)*((1+(EG8))^1)*((1+(EG9))^1))/((1.18)^9)+(Sheet1!$B$61*((1+(EG1))^1)*((1+(EG2))^1)*((1+(EG3))^1)*((1+(EG4))^1)*((1+(EG5))^1)*((1+(EG6))^1)*((1+(EG7))^1)*((1+(EG8))^1)*((1+(EG9))^1)*((1+(EG10))^1))/((1.18)^10)+(Sheet1!$B$61*((1+(EG1))^1)*((1+(EG2))^1)*((1+(EG3))^1)*((1+(EG4))^1)*((1+(EG5))^1)*((1+(EG6))^1)*((1+(EG7))^1)*((1+(EG8))^1)*((1+(EG9))^1)*((1+(EG10))^1)*((1+(EG11))^1))/((1.18)^11)+(Sheet1!$B$61*((1+(EG1))^1)*((1+(EG2))^1)*((1+(EG3))^1)*((1+(EG4))^1)*((1+(EG5))^1)*((1+(EG6))^1)*((1+(EG7))^1)*((1+(EG8))^1)*((1+(EG9))^1)*((1+(EG10))^1)*((1+(EG11))^1)*((1+(EG12))^1))/((1.18)^12)+(Sheet1!$B$61*((1+(EG1))^1)*((1+(EG2))^1)*((1+(EG3))^1)*((1+(EG4))^1)*((1+(EG5))^1)*((1+(EG6))^1)*((1+(EG7))^1)*((1+(EG8))^1)*((1+(EG9))^1)*((1+(EG10))^1)*((1+(EG11))^1)*((1+(EG12))^1)*((1+(EG13))^1))/((1.18)^13)+(Sheet1!$B$61*((1+(EG1))^1)*((1+(EG2))^1)*((1+(EG3))^1)*((1+(EG4))^1)*((1+(EG5))^1)*((1+(EG6))^1)*((1+(EG7))^1)*((1+(EG8))^1)*((1+(EG9))^1)*((1+(EG10))^1)*((1+(EG11))^1)*((1+(EG12))^1)*((1+(EG13))^1)*((1+(EG14))^1))/((1.18)^14)+(Sheet1!$B$61*((1+(EG1))^1)*((1+(EG2))^1)*((1+(EG3))^1)*((1+(EG4))^1)*((1+(EG5))^1)*((1+(EG6))^1)*((1+(EG7))^1)*((1+(EG8))^1)*((1+(EG9))^1)*((1+(EG10))^1)*((1+(EG11))^1)*((1+(EG12))^1)*((1+(EG13))^1)*((1+(EG14))^1)*((1+(EG15))^1))/((1.18)^15)+((Sheet1!$B$61*((1+(EG1))^1)*((1+(EG2))^1)*((1+(EG3))^1)*((1+(EG4))^1)*((1+(EG5))^1)*((1+(EG6))^1)*((1+(EG7))^1)*((1+(EG8))^1)*((1+(EG9))^1)*((1+(EG10))^1)*((1+(EG11))^1)*((1+(EG12))^1)*((1+(EG13))^1)*((1+(EG14))^1)*((1+(EG15))^1))/((1.18)^15)/0.18))/Sheet1!$B$17)+((Sheet1!$B$65/Sheet1!$B$17)*(100%-0.2)))</f>
        <v>26.76354651455766</v>
      </c>
      <c r="EH16" s="4">
        <f ca="1">SUM((((Sheet1!$B$61*((1+(EH1))^1))/((1.18)^1)+(Sheet1!$B$61*((1+(EH1))^1)*((1+(EH2))^1))/((1.18)^2)+(Sheet1!$B$61*((1+(EH1))^1)*((1+(EH2))^1)*((1+(EH3))^1))/((1.18)^3)+(Sheet1!$B$61*((1+(EH1))^1)*((1+(EH2))^1)*((1+(EH3))^1)*((1+(EH4))^1))/((1.18)^4)+(Sheet1!$B$61*((1+(EH1))^1)*((1+(EH2))^1)*((1+(EH3))^1)*((1+(EH4))^1)*((1+(EH5))^1))/((1.18)^5)+(Sheet1!$B$61*((1+(EH1))^1)*((1+(EH2))^1)*((1+(EH3))^1)*((1+(EH4))^1)*((1+(EH5))^1)*((1+(EH6))^1))/((1.18)^6)+(Sheet1!$B$61*((1+(EH1))^1)*((1+(EH2))^1)*((1+(EH3))^1)*((1+(EH4))^1)*((1+(EH5))^1)*((1+(EH6))^1)*((1+(EH7))^1))/((1.18)^7)+(Sheet1!$B$61*((1+(EH1))^1)*((1+(EH2))^1)*((1+(EH3))^1)*((1+(EH4))^1)*((1+(EH5))^1)*((1+(EH6))^1)*((1+(EH7))^1)*((1+(EH8))^1))/((1.18)^8)+(Sheet1!$B$61*((1+(EH1))^1)*((1+(EH2))^1)*((1+(EH3))^1)*((1+(EH4))^1)*((1+(EH5))^1)*((1+(EH6))^1)*((1+(EH7))^1)*((1+(EH8))^1)*((1+(EH9))^1))/((1.18)^9)+(Sheet1!$B$61*((1+(EH1))^1)*((1+(EH2))^1)*((1+(EH3))^1)*((1+(EH4))^1)*((1+(EH5))^1)*((1+(EH6))^1)*((1+(EH7))^1)*((1+(EH8))^1)*((1+(EH9))^1)*((1+(EH10))^1))/((1.18)^10)+(Sheet1!$B$61*((1+(EH1))^1)*((1+(EH2))^1)*((1+(EH3))^1)*((1+(EH4))^1)*((1+(EH5))^1)*((1+(EH6))^1)*((1+(EH7))^1)*((1+(EH8))^1)*((1+(EH9))^1)*((1+(EH10))^1)*((1+(EH11))^1))/((1.18)^11)+(Sheet1!$B$61*((1+(EH1))^1)*((1+(EH2))^1)*((1+(EH3))^1)*((1+(EH4))^1)*((1+(EH5))^1)*((1+(EH6))^1)*((1+(EH7))^1)*((1+(EH8))^1)*((1+(EH9))^1)*((1+(EH10))^1)*((1+(EH11))^1)*((1+(EH12))^1))/((1.18)^12)+(Sheet1!$B$61*((1+(EH1))^1)*((1+(EH2))^1)*((1+(EH3))^1)*((1+(EH4))^1)*((1+(EH5))^1)*((1+(EH6))^1)*((1+(EH7))^1)*((1+(EH8))^1)*((1+(EH9))^1)*((1+(EH10))^1)*((1+(EH11))^1)*((1+(EH12))^1)*((1+(EH13))^1))/((1.18)^13)+(Sheet1!$B$61*((1+(EH1))^1)*((1+(EH2))^1)*((1+(EH3))^1)*((1+(EH4))^1)*((1+(EH5))^1)*((1+(EH6))^1)*((1+(EH7))^1)*((1+(EH8))^1)*((1+(EH9))^1)*((1+(EH10))^1)*((1+(EH11))^1)*((1+(EH12))^1)*((1+(EH13))^1)*((1+(EH14))^1))/((1.18)^14)+(Sheet1!$B$61*((1+(EH1))^1)*((1+(EH2))^1)*((1+(EH3))^1)*((1+(EH4))^1)*((1+(EH5))^1)*((1+(EH6))^1)*((1+(EH7))^1)*((1+(EH8))^1)*((1+(EH9))^1)*((1+(EH10))^1)*((1+(EH11))^1)*((1+(EH12))^1)*((1+(EH13))^1)*((1+(EH14))^1)*((1+(EH15))^1))/((1.18)^15)+((Sheet1!$B$61*((1+(EH1))^1)*((1+(EH2))^1)*((1+(EH3))^1)*((1+(EH4))^1)*((1+(EH5))^1)*((1+(EH6))^1)*((1+(EH7))^1)*((1+(EH8))^1)*((1+(EH9))^1)*((1+(EH10))^1)*((1+(EH11))^1)*((1+(EH12))^1)*((1+(EH13))^1)*((1+(EH14))^1)*((1+(EH15))^1))/((1.18)^15)/0.18))/Sheet1!$B$17)+((Sheet1!$B$65/Sheet1!$B$17)*(100%-0.2)))</f>
        <v>24.882102623165796</v>
      </c>
      <c r="EI16" s="4">
        <f ca="1">SUM((((Sheet1!$B$61*((1+(EI1))^1))/((1.18)^1)+(Sheet1!$B$61*((1+(EI1))^1)*((1+(EI2))^1))/((1.18)^2)+(Sheet1!$B$61*((1+(EI1))^1)*((1+(EI2))^1)*((1+(EI3))^1))/((1.18)^3)+(Sheet1!$B$61*((1+(EI1))^1)*((1+(EI2))^1)*((1+(EI3))^1)*((1+(EI4))^1))/((1.18)^4)+(Sheet1!$B$61*((1+(EI1))^1)*((1+(EI2))^1)*((1+(EI3))^1)*((1+(EI4))^1)*((1+(EI5))^1))/((1.18)^5)+(Sheet1!$B$61*((1+(EI1))^1)*((1+(EI2))^1)*((1+(EI3))^1)*((1+(EI4))^1)*((1+(EI5))^1)*((1+(EI6))^1))/((1.18)^6)+(Sheet1!$B$61*((1+(EI1))^1)*((1+(EI2))^1)*((1+(EI3))^1)*((1+(EI4))^1)*((1+(EI5))^1)*((1+(EI6))^1)*((1+(EI7))^1))/((1.18)^7)+(Sheet1!$B$61*((1+(EI1))^1)*((1+(EI2))^1)*((1+(EI3))^1)*((1+(EI4))^1)*((1+(EI5))^1)*((1+(EI6))^1)*((1+(EI7))^1)*((1+(EI8))^1))/((1.18)^8)+(Sheet1!$B$61*((1+(EI1))^1)*((1+(EI2))^1)*((1+(EI3))^1)*((1+(EI4))^1)*((1+(EI5))^1)*((1+(EI6))^1)*((1+(EI7))^1)*((1+(EI8))^1)*((1+(EI9))^1))/((1.18)^9)+(Sheet1!$B$61*((1+(EI1))^1)*((1+(EI2))^1)*((1+(EI3))^1)*((1+(EI4))^1)*((1+(EI5))^1)*((1+(EI6))^1)*((1+(EI7))^1)*((1+(EI8))^1)*((1+(EI9))^1)*((1+(EI10))^1))/((1.18)^10)+(Sheet1!$B$61*((1+(EI1))^1)*((1+(EI2))^1)*((1+(EI3))^1)*((1+(EI4))^1)*((1+(EI5))^1)*((1+(EI6))^1)*((1+(EI7))^1)*((1+(EI8))^1)*((1+(EI9))^1)*((1+(EI10))^1)*((1+(EI11))^1))/((1.18)^11)+(Sheet1!$B$61*((1+(EI1))^1)*((1+(EI2))^1)*((1+(EI3))^1)*((1+(EI4))^1)*((1+(EI5))^1)*((1+(EI6))^1)*((1+(EI7))^1)*((1+(EI8))^1)*((1+(EI9))^1)*((1+(EI10))^1)*((1+(EI11))^1)*((1+(EI12))^1))/((1.18)^12)+(Sheet1!$B$61*((1+(EI1))^1)*((1+(EI2))^1)*((1+(EI3))^1)*((1+(EI4))^1)*((1+(EI5))^1)*((1+(EI6))^1)*((1+(EI7))^1)*((1+(EI8))^1)*((1+(EI9))^1)*((1+(EI10))^1)*((1+(EI11))^1)*((1+(EI12))^1)*((1+(EI13))^1))/((1.18)^13)+(Sheet1!$B$61*((1+(EI1))^1)*((1+(EI2))^1)*((1+(EI3))^1)*((1+(EI4))^1)*((1+(EI5))^1)*((1+(EI6))^1)*((1+(EI7))^1)*((1+(EI8))^1)*((1+(EI9))^1)*((1+(EI10))^1)*((1+(EI11))^1)*((1+(EI12))^1)*((1+(EI13))^1)*((1+(EI14))^1))/((1.18)^14)+(Sheet1!$B$61*((1+(EI1))^1)*((1+(EI2))^1)*((1+(EI3))^1)*((1+(EI4))^1)*((1+(EI5))^1)*((1+(EI6))^1)*((1+(EI7))^1)*((1+(EI8))^1)*((1+(EI9))^1)*((1+(EI10))^1)*((1+(EI11))^1)*((1+(EI12))^1)*((1+(EI13))^1)*((1+(EI14))^1)*((1+(EI15))^1))/((1.18)^15)+((Sheet1!$B$61*((1+(EI1))^1)*((1+(EI2))^1)*((1+(EI3))^1)*((1+(EI4))^1)*((1+(EI5))^1)*((1+(EI6))^1)*((1+(EI7))^1)*((1+(EI8))^1)*((1+(EI9))^1)*((1+(EI10))^1)*((1+(EI11))^1)*((1+(EI12))^1)*((1+(EI13))^1)*((1+(EI14))^1)*((1+(EI15))^1))/((1.18)^15)/0.18))/Sheet1!$B$17)+((Sheet1!$B$65/Sheet1!$B$17)*(100%-0.2)))</f>
        <v>30.566436891310062</v>
      </c>
      <c r="EJ16" s="4">
        <f ca="1">SUM((((Sheet1!$B$61*((1+(EJ1))^1))/((1.18)^1)+(Sheet1!$B$61*((1+(EJ1))^1)*((1+(EJ2))^1))/((1.18)^2)+(Sheet1!$B$61*((1+(EJ1))^1)*((1+(EJ2))^1)*((1+(EJ3))^1))/((1.18)^3)+(Sheet1!$B$61*((1+(EJ1))^1)*((1+(EJ2))^1)*((1+(EJ3))^1)*((1+(EJ4))^1))/((1.18)^4)+(Sheet1!$B$61*((1+(EJ1))^1)*((1+(EJ2))^1)*((1+(EJ3))^1)*((1+(EJ4))^1)*((1+(EJ5))^1))/((1.18)^5)+(Sheet1!$B$61*((1+(EJ1))^1)*((1+(EJ2))^1)*((1+(EJ3))^1)*((1+(EJ4))^1)*((1+(EJ5))^1)*((1+(EJ6))^1))/((1.18)^6)+(Sheet1!$B$61*((1+(EJ1))^1)*((1+(EJ2))^1)*((1+(EJ3))^1)*((1+(EJ4))^1)*((1+(EJ5))^1)*((1+(EJ6))^1)*((1+(EJ7))^1))/((1.18)^7)+(Sheet1!$B$61*((1+(EJ1))^1)*((1+(EJ2))^1)*((1+(EJ3))^1)*((1+(EJ4))^1)*((1+(EJ5))^1)*((1+(EJ6))^1)*((1+(EJ7))^1)*((1+(EJ8))^1))/((1.18)^8)+(Sheet1!$B$61*((1+(EJ1))^1)*((1+(EJ2))^1)*((1+(EJ3))^1)*((1+(EJ4))^1)*((1+(EJ5))^1)*((1+(EJ6))^1)*((1+(EJ7))^1)*((1+(EJ8))^1)*((1+(EJ9))^1))/((1.18)^9)+(Sheet1!$B$61*((1+(EJ1))^1)*((1+(EJ2))^1)*((1+(EJ3))^1)*((1+(EJ4))^1)*((1+(EJ5))^1)*((1+(EJ6))^1)*((1+(EJ7))^1)*((1+(EJ8))^1)*((1+(EJ9))^1)*((1+(EJ10))^1))/((1.18)^10)+(Sheet1!$B$61*((1+(EJ1))^1)*((1+(EJ2))^1)*((1+(EJ3))^1)*((1+(EJ4))^1)*((1+(EJ5))^1)*((1+(EJ6))^1)*((1+(EJ7))^1)*((1+(EJ8))^1)*((1+(EJ9))^1)*((1+(EJ10))^1)*((1+(EJ11))^1))/((1.18)^11)+(Sheet1!$B$61*((1+(EJ1))^1)*((1+(EJ2))^1)*((1+(EJ3))^1)*((1+(EJ4))^1)*((1+(EJ5))^1)*((1+(EJ6))^1)*((1+(EJ7))^1)*((1+(EJ8))^1)*((1+(EJ9))^1)*((1+(EJ10))^1)*((1+(EJ11))^1)*((1+(EJ12))^1))/((1.18)^12)+(Sheet1!$B$61*((1+(EJ1))^1)*((1+(EJ2))^1)*((1+(EJ3))^1)*((1+(EJ4))^1)*((1+(EJ5))^1)*((1+(EJ6))^1)*((1+(EJ7))^1)*((1+(EJ8))^1)*((1+(EJ9))^1)*((1+(EJ10))^1)*((1+(EJ11))^1)*((1+(EJ12))^1)*((1+(EJ13))^1))/((1.18)^13)+(Sheet1!$B$61*((1+(EJ1))^1)*((1+(EJ2))^1)*((1+(EJ3))^1)*((1+(EJ4))^1)*((1+(EJ5))^1)*((1+(EJ6))^1)*((1+(EJ7))^1)*((1+(EJ8))^1)*((1+(EJ9))^1)*((1+(EJ10))^1)*((1+(EJ11))^1)*((1+(EJ12))^1)*((1+(EJ13))^1)*((1+(EJ14))^1))/((1.18)^14)+(Sheet1!$B$61*((1+(EJ1))^1)*((1+(EJ2))^1)*((1+(EJ3))^1)*((1+(EJ4))^1)*((1+(EJ5))^1)*((1+(EJ6))^1)*((1+(EJ7))^1)*((1+(EJ8))^1)*((1+(EJ9))^1)*((1+(EJ10))^1)*((1+(EJ11))^1)*((1+(EJ12))^1)*((1+(EJ13))^1)*((1+(EJ14))^1)*((1+(EJ15))^1))/((1.18)^15)+((Sheet1!$B$61*((1+(EJ1))^1)*((1+(EJ2))^1)*((1+(EJ3))^1)*((1+(EJ4))^1)*((1+(EJ5))^1)*((1+(EJ6))^1)*((1+(EJ7))^1)*((1+(EJ8))^1)*((1+(EJ9))^1)*((1+(EJ10))^1)*((1+(EJ11))^1)*((1+(EJ12))^1)*((1+(EJ13))^1)*((1+(EJ14))^1)*((1+(EJ15))^1))/((1.18)^15)/0.18))/Sheet1!$B$17)+((Sheet1!$B$65/Sheet1!$B$17)*(100%-0.2)))</f>
        <v>27.311058421864118</v>
      </c>
      <c r="EK16" s="4">
        <f ca="1">SUM((((Sheet1!$B$61*((1+(EK1))^1))/((1.18)^1)+(Sheet1!$B$61*((1+(EK1))^1)*((1+(EK2))^1))/((1.18)^2)+(Sheet1!$B$61*((1+(EK1))^1)*((1+(EK2))^1)*((1+(EK3))^1))/((1.18)^3)+(Sheet1!$B$61*((1+(EK1))^1)*((1+(EK2))^1)*((1+(EK3))^1)*((1+(EK4))^1))/((1.18)^4)+(Sheet1!$B$61*((1+(EK1))^1)*((1+(EK2))^1)*((1+(EK3))^1)*((1+(EK4))^1)*((1+(EK5))^1))/((1.18)^5)+(Sheet1!$B$61*((1+(EK1))^1)*((1+(EK2))^1)*((1+(EK3))^1)*((1+(EK4))^1)*((1+(EK5))^1)*((1+(EK6))^1))/((1.18)^6)+(Sheet1!$B$61*((1+(EK1))^1)*((1+(EK2))^1)*((1+(EK3))^1)*((1+(EK4))^1)*((1+(EK5))^1)*((1+(EK6))^1)*((1+(EK7))^1))/((1.18)^7)+(Sheet1!$B$61*((1+(EK1))^1)*((1+(EK2))^1)*((1+(EK3))^1)*((1+(EK4))^1)*((1+(EK5))^1)*((1+(EK6))^1)*((1+(EK7))^1)*((1+(EK8))^1))/((1.18)^8)+(Sheet1!$B$61*((1+(EK1))^1)*((1+(EK2))^1)*((1+(EK3))^1)*((1+(EK4))^1)*((1+(EK5))^1)*((1+(EK6))^1)*((1+(EK7))^1)*((1+(EK8))^1)*((1+(EK9))^1))/((1.18)^9)+(Sheet1!$B$61*((1+(EK1))^1)*((1+(EK2))^1)*((1+(EK3))^1)*((1+(EK4))^1)*((1+(EK5))^1)*((1+(EK6))^1)*((1+(EK7))^1)*((1+(EK8))^1)*((1+(EK9))^1)*((1+(EK10))^1))/((1.18)^10)+(Sheet1!$B$61*((1+(EK1))^1)*((1+(EK2))^1)*((1+(EK3))^1)*((1+(EK4))^1)*((1+(EK5))^1)*((1+(EK6))^1)*((1+(EK7))^1)*((1+(EK8))^1)*((1+(EK9))^1)*((1+(EK10))^1)*((1+(EK11))^1))/((1.18)^11)+(Sheet1!$B$61*((1+(EK1))^1)*((1+(EK2))^1)*((1+(EK3))^1)*((1+(EK4))^1)*((1+(EK5))^1)*((1+(EK6))^1)*((1+(EK7))^1)*((1+(EK8))^1)*((1+(EK9))^1)*((1+(EK10))^1)*((1+(EK11))^1)*((1+(EK12))^1))/((1.18)^12)+(Sheet1!$B$61*((1+(EK1))^1)*((1+(EK2))^1)*((1+(EK3))^1)*((1+(EK4))^1)*((1+(EK5))^1)*((1+(EK6))^1)*((1+(EK7))^1)*((1+(EK8))^1)*((1+(EK9))^1)*((1+(EK10))^1)*((1+(EK11))^1)*((1+(EK12))^1)*((1+(EK13))^1))/((1.18)^13)+(Sheet1!$B$61*((1+(EK1))^1)*((1+(EK2))^1)*((1+(EK3))^1)*((1+(EK4))^1)*((1+(EK5))^1)*((1+(EK6))^1)*((1+(EK7))^1)*((1+(EK8))^1)*((1+(EK9))^1)*((1+(EK10))^1)*((1+(EK11))^1)*((1+(EK12))^1)*((1+(EK13))^1)*((1+(EK14))^1))/((1.18)^14)+(Sheet1!$B$61*((1+(EK1))^1)*((1+(EK2))^1)*((1+(EK3))^1)*((1+(EK4))^1)*((1+(EK5))^1)*((1+(EK6))^1)*((1+(EK7))^1)*((1+(EK8))^1)*((1+(EK9))^1)*((1+(EK10))^1)*((1+(EK11))^1)*((1+(EK12))^1)*((1+(EK13))^1)*((1+(EK14))^1)*((1+(EK15))^1))/((1.18)^15)+((Sheet1!$B$61*((1+(EK1))^1)*((1+(EK2))^1)*((1+(EK3))^1)*((1+(EK4))^1)*((1+(EK5))^1)*((1+(EK6))^1)*((1+(EK7))^1)*((1+(EK8))^1)*((1+(EK9))^1)*((1+(EK10))^1)*((1+(EK11))^1)*((1+(EK12))^1)*((1+(EK13))^1)*((1+(EK14))^1)*((1+(EK15))^1))/((1.18)^15)/0.18))/Sheet1!$B$17)+((Sheet1!$B$65/Sheet1!$B$17)*(100%-0.2)))</f>
        <v>24.009743387682715</v>
      </c>
      <c r="EL16" s="4">
        <f ca="1">SUM((((Sheet1!$B$61*((1+(EL1))^1))/((1.18)^1)+(Sheet1!$B$61*((1+(EL1))^1)*((1+(EL2))^1))/((1.18)^2)+(Sheet1!$B$61*((1+(EL1))^1)*((1+(EL2))^1)*((1+(EL3))^1))/((1.18)^3)+(Sheet1!$B$61*((1+(EL1))^1)*((1+(EL2))^1)*((1+(EL3))^1)*((1+(EL4))^1))/((1.18)^4)+(Sheet1!$B$61*((1+(EL1))^1)*((1+(EL2))^1)*((1+(EL3))^1)*((1+(EL4))^1)*((1+(EL5))^1))/((1.18)^5)+(Sheet1!$B$61*((1+(EL1))^1)*((1+(EL2))^1)*((1+(EL3))^1)*((1+(EL4))^1)*((1+(EL5))^1)*((1+(EL6))^1))/((1.18)^6)+(Sheet1!$B$61*((1+(EL1))^1)*((1+(EL2))^1)*((1+(EL3))^1)*((1+(EL4))^1)*((1+(EL5))^1)*((1+(EL6))^1)*((1+(EL7))^1))/((1.18)^7)+(Sheet1!$B$61*((1+(EL1))^1)*((1+(EL2))^1)*((1+(EL3))^1)*((1+(EL4))^1)*((1+(EL5))^1)*((1+(EL6))^1)*((1+(EL7))^1)*((1+(EL8))^1))/((1.18)^8)+(Sheet1!$B$61*((1+(EL1))^1)*((1+(EL2))^1)*((1+(EL3))^1)*((1+(EL4))^1)*((1+(EL5))^1)*((1+(EL6))^1)*((1+(EL7))^1)*((1+(EL8))^1)*((1+(EL9))^1))/((1.18)^9)+(Sheet1!$B$61*((1+(EL1))^1)*((1+(EL2))^1)*((1+(EL3))^1)*((1+(EL4))^1)*((1+(EL5))^1)*((1+(EL6))^1)*((1+(EL7))^1)*((1+(EL8))^1)*((1+(EL9))^1)*((1+(EL10))^1))/((1.18)^10)+(Sheet1!$B$61*((1+(EL1))^1)*((1+(EL2))^1)*((1+(EL3))^1)*((1+(EL4))^1)*((1+(EL5))^1)*((1+(EL6))^1)*((1+(EL7))^1)*((1+(EL8))^1)*((1+(EL9))^1)*((1+(EL10))^1)*((1+(EL11))^1))/((1.18)^11)+(Sheet1!$B$61*((1+(EL1))^1)*((1+(EL2))^1)*((1+(EL3))^1)*((1+(EL4))^1)*((1+(EL5))^1)*((1+(EL6))^1)*((1+(EL7))^1)*((1+(EL8))^1)*((1+(EL9))^1)*((1+(EL10))^1)*((1+(EL11))^1)*((1+(EL12))^1))/((1.18)^12)+(Sheet1!$B$61*((1+(EL1))^1)*((1+(EL2))^1)*((1+(EL3))^1)*((1+(EL4))^1)*((1+(EL5))^1)*((1+(EL6))^1)*((1+(EL7))^1)*((1+(EL8))^1)*((1+(EL9))^1)*((1+(EL10))^1)*((1+(EL11))^1)*((1+(EL12))^1)*((1+(EL13))^1))/((1.18)^13)+(Sheet1!$B$61*((1+(EL1))^1)*((1+(EL2))^1)*((1+(EL3))^1)*((1+(EL4))^1)*((1+(EL5))^1)*((1+(EL6))^1)*((1+(EL7))^1)*((1+(EL8))^1)*((1+(EL9))^1)*((1+(EL10))^1)*((1+(EL11))^1)*((1+(EL12))^1)*((1+(EL13))^1)*((1+(EL14))^1))/((1.18)^14)+(Sheet1!$B$61*((1+(EL1))^1)*((1+(EL2))^1)*((1+(EL3))^1)*((1+(EL4))^1)*((1+(EL5))^1)*((1+(EL6))^1)*((1+(EL7))^1)*((1+(EL8))^1)*((1+(EL9))^1)*((1+(EL10))^1)*((1+(EL11))^1)*((1+(EL12))^1)*((1+(EL13))^1)*((1+(EL14))^1)*((1+(EL15))^1))/((1.18)^15)+((Sheet1!$B$61*((1+(EL1))^1)*((1+(EL2))^1)*((1+(EL3))^1)*((1+(EL4))^1)*((1+(EL5))^1)*((1+(EL6))^1)*((1+(EL7))^1)*((1+(EL8))^1)*((1+(EL9))^1)*((1+(EL10))^1)*((1+(EL11))^1)*((1+(EL12))^1)*((1+(EL13))^1)*((1+(EL14))^1)*((1+(EL15))^1))/((1.18)^15)/0.18))/Sheet1!$B$17)+((Sheet1!$B$65/Sheet1!$B$17)*(100%-0.2)))</f>
        <v>28.824786647868791</v>
      </c>
      <c r="EM16" s="4">
        <f ca="1">SUM((((Sheet1!$B$61*((1+(EM1))^1))/((1.18)^1)+(Sheet1!$B$61*((1+(EM1))^1)*((1+(EM2))^1))/((1.18)^2)+(Sheet1!$B$61*((1+(EM1))^1)*((1+(EM2))^1)*((1+(EM3))^1))/((1.18)^3)+(Sheet1!$B$61*((1+(EM1))^1)*((1+(EM2))^1)*((1+(EM3))^1)*((1+(EM4))^1))/((1.18)^4)+(Sheet1!$B$61*((1+(EM1))^1)*((1+(EM2))^1)*((1+(EM3))^1)*((1+(EM4))^1)*((1+(EM5))^1))/((1.18)^5)+(Sheet1!$B$61*((1+(EM1))^1)*((1+(EM2))^1)*((1+(EM3))^1)*((1+(EM4))^1)*((1+(EM5))^1)*((1+(EM6))^1))/((1.18)^6)+(Sheet1!$B$61*((1+(EM1))^1)*((1+(EM2))^1)*((1+(EM3))^1)*((1+(EM4))^1)*((1+(EM5))^1)*((1+(EM6))^1)*((1+(EM7))^1))/((1.18)^7)+(Sheet1!$B$61*((1+(EM1))^1)*((1+(EM2))^1)*((1+(EM3))^1)*((1+(EM4))^1)*((1+(EM5))^1)*((1+(EM6))^1)*((1+(EM7))^1)*((1+(EM8))^1))/((1.18)^8)+(Sheet1!$B$61*((1+(EM1))^1)*((1+(EM2))^1)*((1+(EM3))^1)*((1+(EM4))^1)*((1+(EM5))^1)*((1+(EM6))^1)*((1+(EM7))^1)*((1+(EM8))^1)*((1+(EM9))^1))/((1.18)^9)+(Sheet1!$B$61*((1+(EM1))^1)*((1+(EM2))^1)*((1+(EM3))^1)*((1+(EM4))^1)*((1+(EM5))^1)*((1+(EM6))^1)*((1+(EM7))^1)*((1+(EM8))^1)*((1+(EM9))^1)*((1+(EM10))^1))/((1.18)^10)+(Sheet1!$B$61*((1+(EM1))^1)*((1+(EM2))^1)*((1+(EM3))^1)*((1+(EM4))^1)*((1+(EM5))^1)*((1+(EM6))^1)*((1+(EM7))^1)*((1+(EM8))^1)*((1+(EM9))^1)*((1+(EM10))^1)*((1+(EM11))^1))/((1.18)^11)+(Sheet1!$B$61*((1+(EM1))^1)*((1+(EM2))^1)*((1+(EM3))^1)*((1+(EM4))^1)*((1+(EM5))^1)*((1+(EM6))^1)*((1+(EM7))^1)*((1+(EM8))^1)*((1+(EM9))^1)*((1+(EM10))^1)*((1+(EM11))^1)*((1+(EM12))^1))/((1.18)^12)+(Sheet1!$B$61*((1+(EM1))^1)*((1+(EM2))^1)*((1+(EM3))^1)*((1+(EM4))^1)*((1+(EM5))^1)*((1+(EM6))^1)*((1+(EM7))^1)*((1+(EM8))^1)*((1+(EM9))^1)*((1+(EM10))^1)*((1+(EM11))^1)*((1+(EM12))^1)*((1+(EM13))^1))/((1.18)^13)+(Sheet1!$B$61*((1+(EM1))^1)*((1+(EM2))^1)*((1+(EM3))^1)*((1+(EM4))^1)*((1+(EM5))^1)*((1+(EM6))^1)*((1+(EM7))^1)*((1+(EM8))^1)*((1+(EM9))^1)*((1+(EM10))^1)*((1+(EM11))^1)*((1+(EM12))^1)*((1+(EM13))^1)*((1+(EM14))^1))/((1.18)^14)+(Sheet1!$B$61*((1+(EM1))^1)*((1+(EM2))^1)*((1+(EM3))^1)*((1+(EM4))^1)*((1+(EM5))^1)*((1+(EM6))^1)*((1+(EM7))^1)*((1+(EM8))^1)*((1+(EM9))^1)*((1+(EM10))^1)*((1+(EM11))^1)*((1+(EM12))^1)*((1+(EM13))^1)*((1+(EM14))^1)*((1+(EM15))^1))/((1.18)^15)+((Sheet1!$B$61*((1+(EM1))^1)*((1+(EM2))^1)*((1+(EM3))^1)*((1+(EM4))^1)*((1+(EM5))^1)*((1+(EM6))^1)*((1+(EM7))^1)*((1+(EM8))^1)*((1+(EM9))^1)*((1+(EM10))^1)*((1+(EM11))^1)*((1+(EM12))^1)*((1+(EM13))^1)*((1+(EM14))^1)*((1+(EM15))^1))/((1.18)^15)/0.18))/Sheet1!$B$17)+((Sheet1!$B$65/Sheet1!$B$17)*(100%-0.2)))</f>
        <v>27.423169162792689</v>
      </c>
      <c r="EN16" s="4">
        <f ca="1">SUM((((Sheet1!$B$61*((1+(EN1))^1))/((1.18)^1)+(Sheet1!$B$61*((1+(EN1))^1)*((1+(EN2))^1))/((1.18)^2)+(Sheet1!$B$61*((1+(EN1))^1)*((1+(EN2))^1)*((1+(EN3))^1))/((1.18)^3)+(Sheet1!$B$61*((1+(EN1))^1)*((1+(EN2))^1)*((1+(EN3))^1)*((1+(EN4))^1))/((1.18)^4)+(Sheet1!$B$61*((1+(EN1))^1)*((1+(EN2))^1)*((1+(EN3))^1)*((1+(EN4))^1)*((1+(EN5))^1))/((1.18)^5)+(Sheet1!$B$61*((1+(EN1))^1)*((1+(EN2))^1)*((1+(EN3))^1)*((1+(EN4))^1)*((1+(EN5))^1)*((1+(EN6))^1))/((1.18)^6)+(Sheet1!$B$61*((1+(EN1))^1)*((1+(EN2))^1)*((1+(EN3))^1)*((1+(EN4))^1)*((1+(EN5))^1)*((1+(EN6))^1)*((1+(EN7))^1))/((1.18)^7)+(Sheet1!$B$61*((1+(EN1))^1)*((1+(EN2))^1)*((1+(EN3))^1)*((1+(EN4))^1)*((1+(EN5))^1)*((1+(EN6))^1)*((1+(EN7))^1)*((1+(EN8))^1))/((1.18)^8)+(Sheet1!$B$61*((1+(EN1))^1)*((1+(EN2))^1)*((1+(EN3))^1)*((1+(EN4))^1)*((1+(EN5))^1)*((1+(EN6))^1)*((1+(EN7))^1)*((1+(EN8))^1)*((1+(EN9))^1))/((1.18)^9)+(Sheet1!$B$61*((1+(EN1))^1)*((1+(EN2))^1)*((1+(EN3))^1)*((1+(EN4))^1)*((1+(EN5))^1)*((1+(EN6))^1)*((1+(EN7))^1)*((1+(EN8))^1)*((1+(EN9))^1)*((1+(EN10))^1))/((1.18)^10)+(Sheet1!$B$61*((1+(EN1))^1)*((1+(EN2))^1)*((1+(EN3))^1)*((1+(EN4))^1)*((1+(EN5))^1)*((1+(EN6))^1)*((1+(EN7))^1)*((1+(EN8))^1)*((1+(EN9))^1)*((1+(EN10))^1)*((1+(EN11))^1))/((1.18)^11)+(Sheet1!$B$61*((1+(EN1))^1)*((1+(EN2))^1)*((1+(EN3))^1)*((1+(EN4))^1)*((1+(EN5))^1)*((1+(EN6))^1)*((1+(EN7))^1)*((1+(EN8))^1)*((1+(EN9))^1)*((1+(EN10))^1)*((1+(EN11))^1)*((1+(EN12))^1))/((1.18)^12)+(Sheet1!$B$61*((1+(EN1))^1)*((1+(EN2))^1)*((1+(EN3))^1)*((1+(EN4))^1)*((1+(EN5))^1)*((1+(EN6))^1)*((1+(EN7))^1)*((1+(EN8))^1)*((1+(EN9))^1)*((1+(EN10))^1)*((1+(EN11))^1)*((1+(EN12))^1)*((1+(EN13))^1))/((1.18)^13)+(Sheet1!$B$61*((1+(EN1))^1)*((1+(EN2))^1)*((1+(EN3))^1)*((1+(EN4))^1)*((1+(EN5))^1)*((1+(EN6))^1)*((1+(EN7))^1)*((1+(EN8))^1)*((1+(EN9))^1)*((1+(EN10))^1)*((1+(EN11))^1)*((1+(EN12))^1)*((1+(EN13))^1)*((1+(EN14))^1))/((1.18)^14)+(Sheet1!$B$61*((1+(EN1))^1)*((1+(EN2))^1)*((1+(EN3))^1)*((1+(EN4))^1)*((1+(EN5))^1)*((1+(EN6))^1)*((1+(EN7))^1)*((1+(EN8))^1)*((1+(EN9))^1)*((1+(EN10))^1)*((1+(EN11))^1)*((1+(EN12))^1)*((1+(EN13))^1)*((1+(EN14))^1)*((1+(EN15))^1))/((1.18)^15)+((Sheet1!$B$61*((1+(EN1))^1)*((1+(EN2))^1)*((1+(EN3))^1)*((1+(EN4))^1)*((1+(EN5))^1)*((1+(EN6))^1)*((1+(EN7))^1)*((1+(EN8))^1)*((1+(EN9))^1)*((1+(EN10))^1)*((1+(EN11))^1)*((1+(EN12))^1)*((1+(EN13))^1)*((1+(EN14))^1)*((1+(EN15))^1))/((1.18)^15)/0.18))/Sheet1!$B$17)+((Sheet1!$B$65/Sheet1!$B$17)*(100%-0.2)))</f>
        <v>32.650806906067231</v>
      </c>
      <c r="EO16" s="4">
        <f ca="1">SUM((((Sheet1!$B$61*((1+(EO1))^1))/((1.18)^1)+(Sheet1!$B$61*((1+(EO1))^1)*((1+(EO2))^1))/((1.18)^2)+(Sheet1!$B$61*((1+(EO1))^1)*((1+(EO2))^1)*((1+(EO3))^1))/((1.18)^3)+(Sheet1!$B$61*((1+(EO1))^1)*((1+(EO2))^1)*((1+(EO3))^1)*((1+(EO4))^1))/((1.18)^4)+(Sheet1!$B$61*((1+(EO1))^1)*((1+(EO2))^1)*((1+(EO3))^1)*((1+(EO4))^1)*((1+(EO5))^1))/((1.18)^5)+(Sheet1!$B$61*((1+(EO1))^1)*((1+(EO2))^1)*((1+(EO3))^1)*((1+(EO4))^1)*((1+(EO5))^1)*((1+(EO6))^1))/((1.18)^6)+(Sheet1!$B$61*((1+(EO1))^1)*((1+(EO2))^1)*((1+(EO3))^1)*((1+(EO4))^1)*((1+(EO5))^1)*((1+(EO6))^1)*((1+(EO7))^1))/((1.18)^7)+(Sheet1!$B$61*((1+(EO1))^1)*((1+(EO2))^1)*((1+(EO3))^1)*((1+(EO4))^1)*((1+(EO5))^1)*((1+(EO6))^1)*((1+(EO7))^1)*((1+(EO8))^1))/((1.18)^8)+(Sheet1!$B$61*((1+(EO1))^1)*((1+(EO2))^1)*((1+(EO3))^1)*((1+(EO4))^1)*((1+(EO5))^1)*((1+(EO6))^1)*((1+(EO7))^1)*((1+(EO8))^1)*((1+(EO9))^1))/((1.18)^9)+(Sheet1!$B$61*((1+(EO1))^1)*((1+(EO2))^1)*((1+(EO3))^1)*((1+(EO4))^1)*((1+(EO5))^1)*((1+(EO6))^1)*((1+(EO7))^1)*((1+(EO8))^1)*((1+(EO9))^1)*((1+(EO10))^1))/((1.18)^10)+(Sheet1!$B$61*((1+(EO1))^1)*((1+(EO2))^1)*((1+(EO3))^1)*((1+(EO4))^1)*((1+(EO5))^1)*((1+(EO6))^1)*((1+(EO7))^1)*((1+(EO8))^1)*((1+(EO9))^1)*((1+(EO10))^1)*((1+(EO11))^1))/((1.18)^11)+(Sheet1!$B$61*((1+(EO1))^1)*((1+(EO2))^1)*((1+(EO3))^1)*((1+(EO4))^1)*((1+(EO5))^1)*((1+(EO6))^1)*((1+(EO7))^1)*((1+(EO8))^1)*((1+(EO9))^1)*((1+(EO10))^1)*((1+(EO11))^1)*((1+(EO12))^1))/((1.18)^12)+(Sheet1!$B$61*((1+(EO1))^1)*((1+(EO2))^1)*((1+(EO3))^1)*((1+(EO4))^1)*((1+(EO5))^1)*((1+(EO6))^1)*((1+(EO7))^1)*((1+(EO8))^1)*((1+(EO9))^1)*((1+(EO10))^1)*((1+(EO11))^1)*((1+(EO12))^1)*((1+(EO13))^1))/((1.18)^13)+(Sheet1!$B$61*((1+(EO1))^1)*((1+(EO2))^1)*((1+(EO3))^1)*((1+(EO4))^1)*((1+(EO5))^1)*((1+(EO6))^1)*((1+(EO7))^1)*((1+(EO8))^1)*((1+(EO9))^1)*((1+(EO10))^1)*((1+(EO11))^1)*((1+(EO12))^1)*((1+(EO13))^1)*((1+(EO14))^1))/((1.18)^14)+(Sheet1!$B$61*((1+(EO1))^1)*((1+(EO2))^1)*((1+(EO3))^1)*((1+(EO4))^1)*((1+(EO5))^1)*((1+(EO6))^1)*((1+(EO7))^1)*((1+(EO8))^1)*((1+(EO9))^1)*((1+(EO10))^1)*((1+(EO11))^1)*((1+(EO12))^1)*((1+(EO13))^1)*((1+(EO14))^1)*((1+(EO15))^1))/((1.18)^15)+((Sheet1!$B$61*((1+(EO1))^1)*((1+(EO2))^1)*((1+(EO3))^1)*((1+(EO4))^1)*((1+(EO5))^1)*((1+(EO6))^1)*((1+(EO7))^1)*((1+(EO8))^1)*((1+(EO9))^1)*((1+(EO10))^1)*((1+(EO11))^1)*((1+(EO12))^1)*((1+(EO13))^1)*((1+(EO14))^1)*((1+(EO15))^1))/((1.18)^15)/0.18))/Sheet1!$B$17)+((Sheet1!$B$65/Sheet1!$B$17)*(100%-0.2)))</f>
        <v>27.7147121515805</v>
      </c>
      <c r="EP16" s="4">
        <f ca="1">SUM((((Sheet1!$B$61*((1+(EP1))^1))/((1.18)^1)+(Sheet1!$B$61*((1+(EP1))^1)*((1+(EP2))^1))/((1.18)^2)+(Sheet1!$B$61*((1+(EP1))^1)*((1+(EP2))^1)*((1+(EP3))^1))/((1.18)^3)+(Sheet1!$B$61*((1+(EP1))^1)*((1+(EP2))^1)*((1+(EP3))^1)*((1+(EP4))^1))/((1.18)^4)+(Sheet1!$B$61*((1+(EP1))^1)*((1+(EP2))^1)*((1+(EP3))^1)*((1+(EP4))^1)*((1+(EP5))^1))/((1.18)^5)+(Sheet1!$B$61*((1+(EP1))^1)*((1+(EP2))^1)*((1+(EP3))^1)*((1+(EP4))^1)*((1+(EP5))^1)*((1+(EP6))^1))/((1.18)^6)+(Sheet1!$B$61*((1+(EP1))^1)*((1+(EP2))^1)*((1+(EP3))^1)*((1+(EP4))^1)*((1+(EP5))^1)*((1+(EP6))^1)*((1+(EP7))^1))/((1.18)^7)+(Sheet1!$B$61*((1+(EP1))^1)*((1+(EP2))^1)*((1+(EP3))^1)*((1+(EP4))^1)*((1+(EP5))^1)*((1+(EP6))^1)*((1+(EP7))^1)*((1+(EP8))^1))/((1.18)^8)+(Sheet1!$B$61*((1+(EP1))^1)*((1+(EP2))^1)*((1+(EP3))^1)*((1+(EP4))^1)*((1+(EP5))^1)*((1+(EP6))^1)*((1+(EP7))^1)*((1+(EP8))^1)*((1+(EP9))^1))/((1.18)^9)+(Sheet1!$B$61*((1+(EP1))^1)*((1+(EP2))^1)*((1+(EP3))^1)*((1+(EP4))^1)*((1+(EP5))^1)*((1+(EP6))^1)*((1+(EP7))^1)*((1+(EP8))^1)*((1+(EP9))^1)*((1+(EP10))^1))/((1.18)^10)+(Sheet1!$B$61*((1+(EP1))^1)*((1+(EP2))^1)*((1+(EP3))^1)*((1+(EP4))^1)*((1+(EP5))^1)*((1+(EP6))^1)*((1+(EP7))^1)*((1+(EP8))^1)*((1+(EP9))^1)*((1+(EP10))^1)*((1+(EP11))^1))/((1.18)^11)+(Sheet1!$B$61*((1+(EP1))^1)*((1+(EP2))^1)*((1+(EP3))^1)*((1+(EP4))^1)*((1+(EP5))^1)*((1+(EP6))^1)*((1+(EP7))^1)*((1+(EP8))^1)*((1+(EP9))^1)*((1+(EP10))^1)*((1+(EP11))^1)*((1+(EP12))^1))/((1.18)^12)+(Sheet1!$B$61*((1+(EP1))^1)*((1+(EP2))^1)*((1+(EP3))^1)*((1+(EP4))^1)*((1+(EP5))^1)*((1+(EP6))^1)*((1+(EP7))^1)*((1+(EP8))^1)*((1+(EP9))^1)*((1+(EP10))^1)*((1+(EP11))^1)*((1+(EP12))^1)*((1+(EP13))^1))/((1.18)^13)+(Sheet1!$B$61*((1+(EP1))^1)*((1+(EP2))^1)*((1+(EP3))^1)*((1+(EP4))^1)*((1+(EP5))^1)*((1+(EP6))^1)*((1+(EP7))^1)*((1+(EP8))^1)*((1+(EP9))^1)*((1+(EP10))^1)*((1+(EP11))^1)*((1+(EP12))^1)*((1+(EP13))^1)*((1+(EP14))^1))/((1.18)^14)+(Sheet1!$B$61*((1+(EP1))^1)*((1+(EP2))^1)*((1+(EP3))^1)*((1+(EP4))^1)*((1+(EP5))^1)*((1+(EP6))^1)*((1+(EP7))^1)*((1+(EP8))^1)*((1+(EP9))^1)*((1+(EP10))^1)*((1+(EP11))^1)*((1+(EP12))^1)*((1+(EP13))^1)*((1+(EP14))^1)*((1+(EP15))^1))/((1.18)^15)+((Sheet1!$B$61*((1+(EP1))^1)*((1+(EP2))^1)*((1+(EP3))^1)*((1+(EP4))^1)*((1+(EP5))^1)*((1+(EP6))^1)*((1+(EP7))^1)*((1+(EP8))^1)*((1+(EP9))^1)*((1+(EP10))^1)*((1+(EP11))^1)*((1+(EP12))^1)*((1+(EP13))^1)*((1+(EP14))^1)*((1+(EP15))^1))/((1.18)^15)/0.18))/Sheet1!$B$17)+((Sheet1!$B$65/Sheet1!$B$17)*(100%-0.2)))</f>
        <v>23.008167373911832</v>
      </c>
      <c r="EQ16" s="4">
        <f ca="1">SUM((((Sheet1!$B$61*((1+(EQ1))^1))/((1.18)^1)+(Sheet1!$B$61*((1+(EQ1))^1)*((1+(EQ2))^1))/((1.18)^2)+(Sheet1!$B$61*((1+(EQ1))^1)*((1+(EQ2))^1)*((1+(EQ3))^1))/((1.18)^3)+(Sheet1!$B$61*((1+(EQ1))^1)*((1+(EQ2))^1)*((1+(EQ3))^1)*((1+(EQ4))^1))/((1.18)^4)+(Sheet1!$B$61*((1+(EQ1))^1)*((1+(EQ2))^1)*((1+(EQ3))^1)*((1+(EQ4))^1)*((1+(EQ5))^1))/((1.18)^5)+(Sheet1!$B$61*((1+(EQ1))^1)*((1+(EQ2))^1)*((1+(EQ3))^1)*((1+(EQ4))^1)*((1+(EQ5))^1)*((1+(EQ6))^1))/((1.18)^6)+(Sheet1!$B$61*((1+(EQ1))^1)*((1+(EQ2))^1)*((1+(EQ3))^1)*((1+(EQ4))^1)*((1+(EQ5))^1)*((1+(EQ6))^1)*((1+(EQ7))^1))/((1.18)^7)+(Sheet1!$B$61*((1+(EQ1))^1)*((1+(EQ2))^1)*((1+(EQ3))^1)*((1+(EQ4))^1)*((1+(EQ5))^1)*((1+(EQ6))^1)*((1+(EQ7))^1)*((1+(EQ8))^1))/((1.18)^8)+(Sheet1!$B$61*((1+(EQ1))^1)*((1+(EQ2))^1)*((1+(EQ3))^1)*((1+(EQ4))^1)*((1+(EQ5))^1)*((1+(EQ6))^1)*((1+(EQ7))^1)*((1+(EQ8))^1)*((1+(EQ9))^1))/((1.18)^9)+(Sheet1!$B$61*((1+(EQ1))^1)*((1+(EQ2))^1)*((1+(EQ3))^1)*((1+(EQ4))^1)*((1+(EQ5))^1)*((1+(EQ6))^1)*((1+(EQ7))^1)*((1+(EQ8))^1)*((1+(EQ9))^1)*((1+(EQ10))^1))/((1.18)^10)+(Sheet1!$B$61*((1+(EQ1))^1)*((1+(EQ2))^1)*((1+(EQ3))^1)*((1+(EQ4))^1)*((1+(EQ5))^1)*((1+(EQ6))^1)*((1+(EQ7))^1)*((1+(EQ8))^1)*((1+(EQ9))^1)*((1+(EQ10))^1)*((1+(EQ11))^1))/((1.18)^11)+(Sheet1!$B$61*((1+(EQ1))^1)*((1+(EQ2))^1)*((1+(EQ3))^1)*((1+(EQ4))^1)*((1+(EQ5))^1)*((1+(EQ6))^1)*((1+(EQ7))^1)*((1+(EQ8))^1)*((1+(EQ9))^1)*((1+(EQ10))^1)*((1+(EQ11))^1)*((1+(EQ12))^1))/((1.18)^12)+(Sheet1!$B$61*((1+(EQ1))^1)*((1+(EQ2))^1)*((1+(EQ3))^1)*((1+(EQ4))^1)*((1+(EQ5))^1)*((1+(EQ6))^1)*((1+(EQ7))^1)*((1+(EQ8))^1)*((1+(EQ9))^1)*((1+(EQ10))^1)*((1+(EQ11))^1)*((1+(EQ12))^1)*((1+(EQ13))^1))/((1.18)^13)+(Sheet1!$B$61*((1+(EQ1))^1)*((1+(EQ2))^1)*((1+(EQ3))^1)*((1+(EQ4))^1)*((1+(EQ5))^1)*((1+(EQ6))^1)*((1+(EQ7))^1)*((1+(EQ8))^1)*((1+(EQ9))^1)*((1+(EQ10))^1)*((1+(EQ11))^1)*((1+(EQ12))^1)*((1+(EQ13))^1)*((1+(EQ14))^1))/((1.18)^14)+(Sheet1!$B$61*((1+(EQ1))^1)*((1+(EQ2))^1)*((1+(EQ3))^1)*((1+(EQ4))^1)*((1+(EQ5))^1)*((1+(EQ6))^1)*((1+(EQ7))^1)*((1+(EQ8))^1)*((1+(EQ9))^1)*((1+(EQ10))^1)*((1+(EQ11))^1)*((1+(EQ12))^1)*((1+(EQ13))^1)*((1+(EQ14))^1)*((1+(EQ15))^1))/((1.18)^15)+((Sheet1!$B$61*((1+(EQ1))^1)*((1+(EQ2))^1)*((1+(EQ3))^1)*((1+(EQ4))^1)*((1+(EQ5))^1)*((1+(EQ6))^1)*((1+(EQ7))^1)*((1+(EQ8))^1)*((1+(EQ9))^1)*((1+(EQ10))^1)*((1+(EQ11))^1)*((1+(EQ12))^1)*((1+(EQ13))^1)*((1+(EQ14))^1)*((1+(EQ15))^1))/((1.18)^15)/0.18))/Sheet1!$B$17)+((Sheet1!$B$65/Sheet1!$B$17)*(100%-0.2)))</f>
        <v>27.96687634291925</v>
      </c>
      <c r="ER16" s="4">
        <f ca="1">SUM((((Sheet1!$B$61*((1+(ER1))^1))/((1.18)^1)+(Sheet1!$B$61*((1+(ER1))^1)*((1+(ER2))^1))/((1.18)^2)+(Sheet1!$B$61*((1+(ER1))^1)*((1+(ER2))^1)*((1+(ER3))^1))/((1.18)^3)+(Sheet1!$B$61*((1+(ER1))^1)*((1+(ER2))^1)*((1+(ER3))^1)*((1+(ER4))^1))/((1.18)^4)+(Sheet1!$B$61*((1+(ER1))^1)*((1+(ER2))^1)*((1+(ER3))^1)*((1+(ER4))^1)*((1+(ER5))^1))/((1.18)^5)+(Sheet1!$B$61*((1+(ER1))^1)*((1+(ER2))^1)*((1+(ER3))^1)*((1+(ER4))^1)*((1+(ER5))^1)*((1+(ER6))^1))/((1.18)^6)+(Sheet1!$B$61*((1+(ER1))^1)*((1+(ER2))^1)*((1+(ER3))^1)*((1+(ER4))^1)*((1+(ER5))^1)*((1+(ER6))^1)*((1+(ER7))^1))/((1.18)^7)+(Sheet1!$B$61*((1+(ER1))^1)*((1+(ER2))^1)*((1+(ER3))^1)*((1+(ER4))^1)*((1+(ER5))^1)*((1+(ER6))^1)*((1+(ER7))^1)*((1+(ER8))^1))/((1.18)^8)+(Sheet1!$B$61*((1+(ER1))^1)*((1+(ER2))^1)*((1+(ER3))^1)*((1+(ER4))^1)*((1+(ER5))^1)*((1+(ER6))^1)*((1+(ER7))^1)*((1+(ER8))^1)*((1+(ER9))^1))/((1.18)^9)+(Sheet1!$B$61*((1+(ER1))^1)*((1+(ER2))^1)*((1+(ER3))^1)*((1+(ER4))^1)*((1+(ER5))^1)*((1+(ER6))^1)*((1+(ER7))^1)*((1+(ER8))^1)*((1+(ER9))^1)*((1+(ER10))^1))/((1.18)^10)+(Sheet1!$B$61*((1+(ER1))^1)*((1+(ER2))^1)*((1+(ER3))^1)*((1+(ER4))^1)*((1+(ER5))^1)*((1+(ER6))^1)*((1+(ER7))^1)*((1+(ER8))^1)*((1+(ER9))^1)*((1+(ER10))^1)*((1+(ER11))^1))/((1.18)^11)+(Sheet1!$B$61*((1+(ER1))^1)*((1+(ER2))^1)*((1+(ER3))^1)*((1+(ER4))^1)*((1+(ER5))^1)*((1+(ER6))^1)*((1+(ER7))^1)*((1+(ER8))^1)*((1+(ER9))^1)*((1+(ER10))^1)*((1+(ER11))^1)*((1+(ER12))^1))/((1.18)^12)+(Sheet1!$B$61*((1+(ER1))^1)*((1+(ER2))^1)*((1+(ER3))^1)*((1+(ER4))^1)*((1+(ER5))^1)*((1+(ER6))^1)*((1+(ER7))^1)*((1+(ER8))^1)*((1+(ER9))^1)*((1+(ER10))^1)*((1+(ER11))^1)*((1+(ER12))^1)*((1+(ER13))^1))/((1.18)^13)+(Sheet1!$B$61*((1+(ER1))^1)*((1+(ER2))^1)*((1+(ER3))^1)*((1+(ER4))^1)*((1+(ER5))^1)*((1+(ER6))^1)*((1+(ER7))^1)*((1+(ER8))^1)*((1+(ER9))^1)*((1+(ER10))^1)*((1+(ER11))^1)*((1+(ER12))^1)*((1+(ER13))^1)*((1+(ER14))^1))/((1.18)^14)+(Sheet1!$B$61*((1+(ER1))^1)*((1+(ER2))^1)*((1+(ER3))^1)*((1+(ER4))^1)*((1+(ER5))^1)*((1+(ER6))^1)*((1+(ER7))^1)*((1+(ER8))^1)*((1+(ER9))^1)*((1+(ER10))^1)*((1+(ER11))^1)*((1+(ER12))^1)*((1+(ER13))^1)*((1+(ER14))^1)*((1+(ER15))^1))/((1.18)^15)+((Sheet1!$B$61*((1+(ER1))^1)*((1+(ER2))^1)*((1+(ER3))^1)*((1+(ER4))^1)*((1+(ER5))^1)*((1+(ER6))^1)*((1+(ER7))^1)*((1+(ER8))^1)*((1+(ER9))^1)*((1+(ER10))^1)*((1+(ER11))^1)*((1+(ER12))^1)*((1+(ER13))^1)*((1+(ER14))^1)*((1+(ER15))^1))/((1.18)^15)/0.18))/Sheet1!$B$17)+((Sheet1!$B$65/Sheet1!$B$17)*(100%-0.2)))</f>
        <v>25.152097245645052</v>
      </c>
      <c r="ES16" s="4">
        <f ca="1">SUM((((Sheet1!$B$61*((1+(ES1))^1))/((1.18)^1)+(Sheet1!$B$61*((1+(ES1))^1)*((1+(ES2))^1))/((1.18)^2)+(Sheet1!$B$61*((1+(ES1))^1)*((1+(ES2))^1)*((1+(ES3))^1))/((1.18)^3)+(Sheet1!$B$61*((1+(ES1))^1)*((1+(ES2))^1)*((1+(ES3))^1)*((1+(ES4))^1))/((1.18)^4)+(Sheet1!$B$61*((1+(ES1))^1)*((1+(ES2))^1)*((1+(ES3))^1)*((1+(ES4))^1)*((1+(ES5))^1))/((1.18)^5)+(Sheet1!$B$61*((1+(ES1))^1)*((1+(ES2))^1)*((1+(ES3))^1)*((1+(ES4))^1)*((1+(ES5))^1)*((1+(ES6))^1))/((1.18)^6)+(Sheet1!$B$61*((1+(ES1))^1)*((1+(ES2))^1)*((1+(ES3))^1)*((1+(ES4))^1)*((1+(ES5))^1)*((1+(ES6))^1)*((1+(ES7))^1))/((1.18)^7)+(Sheet1!$B$61*((1+(ES1))^1)*((1+(ES2))^1)*((1+(ES3))^1)*((1+(ES4))^1)*((1+(ES5))^1)*((1+(ES6))^1)*((1+(ES7))^1)*((1+(ES8))^1))/((1.18)^8)+(Sheet1!$B$61*((1+(ES1))^1)*((1+(ES2))^1)*((1+(ES3))^1)*((1+(ES4))^1)*((1+(ES5))^1)*((1+(ES6))^1)*((1+(ES7))^1)*((1+(ES8))^1)*((1+(ES9))^1))/((1.18)^9)+(Sheet1!$B$61*((1+(ES1))^1)*((1+(ES2))^1)*((1+(ES3))^1)*((1+(ES4))^1)*((1+(ES5))^1)*((1+(ES6))^1)*((1+(ES7))^1)*((1+(ES8))^1)*((1+(ES9))^1)*((1+(ES10))^1))/((1.18)^10)+(Sheet1!$B$61*((1+(ES1))^1)*((1+(ES2))^1)*((1+(ES3))^1)*((1+(ES4))^1)*((1+(ES5))^1)*((1+(ES6))^1)*((1+(ES7))^1)*((1+(ES8))^1)*((1+(ES9))^1)*((1+(ES10))^1)*((1+(ES11))^1))/((1.18)^11)+(Sheet1!$B$61*((1+(ES1))^1)*((1+(ES2))^1)*((1+(ES3))^1)*((1+(ES4))^1)*((1+(ES5))^1)*((1+(ES6))^1)*((1+(ES7))^1)*((1+(ES8))^1)*((1+(ES9))^1)*((1+(ES10))^1)*((1+(ES11))^1)*((1+(ES12))^1))/((1.18)^12)+(Sheet1!$B$61*((1+(ES1))^1)*((1+(ES2))^1)*((1+(ES3))^1)*((1+(ES4))^1)*((1+(ES5))^1)*((1+(ES6))^1)*((1+(ES7))^1)*((1+(ES8))^1)*((1+(ES9))^1)*((1+(ES10))^1)*((1+(ES11))^1)*((1+(ES12))^1)*((1+(ES13))^1))/((1.18)^13)+(Sheet1!$B$61*((1+(ES1))^1)*((1+(ES2))^1)*((1+(ES3))^1)*((1+(ES4))^1)*((1+(ES5))^1)*((1+(ES6))^1)*((1+(ES7))^1)*((1+(ES8))^1)*((1+(ES9))^1)*((1+(ES10))^1)*((1+(ES11))^1)*((1+(ES12))^1)*((1+(ES13))^1)*((1+(ES14))^1))/((1.18)^14)+(Sheet1!$B$61*((1+(ES1))^1)*((1+(ES2))^1)*((1+(ES3))^1)*((1+(ES4))^1)*((1+(ES5))^1)*((1+(ES6))^1)*((1+(ES7))^1)*((1+(ES8))^1)*((1+(ES9))^1)*((1+(ES10))^1)*((1+(ES11))^1)*((1+(ES12))^1)*((1+(ES13))^1)*((1+(ES14))^1)*((1+(ES15))^1))/((1.18)^15)+((Sheet1!$B$61*((1+(ES1))^1)*((1+(ES2))^1)*((1+(ES3))^1)*((1+(ES4))^1)*((1+(ES5))^1)*((1+(ES6))^1)*((1+(ES7))^1)*((1+(ES8))^1)*((1+(ES9))^1)*((1+(ES10))^1)*((1+(ES11))^1)*((1+(ES12))^1)*((1+(ES13))^1)*((1+(ES14))^1)*((1+(ES15))^1))/((1.18)^15)/0.18))/Sheet1!$B$17)+((Sheet1!$B$65/Sheet1!$B$17)*(100%-0.2)))</f>
        <v>29.829631668220387</v>
      </c>
      <c r="ET16" s="4">
        <f ca="1">SUM((((Sheet1!$B$61*((1+(ET1))^1))/((1.18)^1)+(Sheet1!$B$61*((1+(ET1))^1)*((1+(ET2))^1))/((1.18)^2)+(Sheet1!$B$61*((1+(ET1))^1)*((1+(ET2))^1)*((1+(ET3))^1))/((1.18)^3)+(Sheet1!$B$61*((1+(ET1))^1)*((1+(ET2))^1)*((1+(ET3))^1)*((1+(ET4))^1))/((1.18)^4)+(Sheet1!$B$61*((1+(ET1))^1)*((1+(ET2))^1)*((1+(ET3))^1)*((1+(ET4))^1)*((1+(ET5))^1))/((1.18)^5)+(Sheet1!$B$61*((1+(ET1))^1)*((1+(ET2))^1)*((1+(ET3))^1)*((1+(ET4))^1)*((1+(ET5))^1)*((1+(ET6))^1))/((1.18)^6)+(Sheet1!$B$61*((1+(ET1))^1)*((1+(ET2))^1)*((1+(ET3))^1)*((1+(ET4))^1)*((1+(ET5))^1)*((1+(ET6))^1)*((1+(ET7))^1))/((1.18)^7)+(Sheet1!$B$61*((1+(ET1))^1)*((1+(ET2))^1)*((1+(ET3))^1)*((1+(ET4))^1)*((1+(ET5))^1)*((1+(ET6))^1)*((1+(ET7))^1)*((1+(ET8))^1))/((1.18)^8)+(Sheet1!$B$61*((1+(ET1))^1)*((1+(ET2))^1)*((1+(ET3))^1)*((1+(ET4))^1)*((1+(ET5))^1)*((1+(ET6))^1)*((1+(ET7))^1)*((1+(ET8))^1)*((1+(ET9))^1))/((1.18)^9)+(Sheet1!$B$61*((1+(ET1))^1)*((1+(ET2))^1)*((1+(ET3))^1)*((1+(ET4))^1)*((1+(ET5))^1)*((1+(ET6))^1)*((1+(ET7))^1)*((1+(ET8))^1)*((1+(ET9))^1)*((1+(ET10))^1))/((1.18)^10)+(Sheet1!$B$61*((1+(ET1))^1)*((1+(ET2))^1)*((1+(ET3))^1)*((1+(ET4))^1)*((1+(ET5))^1)*((1+(ET6))^1)*((1+(ET7))^1)*((1+(ET8))^1)*((1+(ET9))^1)*((1+(ET10))^1)*((1+(ET11))^1))/((1.18)^11)+(Sheet1!$B$61*((1+(ET1))^1)*((1+(ET2))^1)*((1+(ET3))^1)*((1+(ET4))^1)*((1+(ET5))^1)*((1+(ET6))^1)*((1+(ET7))^1)*((1+(ET8))^1)*((1+(ET9))^1)*((1+(ET10))^1)*((1+(ET11))^1)*((1+(ET12))^1))/((1.18)^12)+(Sheet1!$B$61*((1+(ET1))^1)*((1+(ET2))^1)*((1+(ET3))^1)*((1+(ET4))^1)*((1+(ET5))^1)*((1+(ET6))^1)*((1+(ET7))^1)*((1+(ET8))^1)*((1+(ET9))^1)*((1+(ET10))^1)*((1+(ET11))^1)*((1+(ET12))^1)*((1+(ET13))^1))/((1.18)^13)+(Sheet1!$B$61*((1+(ET1))^1)*((1+(ET2))^1)*((1+(ET3))^1)*((1+(ET4))^1)*((1+(ET5))^1)*((1+(ET6))^1)*((1+(ET7))^1)*((1+(ET8))^1)*((1+(ET9))^1)*((1+(ET10))^1)*((1+(ET11))^1)*((1+(ET12))^1)*((1+(ET13))^1)*((1+(ET14))^1))/((1.18)^14)+(Sheet1!$B$61*((1+(ET1))^1)*((1+(ET2))^1)*((1+(ET3))^1)*((1+(ET4))^1)*((1+(ET5))^1)*((1+(ET6))^1)*((1+(ET7))^1)*((1+(ET8))^1)*((1+(ET9))^1)*((1+(ET10))^1)*((1+(ET11))^1)*((1+(ET12))^1)*((1+(ET13))^1)*((1+(ET14))^1)*((1+(ET15))^1))/((1.18)^15)+((Sheet1!$B$61*((1+(ET1))^1)*((1+(ET2))^1)*((1+(ET3))^1)*((1+(ET4))^1)*((1+(ET5))^1)*((1+(ET6))^1)*((1+(ET7))^1)*((1+(ET8))^1)*((1+(ET9))^1)*((1+(ET10))^1)*((1+(ET11))^1)*((1+(ET12))^1)*((1+(ET13))^1)*((1+(ET14))^1)*((1+(ET15))^1))/((1.18)^15)/0.18))/Sheet1!$B$17)+((Sheet1!$B$65/Sheet1!$B$17)*(100%-0.2)))</f>
        <v>29.309062107442887</v>
      </c>
      <c r="EU16" s="4">
        <f ca="1">SUM((((Sheet1!$B$61*((1+(EU1))^1))/((1.18)^1)+(Sheet1!$B$61*((1+(EU1))^1)*((1+(EU2))^1))/((1.18)^2)+(Sheet1!$B$61*((1+(EU1))^1)*((1+(EU2))^1)*((1+(EU3))^1))/((1.18)^3)+(Sheet1!$B$61*((1+(EU1))^1)*((1+(EU2))^1)*((1+(EU3))^1)*((1+(EU4))^1))/((1.18)^4)+(Sheet1!$B$61*((1+(EU1))^1)*((1+(EU2))^1)*((1+(EU3))^1)*((1+(EU4))^1)*((1+(EU5))^1))/((1.18)^5)+(Sheet1!$B$61*((1+(EU1))^1)*((1+(EU2))^1)*((1+(EU3))^1)*((1+(EU4))^1)*((1+(EU5))^1)*((1+(EU6))^1))/((1.18)^6)+(Sheet1!$B$61*((1+(EU1))^1)*((1+(EU2))^1)*((1+(EU3))^1)*((1+(EU4))^1)*((1+(EU5))^1)*((1+(EU6))^1)*((1+(EU7))^1))/((1.18)^7)+(Sheet1!$B$61*((1+(EU1))^1)*((1+(EU2))^1)*((1+(EU3))^1)*((1+(EU4))^1)*((1+(EU5))^1)*((1+(EU6))^1)*((1+(EU7))^1)*((1+(EU8))^1))/((1.18)^8)+(Sheet1!$B$61*((1+(EU1))^1)*((1+(EU2))^1)*((1+(EU3))^1)*((1+(EU4))^1)*((1+(EU5))^1)*((1+(EU6))^1)*((1+(EU7))^1)*((1+(EU8))^1)*((1+(EU9))^1))/((1.18)^9)+(Sheet1!$B$61*((1+(EU1))^1)*((1+(EU2))^1)*((1+(EU3))^1)*((1+(EU4))^1)*((1+(EU5))^1)*((1+(EU6))^1)*((1+(EU7))^1)*((1+(EU8))^1)*((1+(EU9))^1)*((1+(EU10))^1))/((1.18)^10)+(Sheet1!$B$61*((1+(EU1))^1)*((1+(EU2))^1)*((1+(EU3))^1)*((1+(EU4))^1)*((1+(EU5))^1)*((1+(EU6))^1)*((1+(EU7))^1)*((1+(EU8))^1)*((1+(EU9))^1)*((1+(EU10))^1)*((1+(EU11))^1))/((1.18)^11)+(Sheet1!$B$61*((1+(EU1))^1)*((1+(EU2))^1)*((1+(EU3))^1)*((1+(EU4))^1)*((1+(EU5))^1)*((1+(EU6))^1)*((1+(EU7))^1)*((1+(EU8))^1)*((1+(EU9))^1)*((1+(EU10))^1)*((1+(EU11))^1)*((1+(EU12))^1))/((1.18)^12)+(Sheet1!$B$61*((1+(EU1))^1)*((1+(EU2))^1)*((1+(EU3))^1)*((1+(EU4))^1)*((1+(EU5))^1)*((1+(EU6))^1)*((1+(EU7))^1)*((1+(EU8))^1)*((1+(EU9))^1)*((1+(EU10))^1)*((1+(EU11))^1)*((1+(EU12))^1)*((1+(EU13))^1))/((1.18)^13)+(Sheet1!$B$61*((1+(EU1))^1)*((1+(EU2))^1)*((1+(EU3))^1)*((1+(EU4))^1)*((1+(EU5))^1)*((1+(EU6))^1)*((1+(EU7))^1)*((1+(EU8))^1)*((1+(EU9))^1)*((1+(EU10))^1)*((1+(EU11))^1)*((1+(EU12))^1)*((1+(EU13))^1)*((1+(EU14))^1))/((1.18)^14)+(Sheet1!$B$61*((1+(EU1))^1)*((1+(EU2))^1)*((1+(EU3))^1)*((1+(EU4))^1)*((1+(EU5))^1)*((1+(EU6))^1)*((1+(EU7))^1)*((1+(EU8))^1)*((1+(EU9))^1)*((1+(EU10))^1)*((1+(EU11))^1)*((1+(EU12))^1)*((1+(EU13))^1)*((1+(EU14))^1)*((1+(EU15))^1))/((1.18)^15)+((Sheet1!$B$61*((1+(EU1))^1)*((1+(EU2))^1)*((1+(EU3))^1)*((1+(EU4))^1)*((1+(EU5))^1)*((1+(EU6))^1)*((1+(EU7))^1)*((1+(EU8))^1)*((1+(EU9))^1)*((1+(EU10))^1)*((1+(EU11))^1)*((1+(EU12))^1)*((1+(EU13))^1)*((1+(EU14))^1)*((1+(EU15))^1))/((1.18)^15)/0.18))/Sheet1!$B$17)+((Sheet1!$B$65/Sheet1!$B$17)*(100%-0.2)))</f>
        <v>30.01817840336853</v>
      </c>
      <c r="EV16" s="4">
        <f ca="1">SUM((((Sheet1!$B$61*((1+(EV1))^1))/((1.18)^1)+(Sheet1!$B$61*((1+(EV1))^1)*((1+(EV2))^1))/((1.18)^2)+(Sheet1!$B$61*((1+(EV1))^1)*((1+(EV2))^1)*((1+(EV3))^1))/((1.18)^3)+(Sheet1!$B$61*((1+(EV1))^1)*((1+(EV2))^1)*((1+(EV3))^1)*((1+(EV4))^1))/((1.18)^4)+(Sheet1!$B$61*((1+(EV1))^1)*((1+(EV2))^1)*((1+(EV3))^1)*((1+(EV4))^1)*((1+(EV5))^1))/((1.18)^5)+(Sheet1!$B$61*((1+(EV1))^1)*((1+(EV2))^1)*((1+(EV3))^1)*((1+(EV4))^1)*((1+(EV5))^1)*((1+(EV6))^1))/((1.18)^6)+(Sheet1!$B$61*((1+(EV1))^1)*((1+(EV2))^1)*((1+(EV3))^1)*((1+(EV4))^1)*((1+(EV5))^1)*((1+(EV6))^1)*((1+(EV7))^1))/((1.18)^7)+(Sheet1!$B$61*((1+(EV1))^1)*((1+(EV2))^1)*((1+(EV3))^1)*((1+(EV4))^1)*((1+(EV5))^1)*((1+(EV6))^1)*((1+(EV7))^1)*((1+(EV8))^1))/((1.18)^8)+(Sheet1!$B$61*((1+(EV1))^1)*((1+(EV2))^1)*((1+(EV3))^1)*((1+(EV4))^1)*((1+(EV5))^1)*((1+(EV6))^1)*((1+(EV7))^1)*((1+(EV8))^1)*((1+(EV9))^1))/((1.18)^9)+(Sheet1!$B$61*((1+(EV1))^1)*((1+(EV2))^1)*((1+(EV3))^1)*((1+(EV4))^1)*((1+(EV5))^1)*((1+(EV6))^1)*((1+(EV7))^1)*((1+(EV8))^1)*((1+(EV9))^1)*((1+(EV10))^1))/((1.18)^10)+(Sheet1!$B$61*((1+(EV1))^1)*((1+(EV2))^1)*((1+(EV3))^1)*((1+(EV4))^1)*((1+(EV5))^1)*((1+(EV6))^1)*((1+(EV7))^1)*((1+(EV8))^1)*((1+(EV9))^1)*((1+(EV10))^1)*((1+(EV11))^1))/((1.18)^11)+(Sheet1!$B$61*((1+(EV1))^1)*((1+(EV2))^1)*((1+(EV3))^1)*((1+(EV4))^1)*((1+(EV5))^1)*((1+(EV6))^1)*((1+(EV7))^1)*((1+(EV8))^1)*((1+(EV9))^1)*((1+(EV10))^1)*((1+(EV11))^1)*((1+(EV12))^1))/((1.18)^12)+(Sheet1!$B$61*((1+(EV1))^1)*((1+(EV2))^1)*((1+(EV3))^1)*((1+(EV4))^1)*((1+(EV5))^1)*((1+(EV6))^1)*((1+(EV7))^1)*((1+(EV8))^1)*((1+(EV9))^1)*((1+(EV10))^1)*((1+(EV11))^1)*((1+(EV12))^1)*((1+(EV13))^1))/((1.18)^13)+(Sheet1!$B$61*((1+(EV1))^1)*((1+(EV2))^1)*((1+(EV3))^1)*((1+(EV4))^1)*((1+(EV5))^1)*((1+(EV6))^1)*((1+(EV7))^1)*((1+(EV8))^1)*((1+(EV9))^1)*((1+(EV10))^1)*((1+(EV11))^1)*((1+(EV12))^1)*((1+(EV13))^1)*((1+(EV14))^1))/((1.18)^14)+(Sheet1!$B$61*((1+(EV1))^1)*((1+(EV2))^1)*((1+(EV3))^1)*((1+(EV4))^1)*((1+(EV5))^1)*((1+(EV6))^1)*((1+(EV7))^1)*((1+(EV8))^1)*((1+(EV9))^1)*((1+(EV10))^1)*((1+(EV11))^1)*((1+(EV12))^1)*((1+(EV13))^1)*((1+(EV14))^1)*((1+(EV15))^1))/((1.18)^15)+((Sheet1!$B$61*((1+(EV1))^1)*((1+(EV2))^1)*((1+(EV3))^1)*((1+(EV4))^1)*((1+(EV5))^1)*((1+(EV6))^1)*((1+(EV7))^1)*((1+(EV8))^1)*((1+(EV9))^1)*((1+(EV10))^1)*((1+(EV11))^1)*((1+(EV12))^1)*((1+(EV13))^1)*((1+(EV14))^1)*((1+(EV15))^1))/((1.18)^15)/0.18))/Sheet1!$B$17)+((Sheet1!$B$65/Sheet1!$B$17)*(100%-0.2)))</f>
        <v>24.144239106153506</v>
      </c>
      <c r="EW16" s="4">
        <f ca="1">SUM((((Sheet1!$B$61*((1+(EW1))^1))/((1.18)^1)+(Sheet1!$B$61*((1+(EW1))^1)*((1+(EW2))^1))/((1.18)^2)+(Sheet1!$B$61*((1+(EW1))^1)*((1+(EW2))^1)*((1+(EW3))^1))/((1.18)^3)+(Sheet1!$B$61*((1+(EW1))^1)*((1+(EW2))^1)*((1+(EW3))^1)*((1+(EW4))^1))/((1.18)^4)+(Sheet1!$B$61*((1+(EW1))^1)*((1+(EW2))^1)*((1+(EW3))^1)*((1+(EW4))^1)*((1+(EW5))^1))/((1.18)^5)+(Sheet1!$B$61*((1+(EW1))^1)*((1+(EW2))^1)*((1+(EW3))^1)*((1+(EW4))^1)*((1+(EW5))^1)*((1+(EW6))^1))/((1.18)^6)+(Sheet1!$B$61*((1+(EW1))^1)*((1+(EW2))^1)*((1+(EW3))^1)*((1+(EW4))^1)*((1+(EW5))^1)*((1+(EW6))^1)*((1+(EW7))^1))/((1.18)^7)+(Sheet1!$B$61*((1+(EW1))^1)*((1+(EW2))^1)*((1+(EW3))^1)*((1+(EW4))^1)*((1+(EW5))^1)*((1+(EW6))^1)*((1+(EW7))^1)*((1+(EW8))^1))/((1.18)^8)+(Sheet1!$B$61*((1+(EW1))^1)*((1+(EW2))^1)*((1+(EW3))^1)*((1+(EW4))^1)*((1+(EW5))^1)*((1+(EW6))^1)*((1+(EW7))^1)*((1+(EW8))^1)*((1+(EW9))^1))/((1.18)^9)+(Sheet1!$B$61*((1+(EW1))^1)*((1+(EW2))^1)*((1+(EW3))^1)*((1+(EW4))^1)*((1+(EW5))^1)*((1+(EW6))^1)*((1+(EW7))^1)*((1+(EW8))^1)*((1+(EW9))^1)*((1+(EW10))^1))/((1.18)^10)+(Sheet1!$B$61*((1+(EW1))^1)*((1+(EW2))^1)*((1+(EW3))^1)*((1+(EW4))^1)*((1+(EW5))^1)*((1+(EW6))^1)*((1+(EW7))^1)*((1+(EW8))^1)*((1+(EW9))^1)*((1+(EW10))^1)*((1+(EW11))^1))/((1.18)^11)+(Sheet1!$B$61*((1+(EW1))^1)*((1+(EW2))^1)*((1+(EW3))^1)*((1+(EW4))^1)*((1+(EW5))^1)*((1+(EW6))^1)*((1+(EW7))^1)*((1+(EW8))^1)*((1+(EW9))^1)*((1+(EW10))^1)*((1+(EW11))^1)*((1+(EW12))^1))/((1.18)^12)+(Sheet1!$B$61*((1+(EW1))^1)*((1+(EW2))^1)*((1+(EW3))^1)*((1+(EW4))^1)*((1+(EW5))^1)*((1+(EW6))^1)*((1+(EW7))^1)*((1+(EW8))^1)*((1+(EW9))^1)*((1+(EW10))^1)*((1+(EW11))^1)*((1+(EW12))^1)*((1+(EW13))^1))/((1.18)^13)+(Sheet1!$B$61*((1+(EW1))^1)*((1+(EW2))^1)*((1+(EW3))^1)*((1+(EW4))^1)*((1+(EW5))^1)*((1+(EW6))^1)*((1+(EW7))^1)*((1+(EW8))^1)*((1+(EW9))^1)*((1+(EW10))^1)*((1+(EW11))^1)*((1+(EW12))^1)*((1+(EW13))^1)*((1+(EW14))^1))/((1.18)^14)+(Sheet1!$B$61*((1+(EW1))^1)*((1+(EW2))^1)*((1+(EW3))^1)*((1+(EW4))^1)*((1+(EW5))^1)*((1+(EW6))^1)*((1+(EW7))^1)*((1+(EW8))^1)*((1+(EW9))^1)*((1+(EW10))^1)*((1+(EW11))^1)*((1+(EW12))^1)*((1+(EW13))^1)*((1+(EW14))^1)*((1+(EW15))^1))/((1.18)^15)+((Sheet1!$B$61*((1+(EW1))^1)*((1+(EW2))^1)*((1+(EW3))^1)*((1+(EW4))^1)*((1+(EW5))^1)*((1+(EW6))^1)*((1+(EW7))^1)*((1+(EW8))^1)*((1+(EW9))^1)*((1+(EW10))^1)*((1+(EW11))^1)*((1+(EW12))^1)*((1+(EW13))^1)*((1+(EW14))^1)*((1+(EW15))^1))/((1.18)^15)/0.18))/Sheet1!$B$17)+((Sheet1!$B$65/Sheet1!$B$17)*(100%-0.2)))</f>
        <v>23.102047544590256</v>
      </c>
      <c r="EX16" s="4">
        <f ca="1">SUM((((Sheet1!$B$61*((1+(EX1))^1))/((1.18)^1)+(Sheet1!$B$61*((1+(EX1))^1)*((1+(EX2))^1))/((1.18)^2)+(Sheet1!$B$61*((1+(EX1))^1)*((1+(EX2))^1)*((1+(EX3))^1))/((1.18)^3)+(Sheet1!$B$61*((1+(EX1))^1)*((1+(EX2))^1)*((1+(EX3))^1)*((1+(EX4))^1))/((1.18)^4)+(Sheet1!$B$61*((1+(EX1))^1)*((1+(EX2))^1)*((1+(EX3))^1)*((1+(EX4))^1)*((1+(EX5))^1))/((1.18)^5)+(Sheet1!$B$61*((1+(EX1))^1)*((1+(EX2))^1)*((1+(EX3))^1)*((1+(EX4))^1)*((1+(EX5))^1)*((1+(EX6))^1))/((1.18)^6)+(Sheet1!$B$61*((1+(EX1))^1)*((1+(EX2))^1)*((1+(EX3))^1)*((1+(EX4))^1)*((1+(EX5))^1)*((1+(EX6))^1)*((1+(EX7))^1))/((1.18)^7)+(Sheet1!$B$61*((1+(EX1))^1)*((1+(EX2))^1)*((1+(EX3))^1)*((1+(EX4))^1)*((1+(EX5))^1)*((1+(EX6))^1)*((1+(EX7))^1)*((1+(EX8))^1))/((1.18)^8)+(Sheet1!$B$61*((1+(EX1))^1)*((1+(EX2))^1)*((1+(EX3))^1)*((1+(EX4))^1)*((1+(EX5))^1)*((1+(EX6))^1)*((1+(EX7))^1)*((1+(EX8))^1)*((1+(EX9))^1))/((1.18)^9)+(Sheet1!$B$61*((1+(EX1))^1)*((1+(EX2))^1)*((1+(EX3))^1)*((1+(EX4))^1)*((1+(EX5))^1)*((1+(EX6))^1)*((1+(EX7))^1)*((1+(EX8))^1)*((1+(EX9))^1)*((1+(EX10))^1))/((1.18)^10)+(Sheet1!$B$61*((1+(EX1))^1)*((1+(EX2))^1)*((1+(EX3))^1)*((1+(EX4))^1)*((1+(EX5))^1)*((1+(EX6))^1)*((1+(EX7))^1)*((1+(EX8))^1)*((1+(EX9))^1)*((1+(EX10))^1)*((1+(EX11))^1))/((1.18)^11)+(Sheet1!$B$61*((1+(EX1))^1)*((1+(EX2))^1)*((1+(EX3))^1)*((1+(EX4))^1)*((1+(EX5))^1)*((1+(EX6))^1)*((1+(EX7))^1)*((1+(EX8))^1)*((1+(EX9))^1)*((1+(EX10))^1)*((1+(EX11))^1)*((1+(EX12))^1))/((1.18)^12)+(Sheet1!$B$61*((1+(EX1))^1)*((1+(EX2))^1)*((1+(EX3))^1)*((1+(EX4))^1)*((1+(EX5))^1)*((1+(EX6))^1)*((1+(EX7))^1)*((1+(EX8))^1)*((1+(EX9))^1)*((1+(EX10))^1)*((1+(EX11))^1)*((1+(EX12))^1)*((1+(EX13))^1))/((1.18)^13)+(Sheet1!$B$61*((1+(EX1))^1)*((1+(EX2))^1)*((1+(EX3))^1)*((1+(EX4))^1)*((1+(EX5))^1)*((1+(EX6))^1)*((1+(EX7))^1)*((1+(EX8))^1)*((1+(EX9))^1)*((1+(EX10))^1)*((1+(EX11))^1)*((1+(EX12))^1)*((1+(EX13))^1)*((1+(EX14))^1))/((1.18)^14)+(Sheet1!$B$61*((1+(EX1))^1)*((1+(EX2))^1)*((1+(EX3))^1)*((1+(EX4))^1)*((1+(EX5))^1)*((1+(EX6))^1)*((1+(EX7))^1)*((1+(EX8))^1)*((1+(EX9))^1)*((1+(EX10))^1)*((1+(EX11))^1)*((1+(EX12))^1)*((1+(EX13))^1)*((1+(EX14))^1)*((1+(EX15))^1))/((1.18)^15)+((Sheet1!$B$61*((1+(EX1))^1)*((1+(EX2))^1)*((1+(EX3))^1)*((1+(EX4))^1)*((1+(EX5))^1)*((1+(EX6))^1)*((1+(EX7))^1)*((1+(EX8))^1)*((1+(EX9))^1)*((1+(EX10))^1)*((1+(EX11))^1)*((1+(EX12))^1)*((1+(EX13))^1)*((1+(EX14))^1)*((1+(EX15))^1))/((1.18)^15)/0.18))/Sheet1!$B$17)+((Sheet1!$B$65/Sheet1!$B$17)*(100%-0.2)))</f>
        <v>30.95267891697209</v>
      </c>
      <c r="EY16" s="4">
        <f ca="1">SUM((((Sheet1!$B$61*((1+(EY1))^1))/((1.18)^1)+(Sheet1!$B$61*((1+(EY1))^1)*((1+(EY2))^1))/((1.18)^2)+(Sheet1!$B$61*((1+(EY1))^1)*((1+(EY2))^1)*((1+(EY3))^1))/((1.18)^3)+(Sheet1!$B$61*((1+(EY1))^1)*((1+(EY2))^1)*((1+(EY3))^1)*((1+(EY4))^1))/((1.18)^4)+(Sheet1!$B$61*((1+(EY1))^1)*((1+(EY2))^1)*((1+(EY3))^1)*((1+(EY4))^1)*((1+(EY5))^1))/((1.18)^5)+(Sheet1!$B$61*((1+(EY1))^1)*((1+(EY2))^1)*((1+(EY3))^1)*((1+(EY4))^1)*((1+(EY5))^1)*((1+(EY6))^1))/((1.18)^6)+(Sheet1!$B$61*((1+(EY1))^1)*((1+(EY2))^1)*((1+(EY3))^1)*((1+(EY4))^1)*((1+(EY5))^1)*((1+(EY6))^1)*((1+(EY7))^1))/((1.18)^7)+(Sheet1!$B$61*((1+(EY1))^1)*((1+(EY2))^1)*((1+(EY3))^1)*((1+(EY4))^1)*((1+(EY5))^1)*((1+(EY6))^1)*((1+(EY7))^1)*((1+(EY8))^1))/((1.18)^8)+(Sheet1!$B$61*((1+(EY1))^1)*((1+(EY2))^1)*((1+(EY3))^1)*((1+(EY4))^1)*((1+(EY5))^1)*((1+(EY6))^1)*((1+(EY7))^1)*((1+(EY8))^1)*((1+(EY9))^1))/((1.18)^9)+(Sheet1!$B$61*((1+(EY1))^1)*((1+(EY2))^1)*((1+(EY3))^1)*((1+(EY4))^1)*((1+(EY5))^1)*((1+(EY6))^1)*((1+(EY7))^1)*((1+(EY8))^1)*((1+(EY9))^1)*((1+(EY10))^1))/((1.18)^10)+(Sheet1!$B$61*((1+(EY1))^1)*((1+(EY2))^1)*((1+(EY3))^1)*((1+(EY4))^1)*((1+(EY5))^1)*((1+(EY6))^1)*((1+(EY7))^1)*((1+(EY8))^1)*((1+(EY9))^1)*((1+(EY10))^1)*((1+(EY11))^1))/((1.18)^11)+(Sheet1!$B$61*((1+(EY1))^1)*((1+(EY2))^1)*((1+(EY3))^1)*((1+(EY4))^1)*((1+(EY5))^1)*((1+(EY6))^1)*((1+(EY7))^1)*((1+(EY8))^1)*((1+(EY9))^1)*((1+(EY10))^1)*((1+(EY11))^1)*((1+(EY12))^1))/((1.18)^12)+(Sheet1!$B$61*((1+(EY1))^1)*((1+(EY2))^1)*((1+(EY3))^1)*((1+(EY4))^1)*((1+(EY5))^1)*((1+(EY6))^1)*((1+(EY7))^1)*((1+(EY8))^1)*((1+(EY9))^1)*((1+(EY10))^1)*((1+(EY11))^1)*((1+(EY12))^1)*((1+(EY13))^1))/((1.18)^13)+(Sheet1!$B$61*((1+(EY1))^1)*((1+(EY2))^1)*((1+(EY3))^1)*((1+(EY4))^1)*((1+(EY5))^1)*((1+(EY6))^1)*((1+(EY7))^1)*((1+(EY8))^1)*((1+(EY9))^1)*((1+(EY10))^1)*((1+(EY11))^1)*((1+(EY12))^1)*((1+(EY13))^1)*((1+(EY14))^1))/((1.18)^14)+(Sheet1!$B$61*((1+(EY1))^1)*((1+(EY2))^1)*((1+(EY3))^1)*((1+(EY4))^1)*((1+(EY5))^1)*((1+(EY6))^1)*((1+(EY7))^1)*((1+(EY8))^1)*((1+(EY9))^1)*((1+(EY10))^1)*((1+(EY11))^1)*((1+(EY12))^1)*((1+(EY13))^1)*((1+(EY14))^1)*((1+(EY15))^1))/((1.18)^15)+((Sheet1!$B$61*((1+(EY1))^1)*((1+(EY2))^1)*((1+(EY3))^1)*((1+(EY4))^1)*((1+(EY5))^1)*((1+(EY6))^1)*((1+(EY7))^1)*((1+(EY8))^1)*((1+(EY9))^1)*((1+(EY10))^1)*((1+(EY11))^1)*((1+(EY12))^1)*((1+(EY13))^1)*((1+(EY14))^1)*((1+(EY15))^1))/((1.18)^15)/0.18))/Sheet1!$B$17)+((Sheet1!$B$65/Sheet1!$B$17)*(100%-0.2)))</f>
        <v>26.898876560557596</v>
      </c>
      <c r="EZ16" s="4">
        <f ca="1">SUM((((Sheet1!$B$61*((1+(EZ1))^1))/((1.18)^1)+(Sheet1!$B$61*((1+(EZ1))^1)*((1+(EZ2))^1))/((1.18)^2)+(Sheet1!$B$61*((1+(EZ1))^1)*((1+(EZ2))^1)*((1+(EZ3))^1))/((1.18)^3)+(Sheet1!$B$61*((1+(EZ1))^1)*((1+(EZ2))^1)*((1+(EZ3))^1)*((1+(EZ4))^1))/((1.18)^4)+(Sheet1!$B$61*((1+(EZ1))^1)*((1+(EZ2))^1)*((1+(EZ3))^1)*((1+(EZ4))^1)*((1+(EZ5))^1))/((1.18)^5)+(Sheet1!$B$61*((1+(EZ1))^1)*((1+(EZ2))^1)*((1+(EZ3))^1)*((1+(EZ4))^1)*((1+(EZ5))^1)*((1+(EZ6))^1))/((1.18)^6)+(Sheet1!$B$61*((1+(EZ1))^1)*((1+(EZ2))^1)*((1+(EZ3))^1)*((1+(EZ4))^1)*((1+(EZ5))^1)*((1+(EZ6))^1)*((1+(EZ7))^1))/((1.18)^7)+(Sheet1!$B$61*((1+(EZ1))^1)*((1+(EZ2))^1)*((1+(EZ3))^1)*((1+(EZ4))^1)*((1+(EZ5))^1)*((1+(EZ6))^1)*((1+(EZ7))^1)*((1+(EZ8))^1))/((1.18)^8)+(Sheet1!$B$61*((1+(EZ1))^1)*((1+(EZ2))^1)*((1+(EZ3))^1)*((1+(EZ4))^1)*((1+(EZ5))^1)*((1+(EZ6))^1)*((1+(EZ7))^1)*((1+(EZ8))^1)*((1+(EZ9))^1))/((1.18)^9)+(Sheet1!$B$61*((1+(EZ1))^1)*((1+(EZ2))^1)*((1+(EZ3))^1)*((1+(EZ4))^1)*((1+(EZ5))^1)*((1+(EZ6))^1)*((1+(EZ7))^1)*((1+(EZ8))^1)*((1+(EZ9))^1)*((1+(EZ10))^1))/((1.18)^10)+(Sheet1!$B$61*((1+(EZ1))^1)*((1+(EZ2))^1)*((1+(EZ3))^1)*((1+(EZ4))^1)*((1+(EZ5))^1)*((1+(EZ6))^1)*((1+(EZ7))^1)*((1+(EZ8))^1)*((1+(EZ9))^1)*((1+(EZ10))^1)*((1+(EZ11))^1))/((1.18)^11)+(Sheet1!$B$61*((1+(EZ1))^1)*((1+(EZ2))^1)*((1+(EZ3))^1)*((1+(EZ4))^1)*((1+(EZ5))^1)*((1+(EZ6))^1)*((1+(EZ7))^1)*((1+(EZ8))^1)*((1+(EZ9))^1)*((1+(EZ10))^1)*((1+(EZ11))^1)*((1+(EZ12))^1))/((1.18)^12)+(Sheet1!$B$61*((1+(EZ1))^1)*((1+(EZ2))^1)*((1+(EZ3))^1)*((1+(EZ4))^1)*((1+(EZ5))^1)*((1+(EZ6))^1)*((1+(EZ7))^1)*((1+(EZ8))^1)*((1+(EZ9))^1)*((1+(EZ10))^1)*((1+(EZ11))^1)*((1+(EZ12))^1)*((1+(EZ13))^1))/((1.18)^13)+(Sheet1!$B$61*((1+(EZ1))^1)*((1+(EZ2))^1)*((1+(EZ3))^1)*((1+(EZ4))^1)*((1+(EZ5))^1)*((1+(EZ6))^1)*((1+(EZ7))^1)*((1+(EZ8))^1)*((1+(EZ9))^1)*((1+(EZ10))^1)*((1+(EZ11))^1)*((1+(EZ12))^1)*((1+(EZ13))^1)*((1+(EZ14))^1))/((1.18)^14)+(Sheet1!$B$61*((1+(EZ1))^1)*((1+(EZ2))^1)*((1+(EZ3))^1)*((1+(EZ4))^1)*((1+(EZ5))^1)*((1+(EZ6))^1)*((1+(EZ7))^1)*((1+(EZ8))^1)*((1+(EZ9))^1)*((1+(EZ10))^1)*((1+(EZ11))^1)*((1+(EZ12))^1)*((1+(EZ13))^1)*((1+(EZ14))^1)*((1+(EZ15))^1))/((1.18)^15)+((Sheet1!$B$61*((1+(EZ1))^1)*((1+(EZ2))^1)*((1+(EZ3))^1)*((1+(EZ4))^1)*((1+(EZ5))^1)*((1+(EZ6))^1)*((1+(EZ7))^1)*((1+(EZ8))^1)*((1+(EZ9))^1)*((1+(EZ10))^1)*((1+(EZ11))^1)*((1+(EZ12))^1)*((1+(EZ13))^1)*((1+(EZ14))^1)*((1+(EZ15))^1))/((1.18)^15)/0.18))/Sheet1!$B$17)+((Sheet1!$B$65/Sheet1!$B$17)*(100%-0.2)))</f>
        <v>31.962655660192056</v>
      </c>
      <c r="FA16" s="4">
        <f ca="1">SUM((((Sheet1!$B$61*((1+(FA1))^1))/((1.18)^1)+(Sheet1!$B$61*((1+(FA1))^1)*((1+(FA2))^1))/((1.18)^2)+(Sheet1!$B$61*((1+(FA1))^1)*((1+(FA2))^1)*((1+(FA3))^1))/((1.18)^3)+(Sheet1!$B$61*((1+(FA1))^1)*((1+(FA2))^1)*((1+(FA3))^1)*((1+(FA4))^1))/((1.18)^4)+(Sheet1!$B$61*((1+(FA1))^1)*((1+(FA2))^1)*((1+(FA3))^1)*((1+(FA4))^1)*((1+(FA5))^1))/((1.18)^5)+(Sheet1!$B$61*((1+(FA1))^1)*((1+(FA2))^1)*((1+(FA3))^1)*((1+(FA4))^1)*((1+(FA5))^1)*((1+(FA6))^1))/((1.18)^6)+(Sheet1!$B$61*((1+(FA1))^1)*((1+(FA2))^1)*((1+(FA3))^1)*((1+(FA4))^1)*((1+(FA5))^1)*((1+(FA6))^1)*((1+(FA7))^1))/((1.18)^7)+(Sheet1!$B$61*((1+(FA1))^1)*((1+(FA2))^1)*((1+(FA3))^1)*((1+(FA4))^1)*((1+(FA5))^1)*((1+(FA6))^1)*((1+(FA7))^1)*((1+(FA8))^1))/((1.18)^8)+(Sheet1!$B$61*((1+(FA1))^1)*((1+(FA2))^1)*((1+(FA3))^1)*((1+(FA4))^1)*((1+(FA5))^1)*((1+(FA6))^1)*((1+(FA7))^1)*((1+(FA8))^1)*((1+(FA9))^1))/((1.18)^9)+(Sheet1!$B$61*((1+(FA1))^1)*((1+(FA2))^1)*((1+(FA3))^1)*((1+(FA4))^1)*((1+(FA5))^1)*((1+(FA6))^1)*((1+(FA7))^1)*((1+(FA8))^1)*((1+(FA9))^1)*((1+(FA10))^1))/((1.18)^10)+(Sheet1!$B$61*((1+(FA1))^1)*((1+(FA2))^1)*((1+(FA3))^1)*((1+(FA4))^1)*((1+(FA5))^1)*((1+(FA6))^1)*((1+(FA7))^1)*((1+(FA8))^1)*((1+(FA9))^1)*((1+(FA10))^1)*((1+(FA11))^1))/((1.18)^11)+(Sheet1!$B$61*((1+(FA1))^1)*((1+(FA2))^1)*((1+(FA3))^1)*((1+(FA4))^1)*((1+(FA5))^1)*((1+(FA6))^1)*((1+(FA7))^1)*((1+(FA8))^1)*((1+(FA9))^1)*((1+(FA10))^1)*((1+(FA11))^1)*((1+(FA12))^1))/((1.18)^12)+(Sheet1!$B$61*((1+(FA1))^1)*((1+(FA2))^1)*((1+(FA3))^1)*((1+(FA4))^1)*((1+(FA5))^1)*((1+(FA6))^1)*((1+(FA7))^1)*((1+(FA8))^1)*((1+(FA9))^1)*((1+(FA10))^1)*((1+(FA11))^1)*((1+(FA12))^1)*((1+(FA13))^1))/((1.18)^13)+(Sheet1!$B$61*((1+(FA1))^1)*((1+(FA2))^1)*((1+(FA3))^1)*((1+(FA4))^1)*((1+(FA5))^1)*((1+(FA6))^1)*((1+(FA7))^1)*((1+(FA8))^1)*((1+(FA9))^1)*((1+(FA10))^1)*((1+(FA11))^1)*((1+(FA12))^1)*((1+(FA13))^1)*((1+(FA14))^1))/((1.18)^14)+(Sheet1!$B$61*((1+(FA1))^1)*((1+(FA2))^1)*((1+(FA3))^1)*((1+(FA4))^1)*((1+(FA5))^1)*((1+(FA6))^1)*((1+(FA7))^1)*((1+(FA8))^1)*((1+(FA9))^1)*((1+(FA10))^1)*((1+(FA11))^1)*((1+(FA12))^1)*((1+(FA13))^1)*((1+(FA14))^1)*((1+(FA15))^1))/((1.18)^15)+((Sheet1!$B$61*((1+(FA1))^1)*((1+(FA2))^1)*((1+(FA3))^1)*((1+(FA4))^1)*((1+(FA5))^1)*((1+(FA6))^1)*((1+(FA7))^1)*((1+(FA8))^1)*((1+(FA9))^1)*((1+(FA10))^1)*((1+(FA11))^1)*((1+(FA12))^1)*((1+(FA13))^1)*((1+(FA14))^1)*((1+(FA15))^1))/((1.18)^15)/0.18))/Sheet1!$B$17)+((Sheet1!$B$65/Sheet1!$B$17)*(100%-0.2)))</f>
        <v>28.238818959754582</v>
      </c>
      <c r="FB16" s="4">
        <f ca="1">SUM((((Sheet1!$B$61*((1+(FB1))^1))/((1.18)^1)+(Sheet1!$B$61*((1+(FB1))^1)*((1+(FB2))^1))/((1.18)^2)+(Sheet1!$B$61*((1+(FB1))^1)*((1+(FB2))^1)*((1+(FB3))^1))/((1.18)^3)+(Sheet1!$B$61*((1+(FB1))^1)*((1+(FB2))^1)*((1+(FB3))^1)*((1+(FB4))^1))/((1.18)^4)+(Sheet1!$B$61*((1+(FB1))^1)*((1+(FB2))^1)*((1+(FB3))^1)*((1+(FB4))^1)*((1+(FB5))^1))/((1.18)^5)+(Sheet1!$B$61*((1+(FB1))^1)*((1+(FB2))^1)*((1+(FB3))^1)*((1+(FB4))^1)*((1+(FB5))^1)*((1+(FB6))^1))/((1.18)^6)+(Sheet1!$B$61*((1+(FB1))^1)*((1+(FB2))^1)*((1+(FB3))^1)*((1+(FB4))^1)*((1+(FB5))^1)*((1+(FB6))^1)*((1+(FB7))^1))/((1.18)^7)+(Sheet1!$B$61*((1+(FB1))^1)*((1+(FB2))^1)*((1+(FB3))^1)*((1+(FB4))^1)*((1+(FB5))^1)*((1+(FB6))^1)*((1+(FB7))^1)*((1+(FB8))^1))/((1.18)^8)+(Sheet1!$B$61*((1+(FB1))^1)*((1+(FB2))^1)*((1+(FB3))^1)*((1+(FB4))^1)*((1+(FB5))^1)*((1+(FB6))^1)*((1+(FB7))^1)*((1+(FB8))^1)*((1+(FB9))^1))/((1.18)^9)+(Sheet1!$B$61*((1+(FB1))^1)*((1+(FB2))^1)*((1+(FB3))^1)*((1+(FB4))^1)*((1+(FB5))^1)*((1+(FB6))^1)*((1+(FB7))^1)*((1+(FB8))^1)*((1+(FB9))^1)*((1+(FB10))^1))/((1.18)^10)+(Sheet1!$B$61*((1+(FB1))^1)*((1+(FB2))^1)*((1+(FB3))^1)*((1+(FB4))^1)*((1+(FB5))^1)*((1+(FB6))^1)*((1+(FB7))^1)*((1+(FB8))^1)*((1+(FB9))^1)*((1+(FB10))^1)*((1+(FB11))^1))/((1.18)^11)+(Sheet1!$B$61*((1+(FB1))^1)*((1+(FB2))^1)*((1+(FB3))^1)*((1+(FB4))^1)*((1+(FB5))^1)*((1+(FB6))^1)*((1+(FB7))^1)*((1+(FB8))^1)*((1+(FB9))^1)*((1+(FB10))^1)*((1+(FB11))^1)*((1+(FB12))^1))/((1.18)^12)+(Sheet1!$B$61*((1+(FB1))^1)*((1+(FB2))^1)*((1+(FB3))^1)*((1+(FB4))^1)*((1+(FB5))^1)*((1+(FB6))^1)*((1+(FB7))^1)*((1+(FB8))^1)*((1+(FB9))^1)*((1+(FB10))^1)*((1+(FB11))^1)*((1+(FB12))^1)*((1+(FB13))^1))/((1.18)^13)+(Sheet1!$B$61*((1+(FB1))^1)*((1+(FB2))^1)*((1+(FB3))^1)*((1+(FB4))^1)*((1+(FB5))^1)*((1+(FB6))^1)*((1+(FB7))^1)*((1+(FB8))^1)*((1+(FB9))^1)*((1+(FB10))^1)*((1+(FB11))^1)*((1+(FB12))^1)*((1+(FB13))^1)*((1+(FB14))^1))/((1.18)^14)+(Sheet1!$B$61*((1+(FB1))^1)*((1+(FB2))^1)*((1+(FB3))^1)*((1+(FB4))^1)*((1+(FB5))^1)*((1+(FB6))^1)*((1+(FB7))^1)*((1+(FB8))^1)*((1+(FB9))^1)*((1+(FB10))^1)*((1+(FB11))^1)*((1+(FB12))^1)*((1+(FB13))^1)*((1+(FB14))^1)*((1+(FB15))^1))/((1.18)^15)+((Sheet1!$B$61*((1+(FB1))^1)*((1+(FB2))^1)*((1+(FB3))^1)*((1+(FB4))^1)*((1+(FB5))^1)*((1+(FB6))^1)*((1+(FB7))^1)*((1+(FB8))^1)*((1+(FB9))^1)*((1+(FB10))^1)*((1+(FB11))^1)*((1+(FB12))^1)*((1+(FB13))^1)*((1+(FB14))^1)*((1+(FB15))^1))/((1.18)^15)/0.18))/Sheet1!$B$17)+((Sheet1!$B$65/Sheet1!$B$17)*(100%-0.2)))</f>
        <v>27.122127865898356</v>
      </c>
      <c r="FC16" s="4">
        <f ca="1">SUM((((Sheet1!$B$61*((1+(FC1))^1))/((1.18)^1)+(Sheet1!$B$61*((1+(FC1))^1)*((1+(FC2))^1))/((1.18)^2)+(Sheet1!$B$61*((1+(FC1))^1)*((1+(FC2))^1)*((1+(FC3))^1))/((1.18)^3)+(Sheet1!$B$61*((1+(FC1))^1)*((1+(FC2))^1)*((1+(FC3))^1)*((1+(FC4))^1))/((1.18)^4)+(Sheet1!$B$61*((1+(FC1))^1)*((1+(FC2))^1)*((1+(FC3))^1)*((1+(FC4))^1)*((1+(FC5))^1))/((1.18)^5)+(Sheet1!$B$61*((1+(FC1))^1)*((1+(FC2))^1)*((1+(FC3))^1)*((1+(FC4))^1)*((1+(FC5))^1)*((1+(FC6))^1))/((1.18)^6)+(Sheet1!$B$61*((1+(FC1))^1)*((1+(FC2))^1)*((1+(FC3))^1)*((1+(FC4))^1)*((1+(FC5))^1)*((1+(FC6))^1)*((1+(FC7))^1))/((1.18)^7)+(Sheet1!$B$61*((1+(FC1))^1)*((1+(FC2))^1)*((1+(FC3))^1)*((1+(FC4))^1)*((1+(FC5))^1)*((1+(FC6))^1)*((1+(FC7))^1)*((1+(FC8))^1))/((1.18)^8)+(Sheet1!$B$61*((1+(FC1))^1)*((1+(FC2))^1)*((1+(FC3))^1)*((1+(FC4))^1)*((1+(FC5))^1)*((1+(FC6))^1)*((1+(FC7))^1)*((1+(FC8))^1)*((1+(FC9))^1))/((1.18)^9)+(Sheet1!$B$61*((1+(FC1))^1)*((1+(FC2))^1)*((1+(FC3))^1)*((1+(FC4))^1)*((1+(FC5))^1)*((1+(FC6))^1)*((1+(FC7))^1)*((1+(FC8))^1)*((1+(FC9))^1)*((1+(FC10))^1))/((1.18)^10)+(Sheet1!$B$61*((1+(FC1))^1)*((1+(FC2))^1)*((1+(FC3))^1)*((1+(FC4))^1)*((1+(FC5))^1)*((1+(FC6))^1)*((1+(FC7))^1)*((1+(FC8))^1)*((1+(FC9))^1)*((1+(FC10))^1)*((1+(FC11))^1))/((1.18)^11)+(Sheet1!$B$61*((1+(FC1))^1)*((1+(FC2))^1)*((1+(FC3))^1)*((1+(FC4))^1)*((1+(FC5))^1)*((1+(FC6))^1)*((1+(FC7))^1)*((1+(FC8))^1)*((1+(FC9))^1)*((1+(FC10))^1)*((1+(FC11))^1)*((1+(FC12))^1))/((1.18)^12)+(Sheet1!$B$61*((1+(FC1))^1)*((1+(FC2))^1)*((1+(FC3))^1)*((1+(FC4))^1)*((1+(FC5))^1)*((1+(FC6))^1)*((1+(FC7))^1)*((1+(FC8))^1)*((1+(FC9))^1)*((1+(FC10))^1)*((1+(FC11))^1)*((1+(FC12))^1)*((1+(FC13))^1))/((1.18)^13)+(Sheet1!$B$61*((1+(FC1))^1)*((1+(FC2))^1)*((1+(FC3))^1)*((1+(FC4))^1)*((1+(FC5))^1)*((1+(FC6))^1)*((1+(FC7))^1)*((1+(FC8))^1)*((1+(FC9))^1)*((1+(FC10))^1)*((1+(FC11))^1)*((1+(FC12))^1)*((1+(FC13))^1)*((1+(FC14))^1))/((1.18)^14)+(Sheet1!$B$61*((1+(FC1))^1)*((1+(FC2))^1)*((1+(FC3))^1)*((1+(FC4))^1)*((1+(FC5))^1)*((1+(FC6))^1)*((1+(FC7))^1)*((1+(FC8))^1)*((1+(FC9))^1)*((1+(FC10))^1)*((1+(FC11))^1)*((1+(FC12))^1)*((1+(FC13))^1)*((1+(FC14))^1)*((1+(FC15))^1))/((1.18)^15)+((Sheet1!$B$61*((1+(FC1))^1)*((1+(FC2))^1)*((1+(FC3))^1)*((1+(FC4))^1)*((1+(FC5))^1)*((1+(FC6))^1)*((1+(FC7))^1)*((1+(FC8))^1)*((1+(FC9))^1)*((1+(FC10))^1)*((1+(FC11))^1)*((1+(FC12))^1)*((1+(FC13))^1)*((1+(FC14))^1)*((1+(FC15))^1))/((1.18)^15)/0.18))/Sheet1!$B$17)+((Sheet1!$B$65/Sheet1!$B$17)*(100%-0.2)))</f>
        <v>25.98569331340579</v>
      </c>
      <c r="FD16" s="4">
        <f ca="1">SUM((((Sheet1!$B$61*((1+(FD1))^1))/((1.18)^1)+(Sheet1!$B$61*((1+(FD1))^1)*((1+(FD2))^1))/((1.18)^2)+(Sheet1!$B$61*((1+(FD1))^1)*((1+(FD2))^1)*((1+(FD3))^1))/((1.18)^3)+(Sheet1!$B$61*((1+(FD1))^1)*((1+(FD2))^1)*((1+(FD3))^1)*((1+(FD4))^1))/((1.18)^4)+(Sheet1!$B$61*((1+(FD1))^1)*((1+(FD2))^1)*((1+(FD3))^1)*((1+(FD4))^1)*((1+(FD5))^1))/((1.18)^5)+(Sheet1!$B$61*((1+(FD1))^1)*((1+(FD2))^1)*((1+(FD3))^1)*((1+(FD4))^1)*((1+(FD5))^1)*((1+(FD6))^1))/((1.18)^6)+(Sheet1!$B$61*((1+(FD1))^1)*((1+(FD2))^1)*((1+(FD3))^1)*((1+(FD4))^1)*((1+(FD5))^1)*((1+(FD6))^1)*((1+(FD7))^1))/((1.18)^7)+(Sheet1!$B$61*((1+(FD1))^1)*((1+(FD2))^1)*((1+(FD3))^1)*((1+(FD4))^1)*((1+(FD5))^1)*((1+(FD6))^1)*((1+(FD7))^1)*((1+(FD8))^1))/((1.18)^8)+(Sheet1!$B$61*((1+(FD1))^1)*((1+(FD2))^1)*((1+(FD3))^1)*((1+(FD4))^1)*((1+(FD5))^1)*((1+(FD6))^1)*((1+(FD7))^1)*((1+(FD8))^1)*((1+(FD9))^1))/((1.18)^9)+(Sheet1!$B$61*((1+(FD1))^1)*((1+(FD2))^1)*((1+(FD3))^1)*((1+(FD4))^1)*((1+(FD5))^1)*((1+(FD6))^1)*((1+(FD7))^1)*((1+(FD8))^1)*((1+(FD9))^1)*((1+(FD10))^1))/((1.18)^10)+(Sheet1!$B$61*((1+(FD1))^1)*((1+(FD2))^1)*((1+(FD3))^1)*((1+(FD4))^1)*((1+(FD5))^1)*((1+(FD6))^1)*((1+(FD7))^1)*((1+(FD8))^1)*((1+(FD9))^1)*((1+(FD10))^1)*((1+(FD11))^1))/((1.18)^11)+(Sheet1!$B$61*((1+(FD1))^1)*((1+(FD2))^1)*((1+(FD3))^1)*((1+(FD4))^1)*((1+(FD5))^1)*((1+(FD6))^1)*((1+(FD7))^1)*((1+(FD8))^1)*((1+(FD9))^1)*((1+(FD10))^1)*((1+(FD11))^1)*((1+(FD12))^1))/((1.18)^12)+(Sheet1!$B$61*((1+(FD1))^1)*((1+(FD2))^1)*((1+(FD3))^1)*((1+(FD4))^1)*((1+(FD5))^1)*((1+(FD6))^1)*((1+(FD7))^1)*((1+(FD8))^1)*((1+(FD9))^1)*((1+(FD10))^1)*((1+(FD11))^1)*((1+(FD12))^1)*((1+(FD13))^1))/((1.18)^13)+(Sheet1!$B$61*((1+(FD1))^1)*((1+(FD2))^1)*((1+(FD3))^1)*((1+(FD4))^1)*((1+(FD5))^1)*((1+(FD6))^1)*((1+(FD7))^1)*((1+(FD8))^1)*((1+(FD9))^1)*((1+(FD10))^1)*((1+(FD11))^1)*((1+(FD12))^1)*((1+(FD13))^1)*((1+(FD14))^1))/((1.18)^14)+(Sheet1!$B$61*((1+(FD1))^1)*((1+(FD2))^1)*((1+(FD3))^1)*((1+(FD4))^1)*((1+(FD5))^1)*((1+(FD6))^1)*((1+(FD7))^1)*((1+(FD8))^1)*((1+(FD9))^1)*((1+(FD10))^1)*((1+(FD11))^1)*((1+(FD12))^1)*((1+(FD13))^1)*((1+(FD14))^1)*((1+(FD15))^1))/((1.18)^15)+((Sheet1!$B$61*((1+(FD1))^1)*((1+(FD2))^1)*((1+(FD3))^1)*((1+(FD4))^1)*((1+(FD5))^1)*((1+(FD6))^1)*((1+(FD7))^1)*((1+(FD8))^1)*((1+(FD9))^1)*((1+(FD10))^1)*((1+(FD11))^1)*((1+(FD12))^1)*((1+(FD13))^1)*((1+(FD14))^1)*((1+(FD15))^1))/((1.18)^15)/0.18))/Sheet1!$B$17)+((Sheet1!$B$65/Sheet1!$B$17)*(100%-0.2)))</f>
        <v>26.278742170676239</v>
      </c>
      <c r="FE16" s="4">
        <f ca="1">SUM((((Sheet1!$B$61*((1+(FE1))^1))/((1.18)^1)+(Sheet1!$B$61*((1+(FE1))^1)*((1+(FE2))^1))/((1.18)^2)+(Sheet1!$B$61*((1+(FE1))^1)*((1+(FE2))^1)*((1+(FE3))^1))/((1.18)^3)+(Sheet1!$B$61*((1+(FE1))^1)*((1+(FE2))^1)*((1+(FE3))^1)*((1+(FE4))^1))/((1.18)^4)+(Sheet1!$B$61*((1+(FE1))^1)*((1+(FE2))^1)*((1+(FE3))^1)*((1+(FE4))^1)*((1+(FE5))^1))/((1.18)^5)+(Sheet1!$B$61*((1+(FE1))^1)*((1+(FE2))^1)*((1+(FE3))^1)*((1+(FE4))^1)*((1+(FE5))^1)*((1+(FE6))^1))/((1.18)^6)+(Sheet1!$B$61*((1+(FE1))^1)*((1+(FE2))^1)*((1+(FE3))^1)*((1+(FE4))^1)*((1+(FE5))^1)*((1+(FE6))^1)*((1+(FE7))^1))/((1.18)^7)+(Sheet1!$B$61*((1+(FE1))^1)*((1+(FE2))^1)*((1+(FE3))^1)*((1+(FE4))^1)*((1+(FE5))^1)*((1+(FE6))^1)*((1+(FE7))^1)*((1+(FE8))^1))/((1.18)^8)+(Sheet1!$B$61*((1+(FE1))^1)*((1+(FE2))^1)*((1+(FE3))^1)*((1+(FE4))^1)*((1+(FE5))^1)*((1+(FE6))^1)*((1+(FE7))^1)*((1+(FE8))^1)*((1+(FE9))^1))/((1.18)^9)+(Sheet1!$B$61*((1+(FE1))^1)*((1+(FE2))^1)*((1+(FE3))^1)*((1+(FE4))^1)*((1+(FE5))^1)*((1+(FE6))^1)*((1+(FE7))^1)*((1+(FE8))^1)*((1+(FE9))^1)*((1+(FE10))^1))/((1.18)^10)+(Sheet1!$B$61*((1+(FE1))^1)*((1+(FE2))^1)*((1+(FE3))^1)*((1+(FE4))^1)*((1+(FE5))^1)*((1+(FE6))^1)*((1+(FE7))^1)*((1+(FE8))^1)*((1+(FE9))^1)*((1+(FE10))^1)*((1+(FE11))^1))/((1.18)^11)+(Sheet1!$B$61*((1+(FE1))^1)*((1+(FE2))^1)*((1+(FE3))^1)*((1+(FE4))^1)*((1+(FE5))^1)*((1+(FE6))^1)*((1+(FE7))^1)*((1+(FE8))^1)*((1+(FE9))^1)*((1+(FE10))^1)*((1+(FE11))^1)*((1+(FE12))^1))/((1.18)^12)+(Sheet1!$B$61*((1+(FE1))^1)*((1+(FE2))^1)*((1+(FE3))^1)*((1+(FE4))^1)*((1+(FE5))^1)*((1+(FE6))^1)*((1+(FE7))^1)*((1+(FE8))^1)*((1+(FE9))^1)*((1+(FE10))^1)*((1+(FE11))^1)*((1+(FE12))^1)*((1+(FE13))^1))/((1.18)^13)+(Sheet1!$B$61*((1+(FE1))^1)*((1+(FE2))^1)*((1+(FE3))^1)*((1+(FE4))^1)*((1+(FE5))^1)*((1+(FE6))^1)*((1+(FE7))^1)*((1+(FE8))^1)*((1+(FE9))^1)*((1+(FE10))^1)*((1+(FE11))^1)*((1+(FE12))^1)*((1+(FE13))^1)*((1+(FE14))^1))/((1.18)^14)+(Sheet1!$B$61*((1+(FE1))^1)*((1+(FE2))^1)*((1+(FE3))^1)*((1+(FE4))^1)*((1+(FE5))^1)*((1+(FE6))^1)*((1+(FE7))^1)*((1+(FE8))^1)*((1+(FE9))^1)*((1+(FE10))^1)*((1+(FE11))^1)*((1+(FE12))^1)*((1+(FE13))^1)*((1+(FE14))^1)*((1+(FE15))^1))/((1.18)^15)+((Sheet1!$B$61*((1+(FE1))^1)*((1+(FE2))^1)*((1+(FE3))^1)*((1+(FE4))^1)*((1+(FE5))^1)*((1+(FE6))^1)*((1+(FE7))^1)*((1+(FE8))^1)*((1+(FE9))^1)*((1+(FE10))^1)*((1+(FE11))^1)*((1+(FE12))^1)*((1+(FE13))^1)*((1+(FE14))^1)*((1+(FE15))^1))/((1.18)^15)/0.18))/Sheet1!$B$17)+((Sheet1!$B$65/Sheet1!$B$17)*(100%-0.2)))</f>
        <v>26.079925637392922</v>
      </c>
      <c r="FF16" s="4">
        <f ca="1">SUM((((Sheet1!$B$61*((1+(FF1))^1))/((1.18)^1)+(Sheet1!$B$61*((1+(FF1))^1)*((1+(FF2))^1))/((1.18)^2)+(Sheet1!$B$61*((1+(FF1))^1)*((1+(FF2))^1)*((1+(FF3))^1))/((1.18)^3)+(Sheet1!$B$61*((1+(FF1))^1)*((1+(FF2))^1)*((1+(FF3))^1)*((1+(FF4))^1))/((1.18)^4)+(Sheet1!$B$61*((1+(FF1))^1)*((1+(FF2))^1)*((1+(FF3))^1)*((1+(FF4))^1)*((1+(FF5))^1))/((1.18)^5)+(Sheet1!$B$61*((1+(FF1))^1)*((1+(FF2))^1)*((1+(FF3))^1)*((1+(FF4))^1)*((1+(FF5))^1)*((1+(FF6))^1))/((1.18)^6)+(Sheet1!$B$61*((1+(FF1))^1)*((1+(FF2))^1)*((1+(FF3))^1)*((1+(FF4))^1)*((1+(FF5))^1)*((1+(FF6))^1)*((1+(FF7))^1))/((1.18)^7)+(Sheet1!$B$61*((1+(FF1))^1)*((1+(FF2))^1)*((1+(FF3))^1)*((1+(FF4))^1)*((1+(FF5))^1)*((1+(FF6))^1)*((1+(FF7))^1)*((1+(FF8))^1))/((1.18)^8)+(Sheet1!$B$61*((1+(FF1))^1)*((1+(FF2))^1)*((1+(FF3))^1)*((1+(FF4))^1)*((1+(FF5))^1)*((1+(FF6))^1)*((1+(FF7))^1)*((1+(FF8))^1)*((1+(FF9))^1))/((1.18)^9)+(Sheet1!$B$61*((1+(FF1))^1)*((1+(FF2))^1)*((1+(FF3))^1)*((1+(FF4))^1)*((1+(FF5))^1)*((1+(FF6))^1)*((1+(FF7))^1)*((1+(FF8))^1)*((1+(FF9))^1)*((1+(FF10))^1))/((1.18)^10)+(Sheet1!$B$61*((1+(FF1))^1)*((1+(FF2))^1)*((1+(FF3))^1)*((1+(FF4))^1)*((1+(FF5))^1)*((1+(FF6))^1)*((1+(FF7))^1)*((1+(FF8))^1)*((1+(FF9))^1)*((1+(FF10))^1)*((1+(FF11))^1))/((1.18)^11)+(Sheet1!$B$61*((1+(FF1))^1)*((1+(FF2))^1)*((1+(FF3))^1)*((1+(FF4))^1)*((1+(FF5))^1)*((1+(FF6))^1)*((1+(FF7))^1)*((1+(FF8))^1)*((1+(FF9))^1)*((1+(FF10))^1)*((1+(FF11))^1)*((1+(FF12))^1))/((1.18)^12)+(Sheet1!$B$61*((1+(FF1))^1)*((1+(FF2))^1)*((1+(FF3))^1)*((1+(FF4))^1)*((1+(FF5))^1)*((1+(FF6))^1)*((1+(FF7))^1)*((1+(FF8))^1)*((1+(FF9))^1)*((1+(FF10))^1)*((1+(FF11))^1)*((1+(FF12))^1)*((1+(FF13))^1))/((1.18)^13)+(Sheet1!$B$61*((1+(FF1))^1)*((1+(FF2))^1)*((1+(FF3))^1)*((1+(FF4))^1)*((1+(FF5))^1)*((1+(FF6))^1)*((1+(FF7))^1)*((1+(FF8))^1)*((1+(FF9))^1)*((1+(FF10))^1)*((1+(FF11))^1)*((1+(FF12))^1)*((1+(FF13))^1)*((1+(FF14))^1))/((1.18)^14)+(Sheet1!$B$61*((1+(FF1))^1)*((1+(FF2))^1)*((1+(FF3))^1)*((1+(FF4))^1)*((1+(FF5))^1)*((1+(FF6))^1)*((1+(FF7))^1)*((1+(FF8))^1)*((1+(FF9))^1)*((1+(FF10))^1)*((1+(FF11))^1)*((1+(FF12))^1)*((1+(FF13))^1)*((1+(FF14))^1)*((1+(FF15))^1))/((1.18)^15)+((Sheet1!$B$61*((1+(FF1))^1)*((1+(FF2))^1)*((1+(FF3))^1)*((1+(FF4))^1)*((1+(FF5))^1)*((1+(FF6))^1)*((1+(FF7))^1)*((1+(FF8))^1)*((1+(FF9))^1)*((1+(FF10))^1)*((1+(FF11))^1)*((1+(FF12))^1)*((1+(FF13))^1)*((1+(FF14))^1)*((1+(FF15))^1))/((1.18)^15)/0.18))/Sheet1!$B$17)+((Sheet1!$B$65/Sheet1!$B$17)*(100%-0.2)))</f>
        <v>32.612520278189585</v>
      </c>
      <c r="FG16" s="4">
        <f ca="1">SUM((((Sheet1!$B$61*((1+(FG1))^1))/((1.18)^1)+(Sheet1!$B$61*((1+(FG1))^1)*((1+(FG2))^1))/((1.18)^2)+(Sheet1!$B$61*((1+(FG1))^1)*((1+(FG2))^1)*((1+(FG3))^1))/((1.18)^3)+(Sheet1!$B$61*((1+(FG1))^1)*((1+(FG2))^1)*((1+(FG3))^1)*((1+(FG4))^1))/((1.18)^4)+(Sheet1!$B$61*((1+(FG1))^1)*((1+(FG2))^1)*((1+(FG3))^1)*((1+(FG4))^1)*((1+(FG5))^1))/((1.18)^5)+(Sheet1!$B$61*((1+(FG1))^1)*((1+(FG2))^1)*((1+(FG3))^1)*((1+(FG4))^1)*((1+(FG5))^1)*((1+(FG6))^1))/((1.18)^6)+(Sheet1!$B$61*((1+(FG1))^1)*((1+(FG2))^1)*((1+(FG3))^1)*((1+(FG4))^1)*((1+(FG5))^1)*((1+(FG6))^1)*((1+(FG7))^1))/((1.18)^7)+(Sheet1!$B$61*((1+(FG1))^1)*((1+(FG2))^1)*((1+(FG3))^1)*((1+(FG4))^1)*((1+(FG5))^1)*((1+(FG6))^1)*((1+(FG7))^1)*((1+(FG8))^1))/((1.18)^8)+(Sheet1!$B$61*((1+(FG1))^1)*((1+(FG2))^1)*((1+(FG3))^1)*((1+(FG4))^1)*((1+(FG5))^1)*((1+(FG6))^1)*((1+(FG7))^1)*((1+(FG8))^1)*((1+(FG9))^1))/((1.18)^9)+(Sheet1!$B$61*((1+(FG1))^1)*((1+(FG2))^1)*((1+(FG3))^1)*((1+(FG4))^1)*((1+(FG5))^1)*((1+(FG6))^1)*((1+(FG7))^1)*((1+(FG8))^1)*((1+(FG9))^1)*((1+(FG10))^1))/((1.18)^10)+(Sheet1!$B$61*((1+(FG1))^1)*((1+(FG2))^1)*((1+(FG3))^1)*((1+(FG4))^1)*((1+(FG5))^1)*((1+(FG6))^1)*((1+(FG7))^1)*((1+(FG8))^1)*((1+(FG9))^1)*((1+(FG10))^1)*((1+(FG11))^1))/((1.18)^11)+(Sheet1!$B$61*((1+(FG1))^1)*((1+(FG2))^1)*((1+(FG3))^1)*((1+(FG4))^1)*((1+(FG5))^1)*((1+(FG6))^1)*((1+(FG7))^1)*((1+(FG8))^1)*((1+(FG9))^1)*((1+(FG10))^1)*((1+(FG11))^1)*((1+(FG12))^1))/((1.18)^12)+(Sheet1!$B$61*((1+(FG1))^1)*((1+(FG2))^1)*((1+(FG3))^1)*((1+(FG4))^1)*((1+(FG5))^1)*((1+(FG6))^1)*((1+(FG7))^1)*((1+(FG8))^1)*((1+(FG9))^1)*((1+(FG10))^1)*((1+(FG11))^1)*((1+(FG12))^1)*((1+(FG13))^1))/((1.18)^13)+(Sheet1!$B$61*((1+(FG1))^1)*((1+(FG2))^1)*((1+(FG3))^1)*((1+(FG4))^1)*((1+(FG5))^1)*((1+(FG6))^1)*((1+(FG7))^1)*((1+(FG8))^1)*((1+(FG9))^1)*((1+(FG10))^1)*((1+(FG11))^1)*((1+(FG12))^1)*((1+(FG13))^1)*((1+(FG14))^1))/((1.18)^14)+(Sheet1!$B$61*((1+(FG1))^1)*((1+(FG2))^1)*((1+(FG3))^1)*((1+(FG4))^1)*((1+(FG5))^1)*((1+(FG6))^1)*((1+(FG7))^1)*((1+(FG8))^1)*((1+(FG9))^1)*((1+(FG10))^1)*((1+(FG11))^1)*((1+(FG12))^1)*((1+(FG13))^1)*((1+(FG14))^1)*((1+(FG15))^1))/((1.18)^15)+((Sheet1!$B$61*((1+(FG1))^1)*((1+(FG2))^1)*((1+(FG3))^1)*((1+(FG4))^1)*((1+(FG5))^1)*((1+(FG6))^1)*((1+(FG7))^1)*((1+(FG8))^1)*((1+(FG9))^1)*((1+(FG10))^1)*((1+(FG11))^1)*((1+(FG12))^1)*((1+(FG13))^1)*((1+(FG14))^1)*((1+(FG15))^1))/((1.18)^15)/0.18))/Sheet1!$B$17)+((Sheet1!$B$65/Sheet1!$B$17)*(100%-0.2)))</f>
        <v>23.274577215945207</v>
      </c>
      <c r="FH16" s="4">
        <f ca="1">SUM((((Sheet1!$B$61*((1+(FH1))^1))/((1.18)^1)+(Sheet1!$B$61*((1+(FH1))^1)*((1+(FH2))^1))/((1.18)^2)+(Sheet1!$B$61*((1+(FH1))^1)*((1+(FH2))^1)*((1+(FH3))^1))/((1.18)^3)+(Sheet1!$B$61*((1+(FH1))^1)*((1+(FH2))^1)*((1+(FH3))^1)*((1+(FH4))^1))/((1.18)^4)+(Sheet1!$B$61*((1+(FH1))^1)*((1+(FH2))^1)*((1+(FH3))^1)*((1+(FH4))^1)*((1+(FH5))^1))/((1.18)^5)+(Sheet1!$B$61*((1+(FH1))^1)*((1+(FH2))^1)*((1+(FH3))^1)*((1+(FH4))^1)*((1+(FH5))^1)*((1+(FH6))^1))/((1.18)^6)+(Sheet1!$B$61*((1+(FH1))^1)*((1+(FH2))^1)*((1+(FH3))^1)*((1+(FH4))^1)*((1+(FH5))^1)*((1+(FH6))^1)*((1+(FH7))^1))/((1.18)^7)+(Sheet1!$B$61*((1+(FH1))^1)*((1+(FH2))^1)*((1+(FH3))^1)*((1+(FH4))^1)*((1+(FH5))^1)*((1+(FH6))^1)*((1+(FH7))^1)*((1+(FH8))^1))/((1.18)^8)+(Sheet1!$B$61*((1+(FH1))^1)*((1+(FH2))^1)*((1+(FH3))^1)*((1+(FH4))^1)*((1+(FH5))^1)*((1+(FH6))^1)*((1+(FH7))^1)*((1+(FH8))^1)*((1+(FH9))^1))/((1.18)^9)+(Sheet1!$B$61*((1+(FH1))^1)*((1+(FH2))^1)*((1+(FH3))^1)*((1+(FH4))^1)*((1+(FH5))^1)*((1+(FH6))^1)*((1+(FH7))^1)*((1+(FH8))^1)*((1+(FH9))^1)*((1+(FH10))^1))/((1.18)^10)+(Sheet1!$B$61*((1+(FH1))^1)*((1+(FH2))^1)*((1+(FH3))^1)*((1+(FH4))^1)*((1+(FH5))^1)*((1+(FH6))^1)*((1+(FH7))^1)*((1+(FH8))^1)*((1+(FH9))^1)*((1+(FH10))^1)*((1+(FH11))^1))/((1.18)^11)+(Sheet1!$B$61*((1+(FH1))^1)*((1+(FH2))^1)*((1+(FH3))^1)*((1+(FH4))^1)*((1+(FH5))^1)*((1+(FH6))^1)*((1+(FH7))^1)*((1+(FH8))^1)*((1+(FH9))^1)*((1+(FH10))^1)*((1+(FH11))^1)*((1+(FH12))^1))/((1.18)^12)+(Sheet1!$B$61*((1+(FH1))^1)*((1+(FH2))^1)*((1+(FH3))^1)*((1+(FH4))^1)*((1+(FH5))^1)*((1+(FH6))^1)*((1+(FH7))^1)*((1+(FH8))^1)*((1+(FH9))^1)*((1+(FH10))^1)*((1+(FH11))^1)*((1+(FH12))^1)*((1+(FH13))^1))/((1.18)^13)+(Sheet1!$B$61*((1+(FH1))^1)*((1+(FH2))^1)*((1+(FH3))^1)*((1+(FH4))^1)*((1+(FH5))^1)*((1+(FH6))^1)*((1+(FH7))^1)*((1+(FH8))^1)*((1+(FH9))^1)*((1+(FH10))^1)*((1+(FH11))^1)*((1+(FH12))^1)*((1+(FH13))^1)*((1+(FH14))^1))/((1.18)^14)+(Sheet1!$B$61*((1+(FH1))^1)*((1+(FH2))^1)*((1+(FH3))^1)*((1+(FH4))^1)*((1+(FH5))^1)*((1+(FH6))^1)*((1+(FH7))^1)*((1+(FH8))^1)*((1+(FH9))^1)*((1+(FH10))^1)*((1+(FH11))^1)*((1+(FH12))^1)*((1+(FH13))^1)*((1+(FH14))^1)*((1+(FH15))^1))/((1.18)^15)+((Sheet1!$B$61*((1+(FH1))^1)*((1+(FH2))^1)*((1+(FH3))^1)*((1+(FH4))^1)*((1+(FH5))^1)*((1+(FH6))^1)*((1+(FH7))^1)*((1+(FH8))^1)*((1+(FH9))^1)*((1+(FH10))^1)*((1+(FH11))^1)*((1+(FH12))^1)*((1+(FH13))^1)*((1+(FH14))^1)*((1+(FH15))^1))/((1.18)^15)/0.18))/Sheet1!$B$17)+((Sheet1!$B$65/Sheet1!$B$17)*(100%-0.2)))</f>
        <v>27.117287193686586</v>
      </c>
      <c r="FI16" s="4">
        <f ca="1">SUM((((Sheet1!$B$61*((1+(FI1))^1))/((1.18)^1)+(Sheet1!$B$61*((1+(FI1))^1)*((1+(FI2))^1))/((1.18)^2)+(Sheet1!$B$61*((1+(FI1))^1)*((1+(FI2))^1)*((1+(FI3))^1))/((1.18)^3)+(Sheet1!$B$61*((1+(FI1))^1)*((1+(FI2))^1)*((1+(FI3))^1)*((1+(FI4))^1))/((1.18)^4)+(Sheet1!$B$61*((1+(FI1))^1)*((1+(FI2))^1)*((1+(FI3))^1)*((1+(FI4))^1)*((1+(FI5))^1))/((1.18)^5)+(Sheet1!$B$61*((1+(FI1))^1)*((1+(FI2))^1)*((1+(FI3))^1)*((1+(FI4))^1)*((1+(FI5))^1)*((1+(FI6))^1))/((1.18)^6)+(Sheet1!$B$61*((1+(FI1))^1)*((1+(FI2))^1)*((1+(FI3))^1)*((1+(FI4))^1)*((1+(FI5))^1)*((1+(FI6))^1)*((1+(FI7))^1))/((1.18)^7)+(Sheet1!$B$61*((1+(FI1))^1)*((1+(FI2))^1)*((1+(FI3))^1)*((1+(FI4))^1)*((1+(FI5))^1)*((1+(FI6))^1)*((1+(FI7))^1)*((1+(FI8))^1))/((1.18)^8)+(Sheet1!$B$61*((1+(FI1))^1)*((1+(FI2))^1)*((1+(FI3))^1)*((1+(FI4))^1)*((1+(FI5))^1)*((1+(FI6))^1)*((1+(FI7))^1)*((1+(FI8))^1)*((1+(FI9))^1))/((1.18)^9)+(Sheet1!$B$61*((1+(FI1))^1)*((1+(FI2))^1)*((1+(FI3))^1)*((1+(FI4))^1)*((1+(FI5))^1)*((1+(FI6))^1)*((1+(FI7))^1)*((1+(FI8))^1)*((1+(FI9))^1)*((1+(FI10))^1))/((1.18)^10)+(Sheet1!$B$61*((1+(FI1))^1)*((1+(FI2))^1)*((1+(FI3))^1)*((1+(FI4))^1)*((1+(FI5))^1)*((1+(FI6))^1)*((1+(FI7))^1)*((1+(FI8))^1)*((1+(FI9))^1)*((1+(FI10))^1)*((1+(FI11))^1))/((1.18)^11)+(Sheet1!$B$61*((1+(FI1))^1)*((1+(FI2))^1)*((1+(FI3))^1)*((1+(FI4))^1)*((1+(FI5))^1)*((1+(FI6))^1)*((1+(FI7))^1)*((1+(FI8))^1)*((1+(FI9))^1)*((1+(FI10))^1)*((1+(FI11))^1)*((1+(FI12))^1))/((1.18)^12)+(Sheet1!$B$61*((1+(FI1))^1)*((1+(FI2))^1)*((1+(FI3))^1)*((1+(FI4))^1)*((1+(FI5))^1)*((1+(FI6))^1)*((1+(FI7))^1)*((1+(FI8))^1)*((1+(FI9))^1)*((1+(FI10))^1)*((1+(FI11))^1)*((1+(FI12))^1)*((1+(FI13))^1))/((1.18)^13)+(Sheet1!$B$61*((1+(FI1))^1)*((1+(FI2))^1)*((1+(FI3))^1)*((1+(FI4))^1)*((1+(FI5))^1)*((1+(FI6))^1)*((1+(FI7))^1)*((1+(FI8))^1)*((1+(FI9))^1)*((1+(FI10))^1)*((1+(FI11))^1)*((1+(FI12))^1)*((1+(FI13))^1)*((1+(FI14))^1))/((1.18)^14)+(Sheet1!$B$61*((1+(FI1))^1)*((1+(FI2))^1)*((1+(FI3))^1)*((1+(FI4))^1)*((1+(FI5))^1)*((1+(FI6))^1)*((1+(FI7))^1)*((1+(FI8))^1)*((1+(FI9))^1)*((1+(FI10))^1)*((1+(FI11))^1)*((1+(FI12))^1)*((1+(FI13))^1)*((1+(FI14))^1)*((1+(FI15))^1))/((1.18)^15)+((Sheet1!$B$61*((1+(FI1))^1)*((1+(FI2))^1)*((1+(FI3))^1)*((1+(FI4))^1)*((1+(FI5))^1)*((1+(FI6))^1)*((1+(FI7))^1)*((1+(FI8))^1)*((1+(FI9))^1)*((1+(FI10))^1)*((1+(FI11))^1)*((1+(FI12))^1)*((1+(FI13))^1)*((1+(FI14))^1)*((1+(FI15))^1))/((1.18)^15)/0.18))/Sheet1!$B$17)+((Sheet1!$B$65/Sheet1!$B$17)*(100%-0.2)))</f>
        <v>25.782010753922581</v>
      </c>
      <c r="FJ16" s="4">
        <f ca="1">SUM((((Sheet1!$B$61*((1+(FJ1))^1))/((1.18)^1)+(Sheet1!$B$61*((1+(FJ1))^1)*((1+(FJ2))^1))/((1.18)^2)+(Sheet1!$B$61*((1+(FJ1))^1)*((1+(FJ2))^1)*((1+(FJ3))^1))/((1.18)^3)+(Sheet1!$B$61*((1+(FJ1))^1)*((1+(FJ2))^1)*((1+(FJ3))^1)*((1+(FJ4))^1))/((1.18)^4)+(Sheet1!$B$61*((1+(FJ1))^1)*((1+(FJ2))^1)*((1+(FJ3))^1)*((1+(FJ4))^1)*((1+(FJ5))^1))/((1.18)^5)+(Sheet1!$B$61*((1+(FJ1))^1)*((1+(FJ2))^1)*((1+(FJ3))^1)*((1+(FJ4))^1)*((1+(FJ5))^1)*((1+(FJ6))^1))/((1.18)^6)+(Sheet1!$B$61*((1+(FJ1))^1)*((1+(FJ2))^1)*((1+(FJ3))^1)*((1+(FJ4))^1)*((1+(FJ5))^1)*((1+(FJ6))^1)*((1+(FJ7))^1))/((1.18)^7)+(Sheet1!$B$61*((1+(FJ1))^1)*((1+(FJ2))^1)*((1+(FJ3))^1)*((1+(FJ4))^1)*((1+(FJ5))^1)*((1+(FJ6))^1)*((1+(FJ7))^1)*((1+(FJ8))^1))/((1.18)^8)+(Sheet1!$B$61*((1+(FJ1))^1)*((1+(FJ2))^1)*((1+(FJ3))^1)*((1+(FJ4))^1)*((1+(FJ5))^1)*((1+(FJ6))^1)*((1+(FJ7))^1)*((1+(FJ8))^1)*((1+(FJ9))^1))/((1.18)^9)+(Sheet1!$B$61*((1+(FJ1))^1)*((1+(FJ2))^1)*((1+(FJ3))^1)*((1+(FJ4))^1)*((1+(FJ5))^1)*((1+(FJ6))^1)*((1+(FJ7))^1)*((1+(FJ8))^1)*((1+(FJ9))^1)*((1+(FJ10))^1))/((1.18)^10)+(Sheet1!$B$61*((1+(FJ1))^1)*((1+(FJ2))^1)*((1+(FJ3))^1)*((1+(FJ4))^1)*((1+(FJ5))^1)*((1+(FJ6))^1)*((1+(FJ7))^1)*((1+(FJ8))^1)*((1+(FJ9))^1)*((1+(FJ10))^1)*((1+(FJ11))^1))/((1.18)^11)+(Sheet1!$B$61*((1+(FJ1))^1)*((1+(FJ2))^1)*((1+(FJ3))^1)*((1+(FJ4))^1)*((1+(FJ5))^1)*((1+(FJ6))^1)*((1+(FJ7))^1)*((1+(FJ8))^1)*((1+(FJ9))^1)*((1+(FJ10))^1)*((1+(FJ11))^1)*((1+(FJ12))^1))/((1.18)^12)+(Sheet1!$B$61*((1+(FJ1))^1)*((1+(FJ2))^1)*((1+(FJ3))^1)*((1+(FJ4))^1)*((1+(FJ5))^1)*((1+(FJ6))^1)*((1+(FJ7))^1)*((1+(FJ8))^1)*((1+(FJ9))^1)*((1+(FJ10))^1)*((1+(FJ11))^1)*((1+(FJ12))^1)*((1+(FJ13))^1))/((1.18)^13)+(Sheet1!$B$61*((1+(FJ1))^1)*((1+(FJ2))^1)*((1+(FJ3))^1)*((1+(FJ4))^1)*((1+(FJ5))^1)*((1+(FJ6))^1)*((1+(FJ7))^1)*((1+(FJ8))^1)*((1+(FJ9))^1)*((1+(FJ10))^1)*((1+(FJ11))^1)*((1+(FJ12))^1)*((1+(FJ13))^1)*((1+(FJ14))^1))/((1.18)^14)+(Sheet1!$B$61*((1+(FJ1))^1)*((1+(FJ2))^1)*((1+(FJ3))^1)*((1+(FJ4))^1)*((1+(FJ5))^1)*((1+(FJ6))^1)*((1+(FJ7))^1)*((1+(FJ8))^1)*((1+(FJ9))^1)*((1+(FJ10))^1)*((1+(FJ11))^1)*((1+(FJ12))^1)*((1+(FJ13))^1)*((1+(FJ14))^1)*((1+(FJ15))^1))/((1.18)^15)+((Sheet1!$B$61*((1+(FJ1))^1)*((1+(FJ2))^1)*((1+(FJ3))^1)*((1+(FJ4))^1)*((1+(FJ5))^1)*((1+(FJ6))^1)*((1+(FJ7))^1)*((1+(FJ8))^1)*((1+(FJ9))^1)*((1+(FJ10))^1)*((1+(FJ11))^1)*((1+(FJ12))^1)*((1+(FJ13))^1)*((1+(FJ14))^1)*((1+(FJ15))^1))/((1.18)^15)/0.18))/Sheet1!$B$17)+((Sheet1!$B$65/Sheet1!$B$17)*(100%-0.2)))</f>
        <v>23.205813909075005</v>
      </c>
      <c r="FK16" s="4">
        <f ca="1">SUM((((Sheet1!$B$61*((1+(FK1))^1))/((1.18)^1)+(Sheet1!$B$61*((1+(FK1))^1)*((1+(FK2))^1))/((1.18)^2)+(Sheet1!$B$61*((1+(FK1))^1)*((1+(FK2))^1)*((1+(FK3))^1))/((1.18)^3)+(Sheet1!$B$61*((1+(FK1))^1)*((1+(FK2))^1)*((1+(FK3))^1)*((1+(FK4))^1))/((1.18)^4)+(Sheet1!$B$61*((1+(FK1))^1)*((1+(FK2))^1)*((1+(FK3))^1)*((1+(FK4))^1)*((1+(FK5))^1))/((1.18)^5)+(Sheet1!$B$61*((1+(FK1))^1)*((1+(FK2))^1)*((1+(FK3))^1)*((1+(FK4))^1)*((1+(FK5))^1)*((1+(FK6))^1))/((1.18)^6)+(Sheet1!$B$61*((1+(FK1))^1)*((1+(FK2))^1)*((1+(FK3))^1)*((1+(FK4))^1)*((1+(FK5))^1)*((1+(FK6))^1)*((1+(FK7))^1))/((1.18)^7)+(Sheet1!$B$61*((1+(FK1))^1)*((1+(FK2))^1)*((1+(FK3))^1)*((1+(FK4))^1)*((1+(FK5))^1)*((1+(FK6))^1)*((1+(FK7))^1)*((1+(FK8))^1))/((1.18)^8)+(Sheet1!$B$61*((1+(FK1))^1)*((1+(FK2))^1)*((1+(FK3))^1)*((1+(FK4))^1)*((1+(FK5))^1)*((1+(FK6))^1)*((1+(FK7))^1)*((1+(FK8))^1)*((1+(FK9))^1))/((1.18)^9)+(Sheet1!$B$61*((1+(FK1))^1)*((1+(FK2))^1)*((1+(FK3))^1)*((1+(FK4))^1)*((1+(FK5))^1)*((1+(FK6))^1)*((1+(FK7))^1)*((1+(FK8))^1)*((1+(FK9))^1)*((1+(FK10))^1))/((1.18)^10)+(Sheet1!$B$61*((1+(FK1))^1)*((1+(FK2))^1)*((1+(FK3))^1)*((1+(FK4))^1)*((1+(FK5))^1)*((1+(FK6))^1)*((1+(FK7))^1)*((1+(FK8))^1)*((1+(FK9))^1)*((1+(FK10))^1)*((1+(FK11))^1))/((1.18)^11)+(Sheet1!$B$61*((1+(FK1))^1)*((1+(FK2))^1)*((1+(FK3))^1)*((1+(FK4))^1)*((1+(FK5))^1)*((1+(FK6))^1)*((1+(FK7))^1)*((1+(FK8))^1)*((1+(FK9))^1)*((1+(FK10))^1)*((1+(FK11))^1)*((1+(FK12))^1))/((1.18)^12)+(Sheet1!$B$61*((1+(FK1))^1)*((1+(FK2))^1)*((1+(FK3))^1)*((1+(FK4))^1)*((1+(FK5))^1)*((1+(FK6))^1)*((1+(FK7))^1)*((1+(FK8))^1)*((1+(FK9))^1)*((1+(FK10))^1)*((1+(FK11))^1)*((1+(FK12))^1)*((1+(FK13))^1))/((1.18)^13)+(Sheet1!$B$61*((1+(FK1))^1)*((1+(FK2))^1)*((1+(FK3))^1)*((1+(FK4))^1)*((1+(FK5))^1)*((1+(FK6))^1)*((1+(FK7))^1)*((1+(FK8))^1)*((1+(FK9))^1)*((1+(FK10))^1)*((1+(FK11))^1)*((1+(FK12))^1)*((1+(FK13))^1)*((1+(FK14))^1))/((1.18)^14)+(Sheet1!$B$61*((1+(FK1))^1)*((1+(FK2))^1)*((1+(FK3))^1)*((1+(FK4))^1)*((1+(FK5))^1)*((1+(FK6))^1)*((1+(FK7))^1)*((1+(FK8))^1)*((1+(FK9))^1)*((1+(FK10))^1)*((1+(FK11))^1)*((1+(FK12))^1)*((1+(FK13))^1)*((1+(FK14))^1)*((1+(FK15))^1))/((1.18)^15)+((Sheet1!$B$61*((1+(FK1))^1)*((1+(FK2))^1)*((1+(FK3))^1)*((1+(FK4))^1)*((1+(FK5))^1)*((1+(FK6))^1)*((1+(FK7))^1)*((1+(FK8))^1)*((1+(FK9))^1)*((1+(FK10))^1)*((1+(FK11))^1)*((1+(FK12))^1)*((1+(FK13))^1)*((1+(FK14))^1)*((1+(FK15))^1))/((1.18)^15)/0.18))/Sheet1!$B$17)+((Sheet1!$B$65/Sheet1!$B$17)*(100%-0.2)))</f>
        <v>33.412066100450865</v>
      </c>
      <c r="FL16" s="4">
        <f ca="1">SUM((((Sheet1!$B$61*((1+(FL1))^1))/((1.18)^1)+(Sheet1!$B$61*((1+(FL1))^1)*((1+(FL2))^1))/((1.18)^2)+(Sheet1!$B$61*((1+(FL1))^1)*((1+(FL2))^1)*((1+(FL3))^1))/((1.18)^3)+(Sheet1!$B$61*((1+(FL1))^1)*((1+(FL2))^1)*((1+(FL3))^1)*((1+(FL4))^1))/((1.18)^4)+(Sheet1!$B$61*((1+(FL1))^1)*((1+(FL2))^1)*((1+(FL3))^1)*((1+(FL4))^1)*((1+(FL5))^1))/((1.18)^5)+(Sheet1!$B$61*((1+(FL1))^1)*((1+(FL2))^1)*((1+(FL3))^1)*((1+(FL4))^1)*((1+(FL5))^1)*((1+(FL6))^1))/((1.18)^6)+(Sheet1!$B$61*((1+(FL1))^1)*((1+(FL2))^1)*((1+(FL3))^1)*((1+(FL4))^1)*((1+(FL5))^1)*((1+(FL6))^1)*((1+(FL7))^1))/((1.18)^7)+(Sheet1!$B$61*((1+(FL1))^1)*((1+(FL2))^1)*((1+(FL3))^1)*((1+(FL4))^1)*((1+(FL5))^1)*((1+(FL6))^1)*((1+(FL7))^1)*((1+(FL8))^1))/((1.18)^8)+(Sheet1!$B$61*((1+(FL1))^1)*((1+(FL2))^1)*((1+(FL3))^1)*((1+(FL4))^1)*((1+(FL5))^1)*((1+(FL6))^1)*((1+(FL7))^1)*((1+(FL8))^1)*((1+(FL9))^1))/((1.18)^9)+(Sheet1!$B$61*((1+(FL1))^1)*((1+(FL2))^1)*((1+(FL3))^1)*((1+(FL4))^1)*((1+(FL5))^1)*((1+(FL6))^1)*((1+(FL7))^1)*((1+(FL8))^1)*((1+(FL9))^1)*((1+(FL10))^1))/((1.18)^10)+(Sheet1!$B$61*((1+(FL1))^1)*((1+(FL2))^1)*((1+(FL3))^1)*((1+(FL4))^1)*((1+(FL5))^1)*((1+(FL6))^1)*((1+(FL7))^1)*((1+(FL8))^1)*((1+(FL9))^1)*((1+(FL10))^1)*((1+(FL11))^1))/((1.18)^11)+(Sheet1!$B$61*((1+(FL1))^1)*((1+(FL2))^1)*((1+(FL3))^1)*((1+(FL4))^1)*((1+(FL5))^1)*((1+(FL6))^1)*((1+(FL7))^1)*((1+(FL8))^1)*((1+(FL9))^1)*((1+(FL10))^1)*((1+(FL11))^1)*((1+(FL12))^1))/((1.18)^12)+(Sheet1!$B$61*((1+(FL1))^1)*((1+(FL2))^1)*((1+(FL3))^1)*((1+(FL4))^1)*((1+(FL5))^1)*((1+(FL6))^1)*((1+(FL7))^1)*((1+(FL8))^1)*((1+(FL9))^1)*((1+(FL10))^1)*((1+(FL11))^1)*((1+(FL12))^1)*((1+(FL13))^1))/((1.18)^13)+(Sheet1!$B$61*((1+(FL1))^1)*((1+(FL2))^1)*((1+(FL3))^1)*((1+(FL4))^1)*((1+(FL5))^1)*((1+(FL6))^1)*((1+(FL7))^1)*((1+(FL8))^1)*((1+(FL9))^1)*((1+(FL10))^1)*((1+(FL11))^1)*((1+(FL12))^1)*((1+(FL13))^1)*((1+(FL14))^1))/((1.18)^14)+(Sheet1!$B$61*((1+(FL1))^1)*((1+(FL2))^1)*((1+(FL3))^1)*((1+(FL4))^1)*((1+(FL5))^1)*((1+(FL6))^1)*((1+(FL7))^1)*((1+(FL8))^1)*((1+(FL9))^1)*((1+(FL10))^1)*((1+(FL11))^1)*((1+(FL12))^1)*((1+(FL13))^1)*((1+(FL14))^1)*((1+(FL15))^1))/((1.18)^15)+((Sheet1!$B$61*((1+(FL1))^1)*((1+(FL2))^1)*((1+(FL3))^1)*((1+(FL4))^1)*((1+(FL5))^1)*((1+(FL6))^1)*((1+(FL7))^1)*((1+(FL8))^1)*((1+(FL9))^1)*((1+(FL10))^1)*((1+(FL11))^1)*((1+(FL12))^1)*((1+(FL13))^1)*((1+(FL14))^1)*((1+(FL15))^1))/((1.18)^15)/0.18))/Sheet1!$B$17)+((Sheet1!$B$65/Sheet1!$B$17)*(100%-0.2)))</f>
        <v>29.323032860924826</v>
      </c>
      <c r="FM16" s="4">
        <f ca="1">SUM((((Sheet1!$B$61*((1+(FM1))^1))/((1.18)^1)+(Sheet1!$B$61*((1+(FM1))^1)*((1+(FM2))^1))/((1.18)^2)+(Sheet1!$B$61*((1+(FM1))^1)*((1+(FM2))^1)*((1+(FM3))^1))/((1.18)^3)+(Sheet1!$B$61*((1+(FM1))^1)*((1+(FM2))^1)*((1+(FM3))^1)*((1+(FM4))^1))/((1.18)^4)+(Sheet1!$B$61*((1+(FM1))^1)*((1+(FM2))^1)*((1+(FM3))^1)*((1+(FM4))^1)*((1+(FM5))^1))/((1.18)^5)+(Sheet1!$B$61*((1+(FM1))^1)*((1+(FM2))^1)*((1+(FM3))^1)*((1+(FM4))^1)*((1+(FM5))^1)*((1+(FM6))^1))/((1.18)^6)+(Sheet1!$B$61*((1+(FM1))^1)*((1+(FM2))^1)*((1+(FM3))^1)*((1+(FM4))^1)*((1+(FM5))^1)*((1+(FM6))^1)*((1+(FM7))^1))/((1.18)^7)+(Sheet1!$B$61*((1+(FM1))^1)*((1+(FM2))^1)*((1+(FM3))^1)*((1+(FM4))^1)*((1+(FM5))^1)*((1+(FM6))^1)*((1+(FM7))^1)*((1+(FM8))^1))/((1.18)^8)+(Sheet1!$B$61*((1+(FM1))^1)*((1+(FM2))^1)*((1+(FM3))^1)*((1+(FM4))^1)*((1+(FM5))^1)*((1+(FM6))^1)*((1+(FM7))^1)*((1+(FM8))^1)*((1+(FM9))^1))/((1.18)^9)+(Sheet1!$B$61*((1+(FM1))^1)*((1+(FM2))^1)*((1+(FM3))^1)*((1+(FM4))^1)*((1+(FM5))^1)*((1+(FM6))^1)*((1+(FM7))^1)*((1+(FM8))^1)*((1+(FM9))^1)*((1+(FM10))^1))/((1.18)^10)+(Sheet1!$B$61*((1+(FM1))^1)*((1+(FM2))^1)*((1+(FM3))^1)*((1+(FM4))^1)*((1+(FM5))^1)*((1+(FM6))^1)*((1+(FM7))^1)*((1+(FM8))^1)*((1+(FM9))^1)*((1+(FM10))^1)*((1+(FM11))^1))/((1.18)^11)+(Sheet1!$B$61*((1+(FM1))^1)*((1+(FM2))^1)*((1+(FM3))^1)*((1+(FM4))^1)*((1+(FM5))^1)*((1+(FM6))^1)*((1+(FM7))^1)*((1+(FM8))^1)*((1+(FM9))^1)*((1+(FM10))^1)*((1+(FM11))^1)*((1+(FM12))^1))/((1.18)^12)+(Sheet1!$B$61*((1+(FM1))^1)*((1+(FM2))^1)*((1+(FM3))^1)*((1+(FM4))^1)*((1+(FM5))^1)*((1+(FM6))^1)*((1+(FM7))^1)*((1+(FM8))^1)*((1+(FM9))^1)*((1+(FM10))^1)*((1+(FM11))^1)*((1+(FM12))^1)*((1+(FM13))^1))/((1.18)^13)+(Sheet1!$B$61*((1+(FM1))^1)*((1+(FM2))^1)*((1+(FM3))^1)*((1+(FM4))^1)*((1+(FM5))^1)*((1+(FM6))^1)*((1+(FM7))^1)*((1+(FM8))^1)*((1+(FM9))^1)*((1+(FM10))^1)*((1+(FM11))^1)*((1+(FM12))^1)*((1+(FM13))^1)*((1+(FM14))^1))/((1.18)^14)+(Sheet1!$B$61*((1+(FM1))^1)*((1+(FM2))^1)*((1+(FM3))^1)*((1+(FM4))^1)*((1+(FM5))^1)*((1+(FM6))^1)*((1+(FM7))^1)*((1+(FM8))^1)*((1+(FM9))^1)*((1+(FM10))^1)*((1+(FM11))^1)*((1+(FM12))^1)*((1+(FM13))^1)*((1+(FM14))^1)*((1+(FM15))^1))/((1.18)^15)+((Sheet1!$B$61*((1+(FM1))^1)*((1+(FM2))^1)*((1+(FM3))^1)*((1+(FM4))^1)*((1+(FM5))^1)*((1+(FM6))^1)*((1+(FM7))^1)*((1+(FM8))^1)*((1+(FM9))^1)*((1+(FM10))^1)*((1+(FM11))^1)*((1+(FM12))^1)*((1+(FM13))^1)*((1+(FM14))^1)*((1+(FM15))^1))/((1.18)^15)/0.18))/Sheet1!$B$17)+((Sheet1!$B$65/Sheet1!$B$17)*(100%-0.2)))</f>
        <v>28.165572745584832</v>
      </c>
      <c r="FN16" s="4">
        <f ca="1">SUM((((Sheet1!$B$61*((1+(FN1))^1))/((1.18)^1)+(Sheet1!$B$61*((1+(FN1))^1)*((1+(FN2))^1))/((1.18)^2)+(Sheet1!$B$61*((1+(FN1))^1)*((1+(FN2))^1)*((1+(FN3))^1))/((1.18)^3)+(Sheet1!$B$61*((1+(FN1))^1)*((1+(FN2))^1)*((1+(FN3))^1)*((1+(FN4))^1))/((1.18)^4)+(Sheet1!$B$61*((1+(FN1))^1)*((1+(FN2))^1)*((1+(FN3))^1)*((1+(FN4))^1)*((1+(FN5))^1))/((1.18)^5)+(Sheet1!$B$61*((1+(FN1))^1)*((1+(FN2))^1)*((1+(FN3))^1)*((1+(FN4))^1)*((1+(FN5))^1)*((1+(FN6))^1))/((1.18)^6)+(Sheet1!$B$61*((1+(FN1))^1)*((1+(FN2))^1)*((1+(FN3))^1)*((1+(FN4))^1)*((1+(FN5))^1)*((1+(FN6))^1)*((1+(FN7))^1))/((1.18)^7)+(Sheet1!$B$61*((1+(FN1))^1)*((1+(FN2))^1)*((1+(FN3))^1)*((1+(FN4))^1)*((1+(FN5))^1)*((1+(FN6))^1)*((1+(FN7))^1)*((1+(FN8))^1))/((1.18)^8)+(Sheet1!$B$61*((1+(FN1))^1)*((1+(FN2))^1)*((1+(FN3))^1)*((1+(FN4))^1)*((1+(FN5))^1)*((1+(FN6))^1)*((1+(FN7))^1)*((1+(FN8))^1)*((1+(FN9))^1))/((1.18)^9)+(Sheet1!$B$61*((1+(FN1))^1)*((1+(FN2))^1)*((1+(FN3))^1)*((1+(FN4))^1)*((1+(FN5))^1)*((1+(FN6))^1)*((1+(FN7))^1)*((1+(FN8))^1)*((1+(FN9))^1)*((1+(FN10))^1))/((1.18)^10)+(Sheet1!$B$61*((1+(FN1))^1)*((1+(FN2))^1)*((1+(FN3))^1)*((1+(FN4))^1)*((1+(FN5))^1)*((1+(FN6))^1)*((1+(FN7))^1)*((1+(FN8))^1)*((1+(FN9))^1)*((1+(FN10))^1)*((1+(FN11))^1))/((1.18)^11)+(Sheet1!$B$61*((1+(FN1))^1)*((1+(FN2))^1)*((1+(FN3))^1)*((1+(FN4))^1)*((1+(FN5))^1)*((1+(FN6))^1)*((1+(FN7))^1)*((1+(FN8))^1)*((1+(FN9))^1)*((1+(FN10))^1)*((1+(FN11))^1)*((1+(FN12))^1))/((1.18)^12)+(Sheet1!$B$61*((1+(FN1))^1)*((1+(FN2))^1)*((1+(FN3))^1)*((1+(FN4))^1)*((1+(FN5))^1)*((1+(FN6))^1)*((1+(FN7))^1)*((1+(FN8))^1)*((1+(FN9))^1)*((1+(FN10))^1)*((1+(FN11))^1)*((1+(FN12))^1)*((1+(FN13))^1))/((1.18)^13)+(Sheet1!$B$61*((1+(FN1))^1)*((1+(FN2))^1)*((1+(FN3))^1)*((1+(FN4))^1)*((1+(FN5))^1)*((1+(FN6))^1)*((1+(FN7))^1)*((1+(FN8))^1)*((1+(FN9))^1)*((1+(FN10))^1)*((1+(FN11))^1)*((1+(FN12))^1)*((1+(FN13))^1)*((1+(FN14))^1))/((1.18)^14)+(Sheet1!$B$61*((1+(FN1))^1)*((1+(FN2))^1)*((1+(FN3))^1)*((1+(FN4))^1)*((1+(FN5))^1)*((1+(FN6))^1)*((1+(FN7))^1)*((1+(FN8))^1)*((1+(FN9))^1)*((1+(FN10))^1)*((1+(FN11))^1)*((1+(FN12))^1)*((1+(FN13))^1)*((1+(FN14))^1)*((1+(FN15))^1))/((1.18)^15)+((Sheet1!$B$61*((1+(FN1))^1)*((1+(FN2))^1)*((1+(FN3))^1)*((1+(FN4))^1)*((1+(FN5))^1)*((1+(FN6))^1)*((1+(FN7))^1)*((1+(FN8))^1)*((1+(FN9))^1)*((1+(FN10))^1)*((1+(FN11))^1)*((1+(FN12))^1)*((1+(FN13))^1)*((1+(FN14))^1)*((1+(FN15))^1))/((1.18)^15)/0.18))/Sheet1!$B$17)+((Sheet1!$B$65/Sheet1!$B$17)*(100%-0.2)))</f>
        <v>30.242554988628278</v>
      </c>
      <c r="FO16" s="4">
        <f ca="1">SUM((((Sheet1!$B$61*((1+(FO1))^1))/((1.18)^1)+(Sheet1!$B$61*((1+(FO1))^1)*((1+(FO2))^1))/((1.18)^2)+(Sheet1!$B$61*((1+(FO1))^1)*((1+(FO2))^1)*((1+(FO3))^1))/((1.18)^3)+(Sheet1!$B$61*((1+(FO1))^1)*((1+(FO2))^1)*((1+(FO3))^1)*((1+(FO4))^1))/((1.18)^4)+(Sheet1!$B$61*((1+(FO1))^1)*((1+(FO2))^1)*((1+(FO3))^1)*((1+(FO4))^1)*((1+(FO5))^1))/((1.18)^5)+(Sheet1!$B$61*((1+(FO1))^1)*((1+(FO2))^1)*((1+(FO3))^1)*((1+(FO4))^1)*((1+(FO5))^1)*((1+(FO6))^1))/((1.18)^6)+(Sheet1!$B$61*((1+(FO1))^1)*((1+(FO2))^1)*((1+(FO3))^1)*((1+(FO4))^1)*((1+(FO5))^1)*((1+(FO6))^1)*((1+(FO7))^1))/((1.18)^7)+(Sheet1!$B$61*((1+(FO1))^1)*((1+(FO2))^1)*((1+(FO3))^1)*((1+(FO4))^1)*((1+(FO5))^1)*((1+(FO6))^1)*((1+(FO7))^1)*((1+(FO8))^1))/((1.18)^8)+(Sheet1!$B$61*((1+(FO1))^1)*((1+(FO2))^1)*((1+(FO3))^1)*((1+(FO4))^1)*((1+(FO5))^1)*((1+(FO6))^1)*((1+(FO7))^1)*((1+(FO8))^1)*((1+(FO9))^1))/((1.18)^9)+(Sheet1!$B$61*((1+(FO1))^1)*((1+(FO2))^1)*((1+(FO3))^1)*((1+(FO4))^1)*((1+(FO5))^1)*((1+(FO6))^1)*((1+(FO7))^1)*((1+(FO8))^1)*((1+(FO9))^1)*((1+(FO10))^1))/((1.18)^10)+(Sheet1!$B$61*((1+(FO1))^1)*((1+(FO2))^1)*((1+(FO3))^1)*((1+(FO4))^1)*((1+(FO5))^1)*((1+(FO6))^1)*((1+(FO7))^1)*((1+(FO8))^1)*((1+(FO9))^1)*((1+(FO10))^1)*((1+(FO11))^1))/((1.18)^11)+(Sheet1!$B$61*((1+(FO1))^1)*((1+(FO2))^1)*((1+(FO3))^1)*((1+(FO4))^1)*((1+(FO5))^1)*((1+(FO6))^1)*((1+(FO7))^1)*((1+(FO8))^1)*((1+(FO9))^1)*((1+(FO10))^1)*((1+(FO11))^1)*((1+(FO12))^1))/((1.18)^12)+(Sheet1!$B$61*((1+(FO1))^1)*((1+(FO2))^1)*((1+(FO3))^1)*((1+(FO4))^1)*((1+(FO5))^1)*((1+(FO6))^1)*((1+(FO7))^1)*((1+(FO8))^1)*((1+(FO9))^1)*((1+(FO10))^1)*((1+(FO11))^1)*((1+(FO12))^1)*((1+(FO13))^1))/((1.18)^13)+(Sheet1!$B$61*((1+(FO1))^1)*((1+(FO2))^1)*((1+(FO3))^1)*((1+(FO4))^1)*((1+(FO5))^1)*((1+(FO6))^1)*((1+(FO7))^1)*((1+(FO8))^1)*((1+(FO9))^1)*((1+(FO10))^1)*((1+(FO11))^1)*((1+(FO12))^1)*((1+(FO13))^1)*((1+(FO14))^1))/((1.18)^14)+(Sheet1!$B$61*((1+(FO1))^1)*((1+(FO2))^1)*((1+(FO3))^1)*((1+(FO4))^1)*((1+(FO5))^1)*((1+(FO6))^1)*((1+(FO7))^1)*((1+(FO8))^1)*((1+(FO9))^1)*((1+(FO10))^1)*((1+(FO11))^1)*((1+(FO12))^1)*((1+(FO13))^1)*((1+(FO14))^1)*((1+(FO15))^1))/((1.18)^15)+((Sheet1!$B$61*((1+(FO1))^1)*((1+(FO2))^1)*((1+(FO3))^1)*((1+(FO4))^1)*((1+(FO5))^1)*((1+(FO6))^1)*((1+(FO7))^1)*((1+(FO8))^1)*((1+(FO9))^1)*((1+(FO10))^1)*((1+(FO11))^1)*((1+(FO12))^1)*((1+(FO13))^1)*((1+(FO14))^1)*((1+(FO15))^1))/((1.18)^15)/0.18))/Sheet1!$B$17)+((Sheet1!$B$65/Sheet1!$B$17)*(100%-0.2)))</f>
        <v>29.863459568986279</v>
      </c>
      <c r="FP16" s="4">
        <f ca="1">SUM((((Sheet1!$B$61*((1+(FP1))^1))/((1.18)^1)+(Sheet1!$B$61*((1+(FP1))^1)*((1+(FP2))^1))/((1.18)^2)+(Sheet1!$B$61*((1+(FP1))^1)*((1+(FP2))^1)*((1+(FP3))^1))/((1.18)^3)+(Sheet1!$B$61*((1+(FP1))^1)*((1+(FP2))^1)*((1+(FP3))^1)*((1+(FP4))^1))/((1.18)^4)+(Sheet1!$B$61*((1+(FP1))^1)*((1+(FP2))^1)*((1+(FP3))^1)*((1+(FP4))^1)*((1+(FP5))^1))/((1.18)^5)+(Sheet1!$B$61*((1+(FP1))^1)*((1+(FP2))^1)*((1+(FP3))^1)*((1+(FP4))^1)*((1+(FP5))^1)*((1+(FP6))^1))/((1.18)^6)+(Sheet1!$B$61*((1+(FP1))^1)*((1+(FP2))^1)*((1+(FP3))^1)*((1+(FP4))^1)*((1+(FP5))^1)*((1+(FP6))^1)*((1+(FP7))^1))/((1.18)^7)+(Sheet1!$B$61*((1+(FP1))^1)*((1+(FP2))^1)*((1+(FP3))^1)*((1+(FP4))^1)*((1+(FP5))^1)*((1+(FP6))^1)*((1+(FP7))^1)*((1+(FP8))^1))/((1.18)^8)+(Sheet1!$B$61*((1+(FP1))^1)*((1+(FP2))^1)*((1+(FP3))^1)*((1+(FP4))^1)*((1+(FP5))^1)*((1+(FP6))^1)*((1+(FP7))^1)*((1+(FP8))^1)*((1+(FP9))^1))/((1.18)^9)+(Sheet1!$B$61*((1+(FP1))^1)*((1+(FP2))^1)*((1+(FP3))^1)*((1+(FP4))^1)*((1+(FP5))^1)*((1+(FP6))^1)*((1+(FP7))^1)*((1+(FP8))^1)*((1+(FP9))^1)*((1+(FP10))^1))/((1.18)^10)+(Sheet1!$B$61*((1+(FP1))^1)*((1+(FP2))^1)*((1+(FP3))^1)*((1+(FP4))^1)*((1+(FP5))^1)*((1+(FP6))^1)*((1+(FP7))^1)*((1+(FP8))^1)*((1+(FP9))^1)*((1+(FP10))^1)*((1+(FP11))^1))/((1.18)^11)+(Sheet1!$B$61*((1+(FP1))^1)*((1+(FP2))^1)*((1+(FP3))^1)*((1+(FP4))^1)*((1+(FP5))^1)*((1+(FP6))^1)*((1+(FP7))^1)*((1+(FP8))^1)*((1+(FP9))^1)*((1+(FP10))^1)*((1+(FP11))^1)*((1+(FP12))^1))/((1.18)^12)+(Sheet1!$B$61*((1+(FP1))^1)*((1+(FP2))^1)*((1+(FP3))^1)*((1+(FP4))^1)*((1+(FP5))^1)*((1+(FP6))^1)*((1+(FP7))^1)*((1+(FP8))^1)*((1+(FP9))^1)*((1+(FP10))^1)*((1+(FP11))^1)*((1+(FP12))^1)*((1+(FP13))^1))/((1.18)^13)+(Sheet1!$B$61*((1+(FP1))^1)*((1+(FP2))^1)*((1+(FP3))^1)*((1+(FP4))^1)*((1+(FP5))^1)*((1+(FP6))^1)*((1+(FP7))^1)*((1+(FP8))^1)*((1+(FP9))^1)*((1+(FP10))^1)*((1+(FP11))^1)*((1+(FP12))^1)*((1+(FP13))^1)*((1+(FP14))^1))/((1.18)^14)+(Sheet1!$B$61*((1+(FP1))^1)*((1+(FP2))^1)*((1+(FP3))^1)*((1+(FP4))^1)*((1+(FP5))^1)*((1+(FP6))^1)*((1+(FP7))^1)*((1+(FP8))^1)*((1+(FP9))^1)*((1+(FP10))^1)*((1+(FP11))^1)*((1+(FP12))^1)*((1+(FP13))^1)*((1+(FP14))^1)*((1+(FP15))^1))/((1.18)^15)+((Sheet1!$B$61*((1+(FP1))^1)*((1+(FP2))^1)*((1+(FP3))^1)*((1+(FP4))^1)*((1+(FP5))^1)*((1+(FP6))^1)*((1+(FP7))^1)*((1+(FP8))^1)*((1+(FP9))^1)*((1+(FP10))^1)*((1+(FP11))^1)*((1+(FP12))^1)*((1+(FP13))^1)*((1+(FP14))^1)*((1+(FP15))^1))/((1.18)^15)/0.18))/Sheet1!$B$17)+((Sheet1!$B$65/Sheet1!$B$17)*(100%-0.2)))</f>
        <v>25.759996699285814</v>
      </c>
      <c r="FQ16" s="4">
        <f ca="1">SUM((((Sheet1!$B$61*((1+(FQ1))^1))/((1.18)^1)+(Sheet1!$B$61*((1+(FQ1))^1)*((1+(FQ2))^1))/((1.18)^2)+(Sheet1!$B$61*((1+(FQ1))^1)*((1+(FQ2))^1)*((1+(FQ3))^1))/((1.18)^3)+(Sheet1!$B$61*((1+(FQ1))^1)*((1+(FQ2))^1)*((1+(FQ3))^1)*((1+(FQ4))^1))/((1.18)^4)+(Sheet1!$B$61*((1+(FQ1))^1)*((1+(FQ2))^1)*((1+(FQ3))^1)*((1+(FQ4))^1)*((1+(FQ5))^1))/((1.18)^5)+(Sheet1!$B$61*((1+(FQ1))^1)*((1+(FQ2))^1)*((1+(FQ3))^1)*((1+(FQ4))^1)*((1+(FQ5))^1)*((1+(FQ6))^1))/((1.18)^6)+(Sheet1!$B$61*((1+(FQ1))^1)*((1+(FQ2))^1)*((1+(FQ3))^1)*((1+(FQ4))^1)*((1+(FQ5))^1)*((1+(FQ6))^1)*((1+(FQ7))^1))/((1.18)^7)+(Sheet1!$B$61*((1+(FQ1))^1)*((1+(FQ2))^1)*((1+(FQ3))^1)*((1+(FQ4))^1)*((1+(FQ5))^1)*((1+(FQ6))^1)*((1+(FQ7))^1)*((1+(FQ8))^1))/((1.18)^8)+(Sheet1!$B$61*((1+(FQ1))^1)*((1+(FQ2))^1)*((1+(FQ3))^1)*((1+(FQ4))^1)*((1+(FQ5))^1)*((1+(FQ6))^1)*((1+(FQ7))^1)*((1+(FQ8))^1)*((1+(FQ9))^1))/((1.18)^9)+(Sheet1!$B$61*((1+(FQ1))^1)*((1+(FQ2))^1)*((1+(FQ3))^1)*((1+(FQ4))^1)*((1+(FQ5))^1)*((1+(FQ6))^1)*((1+(FQ7))^1)*((1+(FQ8))^1)*((1+(FQ9))^1)*((1+(FQ10))^1))/((1.18)^10)+(Sheet1!$B$61*((1+(FQ1))^1)*((1+(FQ2))^1)*((1+(FQ3))^1)*((1+(FQ4))^1)*((1+(FQ5))^1)*((1+(FQ6))^1)*((1+(FQ7))^1)*((1+(FQ8))^1)*((1+(FQ9))^1)*((1+(FQ10))^1)*((1+(FQ11))^1))/((1.18)^11)+(Sheet1!$B$61*((1+(FQ1))^1)*((1+(FQ2))^1)*((1+(FQ3))^1)*((1+(FQ4))^1)*((1+(FQ5))^1)*((1+(FQ6))^1)*((1+(FQ7))^1)*((1+(FQ8))^1)*((1+(FQ9))^1)*((1+(FQ10))^1)*((1+(FQ11))^1)*((1+(FQ12))^1))/((1.18)^12)+(Sheet1!$B$61*((1+(FQ1))^1)*((1+(FQ2))^1)*((1+(FQ3))^1)*((1+(FQ4))^1)*((1+(FQ5))^1)*((1+(FQ6))^1)*((1+(FQ7))^1)*((1+(FQ8))^1)*((1+(FQ9))^1)*((1+(FQ10))^1)*((1+(FQ11))^1)*((1+(FQ12))^1)*((1+(FQ13))^1))/((1.18)^13)+(Sheet1!$B$61*((1+(FQ1))^1)*((1+(FQ2))^1)*((1+(FQ3))^1)*((1+(FQ4))^1)*((1+(FQ5))^1)*((1+(FQ6))^1)*((1+(FQ7))^1)*((1+(FQ8))^1)*((1+(FQ9))^1)*((1+(FQ10))^1)*((1+(FQ11))^1)*((1+(FQ12))^1)*((1+(FQ13))^1)*((1+(FQ14))^1))/((1.18)^14)+(Sheet1!$B$61*((1+(FQ1))^1)*((1+(FQ2))^1)*((1+(FQ3))^1)*((1+(FQ4))^1)*((1+(FQ5))^1)*((1+(FQ6))^1)*((1+(FQ7))^1)*((1+(FQ8))^1)*((1+(FQ9))^1)*((1+(FQ10))^1)*((1+(FQ11))^1)*((1+(FQ12))^1)*((1+(FQ13))^1)*((1+(FQ14))^1)*((1+(FQ15))^1))/((1.18)^15)+((Sheet1!$B$61*((1+(FQ1))^1)*((1+(FQ2))^1)*((1+(FQ3))^1)*((1+(FQ4))^1)*((1+(FQ5))^1)*((1+(FQ6))^1)*((1+(FQ7))^1)*((1+(FQ8))^1)*((1+(FQ9))^1)*((1+(FQ10))^1)*((1+(FQ11))^1)*((1+(FQ12))^1)*((1+(FQ13))^1)*((1+(FQ14))^1)*((1+(FQ15))^1))/((1.18)^15)/0.18))/Sheet1!$B$17)+((Sheet1!$B$65/Sheet1!$B$17)*(100%-0.2)))</f>
        <v>27.823853915281639</v>
      </c>
      <c r="FR16" s="4">
        <f ca="1">SUM((((Sheet1!$B$61*((1+(FR1))^1))/((1.18)^1)+(Sheet1!$B$61*((1+(FR1))^1)*((1+(FR2))^1))/((1.18)^2)+(Sheet1!$B$61*((1+(FR1))^1)*((1+(FR2))^1)*((1+(FR3))^1))/((1.18)^3)+(Sheet1!$B$61*((1+(FR1))^1)*((1+(FR2))^1)*((1+(FR3))^1)*((1+(FR4))^1))/((1.18)^4)+(Sheet1!$B$61*((1+(FR1))^1)*((1+(FR2))^1)*((1+(FR3))^1)*((1+(FR4))^1)*((1+(FR5))^1))/((1.18)^5)+(Sheet1!$B$61*((1+(FR1))^1)*((1+(FR2))^1)*((1+(FR3))^1)*((1+(FR4))^1)*((1+(FR5))^1)*((1+(FR6))^1))/((1.18)^6)+(Sheet1!$B$61*((1+(FR1))^1)*((1+(FR2))^1)*((1+(FR3))^1)*((1+(FR4))^1)*((1+(FR5))^1)*((1+(FR6))^1)*((1+(FR7))^1))/((1.18)^7)+(Sheet1!$B$61*((1+(FR1))^1)*((1+(FR2))^1)*((1+(FR3))^1)*((1+(FR4))^1)*((1+(FR5))^1)*((1+(FR6))^1)*((1+(FR7))^1)*((1+(FR8))^1))/((1.18)^8)+(Sheet1!$B$61*((1+(FR1))^1)*((1+(FR2))^1)*((1+(FR3))^1)*((1+(FR4))^1)*((1+(FR5))^1)*((1+(FR6))^1)*((1+(FR7))^1)*((1+(FR8))^1)*((1+(FR9))^1))/((1.18)^9)+(Sheet1!$B$61*((1+(FR1))^1)*((1+(FR2))^1)*((1+(FR3))^1)*((1+(FR4))^1)*((1+(FR5))^1)*((1+(FR6))^1)*((1+(FR7))^1)*((1+(FR8))^1)*((1+(FR9))^1)*((1+(FR10))^1))/((1.18)^10)+(Sheet1!$B$61*((1+(FR1))^1)*((1+(FR2))^1)*((1+(FR3))^1)*((1+(FR4))^1)*((1+(FR5))^1)*((1+(FR6))^1)*((1+(FR7))^1)*((1+(FR8))^1)*((1+(FR9))^1)*((1+(FR10))^1)*((1+(FR11))^1))/((1.18)^11)+(Sheet1!$B$61*((1+(FR1))^1)*((1+(FR2))^1)*((1+(FR3))^1)*((1+(FR4))^1)*((1+(FR5))^1)*((1+(FR6))^1)*((1+(FR7))^1)*((1+(FR8))^1)*((1+(FR9))^1)*((1+(FR10))^1)*((1+(FR11))^1)*((1+(FR12))^1))/((1.18)^12)+(Sheet1!$B$61*((1+(FR1))^1)*((1+(FR2))^1)*((1+(FR3))^1)*((1+(FR4))^1)*((1+(FR5))^1)*((1+(FR6))^1)*((1+(FR7))^1)*((1+(FR8))^1)*((1+(FR9))^1)*((1+(FR10))^1)*((1+(FR11))^1)*((1+(FR12))^1)*((1+(FR13))^1))/((1.18)^13)+(Sheet1!$B$61*((1+(FR1))^1)*((1+(FR2))^1)*((1+(FR3))^1)*((1+(FR4))^1)*((1+(FR5))^1)*((1+(FR6))^1)*((1+(FR7))^1)*((1+(FR8))^1)*((1+(FR9))^1)*((1+(FR10))^1)*((1+(FR11))^1)*((1+(FR12))^1)*((1+(FR13))^1)*((1+(FR14))^1))/((1.18)^14)+(Sheet1!$B$61*((1+(FR1))^1)*((1+(FR2))^1)*((1+(FR3))^1)*((1+(FR4))^1)*((1+(FR5))^1)*((1+(FR6))^1)*((1+(FR7))^1)*((1+(FR8))^1)*((1+(FR9))^1)*((1+(FR10))^1)*((1+(FR11))^1)*((1+(FR12))^1)*((1+(FR13))^1)*((1+(FR14))^1)*((1+(FR15))^1))/((1.18)^15)+((Sheet1!$B$61*((1+(FR1))^1)*((1+(FR2))^1)*((1+(FR3))^1)*((1+(FR4))^1)*((1+(FR5))^1)*((1+(FR6))^1)*((1+(FR7))^1)*((1+(FR8))^1)*((1+(FR9))^1)*((1+(FR10))^1)*((1+(FR11))^1)*((1+(FR12))^1)*((1+(FR13))^1)*((1+(FR14))^1)*((1+(FR15))^1))/((1.18)^15)/0.18))/Sheet1!$B$17)+((Sheet1!$B$65/Sheet1!$B$17)*(100%-0.2)))</f>
        <v>26.214319144311332</v>
      </c>
      <c r="FS16" s="4">
        <f ca="1">SUM((((Sheet1!$B$61*((1+(FS1))^1))/((1.18)^1)+(Sheet1!$B$61*((1+(FS1))^1)*((1+(FS2))^1))/((1.18)^2)+(Sheet1!$B$61*((1+(FS1))^1)*((1+(FS2))^1)*((1+(FS3))^1))/((1.18)^3)+(Sheet1!$B$61*((1+(FS1))^1)*((1+(FS2))^1)*((1+(FS3))^1)*((1+(FS4))^1))/((1.18)^4)+(Sheet1!$B$61*((1+(FS1))^1)*((1+(FS2))^1)*((1+(FS3))^1)*((1+(FS4))^1)*((1+(FS5))^1))/((1.18)^5)+(Sheet1!$B$61*((1+(FS1))^1)*((1+(FS2))^1)*((1+(FS3))^1)*((1+(FS4))^1)*((1+(FS5))^1)*((1+(FS6))^1))/((1.18)^6)+(Sheet1!$B$61*((1+(FS1))^1)*((1+(FS2))^1)*((1+(FS3))^1)*((1+(FS4))^1)*((1+(FS5))^1)*((1+(FS6))^1)*((1+(FS7))^1))/((1.18)^7)+(Sheet1!$B$61*((1+(FS1))^1)*((1+(FS2))^1)*((1+(FS3))^1)*((1+(FS4))^1)*((1+(FS5))^1)*((1+(FS6))^1)*((1+(FS7))^1)*((1+(FS8))^1))/((1.18)^8)+(Sheet1!$B$61*((1+(FS1))^1)*((1+(FS2))^1)*((1+(FS3))^1)*((1+(FS4))^1)*((1+(FS5))^1)*((1+(FS6))^1)*((1+(FS7))^1)*((1+(FS8))^1)*((1+(FS9))^1))/((1.18)^9)+(Sheet1!$B$61*((1+(FS1))^1)*((1+(FS2))^1)*((1+(FS3))^1)*((1+(FS4))^1)*((1+(FS5))^1)*((1+(FS6))^1)*((1+(FS7))^1)*((1+(FS8))^1)*((1+(FS9))^1)*((1+(FS10))^1))/((1.18)^10)+(Sheet1!$B$61*((1+(FS1))^1)*((1+(FS2))^1)*((1+(FS3))^1)*((1+(FS4))^1)*((1+(FS5))^1)*((1+(FS6))^1)*((1+(FS7))^1)*((1+(FS8))^1)*((1+(FS9))^1)*((1+(FS10))^1)*((1+(FS11))^1))/((1.18)^11)+(Sheet1!$B$61*((1+(FS1))^1)*((1+(FS2))^1)*((1+(FS3))^1)*((1+(FS4))^1)*((1+(FS5))^1)*((1+(FS6))^1)*((1+(FS7))^1)*((1+(FS8))^1)*((1+(FS9))^1)*((1+(FS10))^1)*((1+(FS11))^1)*((1+(FS12))^1))/((1.18)^12)+(Sheet1!$B$61*((1+(FS1))^1)*((1+(FS2))^1)*((1+(FS3))^1)*((1+(FS4))^1)*((1+(FS5))^1)*((1+(FS6))^1)*((1+(FS7))^1)*((1+(FS8))^1)*((1+(FS9))^1)*((1+(FS10))^1)*((1+(FS11))^1)*((1+(FS12))^1)*((1+(FS13))^1))/((1.18)^13)+(Sheet1!$B$61*((1+(FS1))^1)*((1+(FS2))^1)*((1+(FS3))^1)*((1+(FS4))^1)*((1+(FS5))^1)*((1+(FS6))^1)*((1+(FS7))^1)*((1+(FS8))^1)*((1+(FS9))^1)*((1+(FS10))^1)*((1+(FS11))^1)*((1+(FS12))^1)*((1+(FS13))^1)*((1+(FS14))^1))/((1.18)^14)+(Sheet1!$B$61*((1+(FS1))^1)*((1+(FS2))^1)*((1+(FS3))^1)*((1+(FS4))^1)*((1+(FS5))^1)*((1+(FS6))^1)*((1+(FS7))^1)*((1+(FS8))^1)*((1+(FS9))^1)*((1+(FS10))^1)*((1+(FS11))^1)*((1+(FS12))^1)*((1+(FS13))^1)*((1+(FS14))^1)*((1+(FS15))^1))/((1.18)^15)+((Sheet1!$B$61*((1+(FS1))^1)*((1+(FS2))^1)*((1+(FS3))^1)*((1+(FS4))^1)*((1+(FS5))^1)*((1+(FS6))^1)*((1+(FS7))^1)*((1+(FS8))^1)*((1+(FS9))^1)*((1+(FS10))^1)*((1+(FS11))^1)*((1+(FS12))^1)*((1+(FS13))^1)*((1+(FS14))^1)*((1+(FS15))^1))/((1.18)^15)/0.18))/Sheet1!$B$17)+((Sheet1!$B$65/Sheet1!$B$17)*(100%-0.2)))</f>
        <v>28.197406843639786</v>
      </c>
      <c r="FT16" s="4">
        <f ca="1">SUM((((Sheet1!$B$61*((1+(FT1))^1))/((1.18)^1)+(Sheet1!$B$61*((1+(FT1))^1)*((1+(FT2))^1))/((1.18)^2)+(Sheet1!$B$61*((1+(FT1))^1)*((1+(FT2))^1)*((1+(FT3))^1))/((1.18)^3)+(Sheet1!$B$61*((1+(FT1))^1)*((1+(FT2))^1)*((1+(FT3))^1)*((1+(FT4))^1))/((1.18)^4)+(Sheet1!$B$61*((1+(FT1))^1)*((1+(FT2))^1)*((1+(FT3))^1)*((1+(FT4))^1)*((1+(FT5))^1))/((1.18)^5)+(Sheet1!$B$61*((1+(FT1))^1)*((1+(FT2))^1)*((1+(FT3))^1)*((1+(FT4))^1)*((1+(FT5))^1)*((1+(FT6))^1))/((1.18)^6)+(Sheet1!$B$61*((1+(FT1))^1)*((1+(FT2))^1)*((1+(FT3))^1)*((1+(FT4))^1)*((1+(FT5))^1)*((1+(FT6))^1)*((1+(FT7))^1))/((1.18)^7)+(Sheet1!$B$61*((1+(FT1))^1)*((1+(FT2))^1)*((1+(FT3))^1)*((1+(FT4))^1)*((1+(FT5))^1)*((1+(FT6))^1)*((1+(FT7))^1)*((1+(FT8))^1))/((1.18)^8)+(Sheet1!$B$61*((1+(FT1))^1)*((1+(FT2))^1)*((1+(FT3))^1)*((1+(FT4))^1)*((1+(FT5))^1)*((1+(FT6))^1)*((1+(FT7))^1)*((1+(FT8))^1)*((1+(FT9))^1))/((1.18)^9)+(Sheet1!$B$61*((1+(FT1))^1)*((1+(FT2))^1)*((1+(FT3))^1)*((1+(FT4))^1)*((1+(FT5))^1)*((1+(FT6))^1)*((1+(FT7))^1)*((1+(FT8))^1)*((1+(FT9))^1)*((1+(FT10))^1))/((1.18)^10)+(Sheet1!$B$61*((1+(FT1))^1)*((1+(FT2))^1)*((1+(FT3))^1)*((1+(FT4))^1)*((1+(FT5))^1)*((1+(FT6))^1)*((1+(FT7))^1)*((1+(FT8))^1)*((1+(FT9))^1)*((1+(FT10))^1)*((1+(FT11))^1))/((1.18)^11)+(Sheet1!$B$61*((1+(FT1))^1)*((1+(FT2))^1)*((1+(FT3))^1)*((1+(FT4))^1)*((1+(FT5))^1)*((1+(FT6))^1)*((1+(FT7))^1)*((1+(FT8))^1)*((1+(FT9))^1)*((1+(FT10))^1)*((1+(FT11))^1)*((1+(FT12))^1))/((1.18)^12)+(Sheet1!$B$61*((1+(FT1))^1)*((1+(FT2))^1)*((1+(FT3))^1)*((1+(FT4))^1)*((1+(FT5))^1)*((1+(FT6))^1)*((1+(FT7))^1)*((1+(FT8))^1)*((1+(FT9))^1)*((1+(FT10))^1)*((1+(FT11))^1)*((1+(FT12))^1)*((1+(FT13))^1))/((1.18)^13)+(Sheet1!$B$61*((1+(FT1))^1)*((1+(FT2))^1)*((1+(FT3))^1)*((1+(FT4))^1)*((1+(FT5))^1)*((1+(FT6))^1)*((1+(FT7))^1)*((1+(FT8))^1)*((1+(FT9))^1)*((1+(FT10))^1)*((1+(FT11))^1)*((1+(FT12))^1)*((1+(FT13))^1)*((1+(FT14))^1))/((1.18)^14)+(Sheet1!$B$61*((1+(FT1))^1)*((1+(FT2))^1)*((1+(FT3))^1)*((1+(FT4))^1)*((1+(FT5))^1)*((1+(FT6))^1)*((1+(FT7))^1)*((1+(FT8))^1)*((1+(FT9))^1)*((1+(FT10))^1)*((1+(FT11))^1)*((1+(FT12))^1)*((1+(FT13))^1)*((1+(FT14))^1)*((1+(FT15))^1))/((1.18)^15)+((Sheet1!$B$61*((1+(FT1))^1)*((1+(FT2))^1)*((1+(FT3))^1)*((1+(FT4))^1)*((1+(FT5))^1)*((1+(FT6))^1)*((1+(FT7))^1)*((1+(FT8))^1)*((1+(FT9))^1)*((1+(FT10))^1)*((1+(FT11))^1)*((1+(FT12))^1)*((1+(FT13))^1)*((1+(FT14))^1)*((1+(FT15))^1))/((1.18)^15)/0.18))/Sheet1!$B$17)+((Sheet1!$B$65/Sheet1!$B$17)*(100%-0.2)))</f>
        <v>24.29330772451987</v>
      </c>
      <c r="FU16" s="4">
        <f ca="1">SUM((((Sheet1!$B$61*((1+(FU1))^1))/((1.18)^1)+(Sheet1!$B$61*((1+(FU1))^1)*((1+(FU2))^1))/((1.18)^2)+(Sheet1!$B$61*((1+(FU1))^1)*((1+(FU2))^1)*((1+(FU3))^1))/((1.18)^3)+(Sheet1!$B$61*((1+(FU1))^1)*((1+(FU2))^1)*((1+(FU3))^1)*((1+(FU4))^1))/((1.18)^4)+(Sheet1!$B$61*((1+(FU1))^1)*((1+(FU2))^1)*((1+(FU3))^1)*((1+(FU4))^1)*((1+(FU5))^1))/((1.18)^5)+(Sheet1!$B$61*((1+(FU1))^1)*((1+(FU2))^1)*((1+(FU3))^1)*((1+(FU4))^1)*((1+(FU5))^1)*((1+(FU6))^1))/((1.18)^6)+(Sheet1!$B$61*((1+(FU1))^1)*((1+(FU2))^1)*((1+(FU3))^1)*((1+(FU4))^1)*((1+(FU5))^1)*((1+(FU6))^1)*((1+(FU7))^1))/((1.18)^7)+(Sheet1!$B$61*((1+(FU1))^1)*((1+(FU2))^1)*((1+(FU3))^1)*((1+(FU4))^1)*((1+(FU5))^1)*((1+(FU6))^1)*((1+(FU7))^1)*((1+(FU8))^1))/((1.18)^8)+(Sheet1!$B$61*((1+(FU1))^1)*((1+(FU2))^1)*((1+(FU3))^1)*((1+(FU4))^1)*((1+(FU5))^1)*((1+(FU6))^1)*((1+(FU7))^1)*((1+(FU8))^1)*((1+(FU9))^1))/((1.18)^9)+(Sheet1!$B$61*((1+(FU1))^1)*((1+(FU2))^1)*((1+(FU3))^1)*((1+(FU4))^1)*((1+(FU5))^1)*((1+(FU6))^1)*((1+(FU7))^1)*((1+(FU8))^1)*((1+(FU9))^1)*((1+(FU10))^1))/((1.18)^10)+(Sheet1!$B$61*((1+(FU1))^1)*((1+(FU2))^1)*((1+(FU3))^1)*((1+(FU4))^1)*((1+(FU5))^1)*((1+(FU6))^1)*((1+(FU7))^1)*((1+(FU8))^1)*((1+(FU9))^1)*((1+(FU10))^1)*((1+(FU11))^1))/((1.18)^11)+(Sheet1!$B$61*((1+(FU1))^1)*((1+(FU2))^1)*((1+(FU3))^1)*((1+(FU4))^1)*((1+(FU5))^1)*((1+(FU6))^1)*((1+(FU7))^1)*((1+(FU8))^1)*((1+(FU9))^1)*((1+(FU10))^1)*((1+(FU11))^1)*((1+(FU12))^1))/((1.18)^12)+(Sheet1!$B$61*((1+(FU1))^1)*((1+(FU2))^1)*((1+(FU3))^1)*((1+(FU4))^1)*((1+(FU5))^1)*((1+(FU6))^1)*((1+(FU7))^1)*((1+(FU8))^1)*((1+(FU9))^1)*((1+(FU10))^1)*((1+(FU11))^1)*((1+(FU12))^1)*((1+(FU13))^1))/((1.18)^13)+(Sheet1!$B$61*((1+(FU1))^1)*((1+(FU2))^1)*((1+(FU3))^1)*((1+(FU4))^1)*((1+(FU5))^1)*((1+(FU6))^1)*((1+(FU7))^1)*((1+(FU8))^1)*((1+(FU9))^1)*((1+(FU10))^1)*((1+(FU11))^1)*((1+(FU12))^1)*((1+(FU13))^1)*((1+(FU14))^1))/((1.18)^14)+(Sheet1!$B$61*((1+(FU1))^1)*((1+(FU2))^1)*((1+(FU3))^1)*((1+(FU4))^1)*((1+(FU5))^1)*((1+(FU6))^1)*((1+(FU7))^1)*((1+(FU8))^1)*((1+(FU9))^1)*((1+(FU10))^1)*((1+(FU11))^1)*((1+(FU12))^1)*((1+(FU13))^1)*((1+(FU14))^1)*((1+(FU15))^1))/((1.18)^15)+((Sheet1!$B$61*((1+(FU1))^1)*((1+(FU2))^1)*((1+(FU3))^1)*((1+(FU4))^1)*((1+(FU5))^1)*((1+(FU6))^1)*((1+(FU7))^1)*((1+(FU8))^1)*((1+(FU9))^1)*((1+(FU10))^1)*((1+(FU11))^1)*((1+(FU12))^1)*((1+(FU13))^1)*((1+(FU14))^1)*((1+(FU15))^1))/((1.18)^15)/0.18))/Sheet1!$B$17)+((Sheet1!$B$65/Sheet1!$B$17)*(100%-0.2)))</f>
        <v>28.156229221964352</v>
      </c>
      <c r="FV16" s="4">
        <f ca="1">SUM((((Sheet1!$B$61*((1+(FV1))^1))/((1.18)^1)+(Sheet1!$B$61*((1+(FV1))^1)*((1+(FV2))^1))/((1.18)^2)+(Sheet1!$B$61*((1+(FV1))^1)*((1+(FV2))^1)*((1+(FV3))^1))/((1.18)^3)+(Sheet1!$B$61*((1+(FV1))^1)*((1+(FV2))^1)*((1+(FV3))^1)*((1+(FV4))^1))/((1.18)^4)+(Sheet1!$B$61*((1+(FV1))^1)*((1+(FV2))^1)*((1+(FV3))^1)*((1+(FV4))^1)*((1+(FV5))^1))/((1.18)^5)+(Sheet1!$B$61*((1+(FV1))^1)*((1+(FV2))^1)*((1+(FV3))^1)*((1+(FV4))^1)*((1+(FV5))^1)*((1+(FV6))^1))/((1.18)^6)+(Sheet1!$B$61*((1+(FV1))^1)*((1+(FV2))^1)*((1+(FV3))^1)*((1+(FV4))^1)*((1+(FV5))^1)*((1+(FV6))^1)*((1+(FV7))^1))/((1.18)^7)+(Sheet1!$B$61*((1+(FV1))^1)*((1+(FV2))^1)*((1+(FV3))^1)*((1+(FV4))^1)*((1+(FV5))^1)*((1+(FV6))^1)*((1+(FV7))^1)*((1+(FV8))^1))/((1.18)^8)+(Sheet1!$B$61*((1+(FV1))^1)*((1+(FV2))^1)*((1+(FV3))^1)*((1+(FV4))^1)*((1+(FV5))^1)*((1+(FV6))^1)*((1+(FV7))^1)*((1+(FV8))^1)*((1+(FV9))^1))/((1.18)^9)+(Sheet1!$B$61*((1+(FV1))^1)*((1+(FV2))^1)*((1+(FV3))^1)*((1+(FV4))^1)*((1+(FV5))^1)*((1+(FV6))^1)*((1+(FV7))^1)*((1+(FV8))^1)*((1+(FV9))^1)*((1+(FV10))^1))/((1.18)^10)+(Sheet1!$B$61*((1+(FV1))^1)*((1+(FV2))^1)*((1+(FV3))^1)*((1+(FV4))^1)*((1+(FV5))^1)*((1+(FV6))^1)*((1+(FV7))^1)*((1+(FV8))^1)*((1+(FV9))^1)*((1+(FV10))^1)*((1+(FV11))^1))/((1.18)^11)+(Sheet1!$B$61*((1+(FV1))^1)*((1+(FV2))^1)*((1+(FV3))^1)*((1+(FV4))^1)*((1+(FV5))^1)*((1+(FV6))^1)*((1+(FV7))^1)*((1+(FV8))^1)*((1+(FV9))^1)*((1+(FV10))^1)*((1+(FV11))^1)*((1+(FV12))^1))/((1.18)^12)+(Sheet1!$B$61*((1+(FV1))^1)*((1+(FV2))^1)*((1+(FV3))^1)*((1+(FV4))^1)*((1+(FV5))^1)*((1+(FV6))^1)*((1+(FV7))^1)*((1+(FV8))^1)*((1+(FV9))^1)*((1+(FV10))^1)*((1+(FV11))^1)*((1+(FV12))^1)*((1+(FV13))^1))/((1.18)^13)+(Sheet1!$B$61*((1+(FV1))^1)*((1+(FV2))^1)*((1+(FV3))^1)*((1+(FV4))^1)*((1+(FV5))^1)*((1+(FV6))^1)*((1+(FV7))^1)*((1+(FV8))^1)*((1+(FV9))^1)*((1+(FV10))^1)*((1+(FV11))^1)*((1+(FV12))^1)*((1+(FV13))^1)*((1+(FV14))^1))/((1.18)^14)+(Sheet1!$B$61*((1+(FV1))^1)*((1+(FV2))^1)*((1+(FV3))^1)*((1+(FV4))^1)*((1+(FV5))^1)*((1+(FV6))^1)*((1+(FV7))^1)*((1+(FV8))^1)*((1+(FV9))^1)*((1+(FV10))^1)*((1+(FV11))^1)*((1+(FV12))^1)*((1+(FV13))^1)*((1+(FV14))^1)*((1+(FV15))^1))/((1.18)^15)+((Sheet1!$B$61*((1+(FV1))^1)*((1+(FV2))^1)*((1+(FV3))^1)*((1+(FV4))^1)*((1+(FV5))^1)*((1+(FV6))^1)*((1+(FV7))^1)*((1+(FV8))^1)*((1+(FV9))^1)*((1+(FV10))^1)*((1+(FV11))^1)*((1+(FV12))^1)*((1+(FV13))^1)*((1+(FV14))^1)*((1+(FV15))^1))/((1.18)^15)/0.18))/Sheet1!$B$17)+((Sheet1!$B$65/Sheet1!$B$17)*(100%-0.2)))</f>
        <v>28.972618305387094</v>
      </c>
      <c r="FW16" s="4">
        <f ca="1">SUM((((Sheet1!$B$61*((1+(FW1))^1))/((1.18)^1)+(Sheet1!$B$61*((1+(FW1))^1)*((1+(FW2))^1))/((1.18)^2)+(Sheet1!$B$61*((1+(FW1))^1)*((1+(FW2))^1)*((1+(FW3))^1))/((1.18)^3)+(Sheet1!$B$61*((1+(FW1))^1)*((1+(FW2))^1)*((1+(FW3))^1)*((1+(FW4))^1))/((1.18)^4)+(Sheet1!$B$61*((1+(FW1))^1)*((1+(FW2))^1)*((1+(FW3))^1)*((1+(FW4))^1)*((1+(FW5))^1))/((1.18)^5)+(Sheet1!$B$61*((1+(FW1))^1)*((1+(FW2))^1)*((1+(FW3))^1)*((1+(FW4))^1)*((1+(FW5))^1)*((1+(FW6))^1))/((1.18)^6)+(Sheet1!$B$61*((1+(FW1))^1)*((1+(FW2))^1)*((1+(FW3))^1)*((1+(FW4))^1)*((1+(FW5))^1)*((1+(FW6))^1)*((1+(FW7))^1))/((1.18)^7)+(Sheet1!$B$61*((1+(FW1))^1)*((1+(FW2))^1)*((1+(FW3))^1)*((1+(FW4))^1)*((1+(FW5))^1)*((1+(FW6))^1)*((1+(FW7))^1)*((1+(FW8))^1))/((1.18)^8)+(Sheet1!$B$61*((1+(FW1))^1)*((1+(FW2))^1)*((1+(FW3))^1)*((1+(FW4))^1)*((1+(FW5))^1)*((1+(FW6))^1)*((1+(FW7))^1)*((1+(FW8))^1)*((1+(FW9))^1))/((1.18)^9)+(Sheet1!$B$61*((1+(FW1))^1)*((1+(FW2))^1)*((1+(FW3))^1)*((1+(FW4))^1)*((1+(FW5))^1)*((1+(FW6))^1)*((1+(FW7))^1)*((1+(FW8))^1)*((1+(FW9))^1)*((1+(FW10))^1))/((1.18)^10)+(Sheet1!$B$61*((1+(FW1))^1)*((1+(FW2))^1)*((1+(FW3))^1)*((1+(FW4))^1)*((1+(FW5))^1)*((1+(FW6))^1)*((1+(FW7))^1)*((1+(FW8))^1)*((1+(FW9))^1)*((1+(FW10))^1)*((1+(FW11))^1))/((1.18)^11)+(Sheet1!$B$61*((1+(FW1))^1)*((1+(FW2))^1)*((1+(FW3))^1)*((1+(FW4))^1)*((1+(FW5))^1)*((1+(FW6))^1)*((1+(FW7))^1)*((1+(FW8))^1)*((1+(FW9))^1)*((1+(FW10))^1)*((1+(FW11))^1)*((1+(FW12))^1))/((1.18)^12)+(Sheet1!$B$61*((1+(FW1))^1)*((1+(FW2))^1)*((1+(FW3))^1)*((1+(FW4))^1)*((1+(FW5))^1)*((1+(FW6))^1)*((1+(FW7))^1)*((1+(FW8))^1)*((1+(FW9))^1)*((1+(FW10))^1)*((1+(FW11))^1)*((1+(FW12))^1)*((1+(FW13))^1))/((1.18)^13)+(Sheet1!$B$61*((1+(FW1))^1)*((1+(FW2))^1)*((1+(FW3))^1)*((1+(FW4))^1)*((1+(FW5))^1)*((1+(FW6))^1)*((1+(FW7))^1)*((1+(FW8))^1)*((1+(FW9))^1)*((1+(FW10))^1)*((1+(FW11))^1)*((1+(FW12))^1)*((1+(FW13))^1)*((1+(FW14))^1))/((1.18)^14)+(Sheet1!$B$61*((1+(FW1))^1)*((1+(FW2))^1)*((1+(FW3))^1)*((1+(FW4))^1)*((1+(FW5))^1)*((1+(FW6))^1)*((1+(FW7))^1)*((1+(FW8))^1)*((1+(FW9))^1)*((1+(FW10))^1)*((1+(FW11))^1)*((1+(FW12))^1)*((1+(FW13))^1)*((1+(FW14))^1)*((1+(FW15))^1))/((1.18)^15)+((Sheet1!$B$61*((1+(FW1))^1)*((1+(FW2))^1)*((1+(FW3))^1)*((1+(FW4))^1)*((1+(FW5))^1)*((1+(FW6))^1)*((1+(FW7))^1)*((1+(FW8))^1)*((1+(FW9))^1)*((1+(FW10))^1)*((1+(FW11))^1)*((1+(FW12))^1)*((1+(FW13))^1)*((1+(FW14))^1)*((1+(FW15))^1))/((1.18)^15)/0.18))/Sheet1!$B$17)+((Sheet1!$B$65/Sheet1!$B$17)*(100%-0.2)))</f>
        <v>26.499586056898025</v>
      </c>
      <c r="FX16" s="4">
        <f ca="1">SUM((((Sheet1!$B$61*((1+(FX1))^1))/((1.18)^1)+(Sheet1!$B$61*((1+(FX1))^1)*((1+(FX2))^1))/((1.18)^2)+(Sheet1!$B$61*((1+(FX1))^1)*((1+(FX2))^1)*((1+(FX3))^1))/((1.18)^3)+(Sheet1!$B$61*((1+(FX1))^1)*((1+(FX2))^1)*((1+(FX3))^1)*((1+(FX4))^1))/((1.18)^4)+(Sheet1!$B$61*((1+(FX1))^1)*((1+(FX2))^1)*((1+(FX3))^1)*((1+(FX4))^1)*((1+(FX5))^1))/((1.18)^5)+(Sheet1!$B$61*((1+(FX1))^1)*((1+(FX2))^1)*((1+(FX3))^1)*((1+(FX4))^1)*((1+(FX5))^1)*((1+(FX6))^1))/((1.18)^6)+(Sheet1!$B$61*((1+(FX1))^1)*((1+(FX2))^1)*((1+(FX3))^1)*((1+(FX4))^1)*((1+(FX5))^1)*((1+(FX6))^1)*((1+(FX7))^1))/((1.18)^7)+(Sheet1!$B$61*((1+(FX1))^1)*((1+(FX2))^1)*((1+(FX3))^1)*((1+(FX4))^1)*((1+(FX5))^1)*((1+(FX6))^1)*((1+(FX7))^1)*((1+(FX8))^1))/((1.18)^8)+(Sheet1!$B$61*((1+(FX1))^1)*((1+(FX2))^1)*((1+(FX3))^1)*((1+(FX4))^1)*((1+(FX5))^1)*((1+(FX6))^1)*((1+(FX7))^1)*((1+(FX8))^1)*((1+(FX9))^1))/((1.18)^9)+(Sheet1!$B$61*((1+(FX1))^1)*((1+(FX2))^1)*((1+(FX3))^1)*((1+(FX4))^1)*((1+(FX5))^1)*((1+(FX6))^1)*((1+(FX7))^1)*((1+(FX8))^1)*((1+(FX9))^1)*((1+(FX10))^1))/((1.18)^10)+(Sheet1!$B$61*((1+(FX1))^1)*((1+(FX2))^1)*((1+(FX3))^1)*((1+(FX4))^1)*((1+(FX5))^1)*((1+(FX6))^1)*((1+(FX7))^1)*((1+(FX8))^1)*((1+(FX9))^1)*((1+(FX10))^1)*((1+(FX11))^1))/((1.18)^11)+(Sheet1!$B$61*((1+(FX1))^1)*((1+(FX2))^1)*((1+(FX3))^1)*((1+(FX4))^1)*((1+(FX5))^1)*((1+(FX6))^1)*((1+(FX7))^1)*((1+(FX8))^1)*((1+(FX9))^1)*((1+(FX10))^1)*((1+(FX11))^1)*((1+(FX12))^1))/((1.18)^12)+(Sheet1!$B$61*((1+(FX1))^1)*((1+(FX2))^1)*((1+(FX3))^1)*((1+(FX4))^1)*((1+(FX5))^1)*((1+(FX6))^1)*((1+(FX7))^1)*((1+(FX8))^1)*((1+(FX9))^1)*((1+(FX10))^1)*((1+(FX11))^1)*((1+(FX12))^1)*((1+(FX13))^1))/((1.18)^13)+(Sheet1!$B$61*((1+(FX1))^1)*((1+(FX2))^1)*((1+(FX3))^1)*((1+(FX4))^1)*((1+(FX5))^1)*((1+(FX6))^1)*((1+(FX7))^1)*((1+(FX8))^1)*((1+(FX9))^1)*((1+(FX10))^1)*((1+(FX11))^1)*((1+(FX12))^1)*((1+(FX13))^1)*((1+(FX14))^1))/((1.18)^14)+(Sheet1!$B$61*((1+(FX1))^1)*((1+(FX2))^1)*((1+(FX3))^1)*((1+(FX4))^1)*((1+(FX5))^1)*((1+(FX6))^1)*((1+(FX7))^1)*((1+(FX8))^1)*((1+(FX9))^1)*((1+(FX10))^1)*((1+(FX11))^1)*((1+(FX12))^1)*((1+(FX13))^1)*((1+(FX14))^1)*((1+(FX15))^1))/((1.18)^15)+((Sheet1!$B$61*((1+(FX1))^1)*((1+(FX2))^1)*((1+(FX3))^1)*((1+(FX4))^1)*((1+(FX5))^1)*((1+(FX6))^1)*((1+(FX7))^1)*((1+(FX8))^1)*((1+(FX9))^1)*((1+(FX10))^1)*((1+(FX11))^1)*((1+(FX12))^1)*((1+(FX13))^1)*((1+(FX14))^1)*((1+(FX15))^1))/((1.18)^15)/0.18))/Sheet1!$B$17)+((Sheet1!$B$65/Sheet1!$B$17)*(100%-0.2)))</f>
        <v>30.015870385497806</v>
      </c>
      <c r="FY16" s="4">
        <f ca="1">SUM((((Sheet1!$B$61*((1+(FY1))^1))/((1.18)^1)+(Sheet1!$B$61*((1+(FY1))^1)*((1+(FY2))^1))/((1.18)^2)+(Sheet1!$B$61*((1+(FY1))^1)*((1+(FY2))^1)*((1+(FY3))^1))/((1.18)^3)+(Sheet1!$B$61*((1+(FY1))^1)*((1+(FY2))^1)*((1+(FY3))^1)*((1+(FY4))^1))/((1.18)^4)+(Sheet1!$B$61*((1+(FY1))^1)*((1+(FY2))^1)*((1+(FY3))^1)*((1+(FY4))^1)*((1+(FY5))^1))/((1.18)^5)+(Sheet1!$B$61*((1+(FY1))^1)*((1+(FY2))^1)*((1+(FY3))^1)*((1+(FY4))^1)*((1+(FY5))^1)*((1+(FY6))^1))/((1.18)^6)+(Sheet1!$B$61*((1+(FY1))^1)*((1+(FY2))^1)*((1+(FY3))^1)*((1+(FY4))^1)*((1+(FY5))^1)*((1+(FY6))^1)*((1+(FY7))^1))/((1.18)^7)+(Sheet1!$B$61*((1+(FY1))^1)*((1+(FY2))^1)*((1+(FY3))^1)*((1+(FY4))^1)*((1+(FY5))^1)*((1+(FY6))^1)*((1+(FY7))^1)*((1+(FY8))^1))/((1.18)^8)+(Sheet1!$B$61*((1+(FY1))^1)*((1+(FY2))^1)*((1+(FY3))^1)*((1+(FY4))^1)*((1+(FY5))^1)*((1+(FY6))^1)*((1+(FY7))^1)*((1+(FY8))^1)*((1+(FY9))^1))/((1.18)^9)+(Sheet1!$B$61*((1+(FY1))^1)*((1+(FY2))^1)*((1+(FY3))^1)*((1+(FY4))^1)*((1+(FY5))^1)*((1+(FY6))^1)*((1+(FY7))^1)*((1+(FY8))^1)*((1+(FY9))^1)*((1+(FY10))^1))/((1.18)^10)+(Sheet1!$B$61*((1+(FY1))^1)*((1+(FY2))^1)*((1+(FY3))^1)*((1+(FY4))^1)*((1+(FY5))^1)*((1+(FY6))^1)*((1+(FY7))^1)*((1+(FY8))^1)*((1+(FY9))^1)*((1+(FY10))^1)*((1+(FY11))^1))/((1.18)^11)+(Sheet1!$B$61*((1+(FY1))^1)*((1+(FY2))^1)*((1+(FY3))^1)*((1+(FY4))^1)*((1+(FY5))^1)*((1+(FY6))^1)*((1+(FY7))^1)*((1+(FY8))^1)*((1+(FY9))^1)*((1+(FY10))^1)*((1+(FY11))^1)*((1+(FY12))^1))/((1.18)^12)+(Sheet1!$B$61*((1+(FY1))^1)*((1+(FY2))^1)*((1+(FY3))^1)*((1+(FY4))^1)*((1+(FY5))^1)*((1+(FY6))^1)*((1+(FY7))^1)*((1+(FY8))^1)*((1+(FY9))^1)*((1+(FY10))^1)*((1+(FY11))^1)*((1+(FY12))^1)*((1+(FY13))^1))/((1.18)^13)+(Sheet1!$B$61*((1+(FY1))^1)*((1+(FY2))^1)*((1+(FY3))^1)*((1+(FY4))^1)*((1+(FY5))^1)*((1+(FY6))^1)*((1+(FY7))^1)*((1+(FY8))^1)*((1+(FY9))^1)*((1+(FY10))^1)*((1+(FY11))^1)*((1+(FY12))^1)*((1+(FY13))^1)*((1+(FY14))^1))/((1.18)^14)+(Sheet1!$B$61*((1+(FY1))^1)*((1+(FY2))^1)*((1+(FY3))^1)*((1+(FY4))^1)*((1+(FY5))^1)*((1+(FY6))^1)*((1+(FY7))^1)*((1+(FY8))^1)*((1+(FY9))^1)*((1+(FY10))^1)*((1+(FY11))^1)*((1+(FY12))^1)*((1+(FY13))^1)*((1+(FY14))^1)*((1+(FY15))^1))/((1.18)^15)+((Sheet1!$B$61*((1+(FY1))^1)*((1+(FY2))^1)*((1+(FY3))^1)*((1+(FY4))^1)*((1+(FY5))^1)*((1+(FY6))^1)*((1+(FY7))^1)*((1+(FY8))^1)*((1+(FY9))^1)*((1+(FY10))^1)*((1+(FY11))^1)*((1+(FY12))^1)*((1+(FY13))^1)*((1+(FY14))^1)*((1+(FY15))^1))/((1.18)^15)/0.18))/Sheet1!$B$17)+((Sheet1!$B$65/Sheet1!$B$17)*(100%-0.2)))</f>
        <v>28.274295163589052</v>
      </c>
      <c r="FZ16" s="4">
        <f ca="1">SUM((((Sheet1!$B$61*((1+(FZ1))^1))/((1.18)^1)+(Sheet1!$B$61*((1+(FZ1))^1)*((1+(FZ2))^1))/((1.18)^2)+(Sheet1!$B$61*((1+(FZ1))^1)*((1+(FZ2))^1)*((1+(FZ3))^1))/((1.18)^3)+(Sheet1!$B$61*((1+(FZ1))^1)*((1+(FZ2))^1)*((1+(FZ3))^1)*((1+(FZ4))^1))/((1.18)^4)+(Sheet1!$B$61*((1+(FZ1))^1)*((1+(FZ2))^1)*((1+(FZ3))^1)*((1+(FZ4))^1)*((1+(FZ5))^1))/((1.18)^5)+(Sheet1!$B$61*((1+(FZ1))^1)*((1+(FZ2))^1)*((1+(FZ3))^1)*((1+(FZ4))^1)*((1+(FZ5))^1)*((1+(FZ6))^1))/((1.18)^6)+(Sheet1!$B$61*((1+(FZ1))^1)*((1+(FZ2))^1)*((1+(FZ3))^1)*((1+(FZ4))^1)*((1+(FZ5))^1)*((1+(FZ6))^1)*((1+(FZ7))^1))/((1.18)^7)+(Sheet1!$B$61*((1+(FZ1))^1)*((1+(FZ2))^1)*((1+(FZ3))^1)*((1+(FZ4))^1)*((1+(FZ5))^1)*((1+(FZ6))^1)*((1+(FZ7))^1)*((1+(FZ8))^1))/((1.18)^8)+(Sheet1!$B$61*((1+(FZ1))^1)*((1+(FZ2))^1)*((1+(FZ3))^1)*((1+(FZ4))^1)*((1+(FZ5))^1)*((1+(FZ6))^1)*((1+(FZ7))^1)*((1+(FZ8))^1)*((1+(FZ9))^1))/((1.18)^9)+(Sheet1!$B$61*((1+(FZ1))^1)*((1+(FZ2))^1)*((1+(FZ3))^1)*((1+(FZ4))^1)*((1+(FZ5))^1)*((1+(FZ6))^1)*((1+(FZ7))^1)*((1+(FZ8))^1)*((1+(FZ9))^1)*((1+(FZ10))^1))/((1.18)^10)+(Sheet1!$B$61*((1+(FZ1))^1)*((1+(FZ2))^1)*((1+(FZ3))^1)*((1+(FZ4))^1)*((1+(FZ5))^1)*((1+(FZ6))^1)*((1+(FZ7))^1)*((1+(FZ8))^1)*((1+(FZ9))^1)*((1+(FZ10))^1)*((1+(FZ11))^1))/((1.18)^11)+(Sheet1!$B$61*((1+(FZ1))^1)*((1+(FZ2))^1)*((1+(FZ3))^1)*((1+(FZ4))^1)*((1+(FZ5))^1)*((1+(FZ6))^1)*((1+(FZ7))^1)*((1+(FZ8))^1)*((1+(FZ9))^1)*((1+(FZ10))^1)*((1+(FZ11))^1)*((1+(FZ12))^1))/((1.18)^12)+(Sheet1!$B$61*((1+(FZ1))^1)*((1+(FZ2))^1)*((1+(FZ3))^1)*((1+(FZ4))^1)*((1+(FZ5))^1)*((1+(FZ6))^1)*((1+(FZ7))^1)*((1+(FZ8))^1)*((1+(FZ9))^1)*((1+(FZ10))^1)*((1+(FZ11))^1)*((1+(FZ12))^1)*((1+(FZ13))^1))/((1.18)^13)+(Sheet1!$B$61*((1+(FZ1))^1)*((1+(FZ2))^1)*((1+(FZ3))^1)*((1+(FZ4))^1)*((1+(FZ5))^1)*((1+(FZ6))^1)*((1+(FZ7))^1)*((1+(FZ8))^1)*((1+(FZ9))^1)*((1+(FZ10))^1)*((1+(FZ11))^1)*((1+(FZ12))^1)*((1+(FZ13))^1)*((1+(FZ14))^1))/((1.18)^14)+(Sheet1!$B$61*((1+(FZ1))^1)*((1+(FZ2))^1)*((1+(FZ3))^1)*((1+(FZ4))^1)*((1+(FZ5))^1)*((1+(FZ6))^1)*((1+(FZ7))^1)*((1+(FZ8))^1)*((1+(FZ9))^1)*((1+(FZ10))^1)*((1+(FZ11))^1)*((1+(FZ12))^1)*((1+(FZ13))^1)*((1+(FZ14))^1)*((1+(FZ15))^1))/((1.18)^15)+((Sheet1!$B$61*((1+(FZ1))^1)*((1+(FZ2))^1)*((1+(FZ3))^1)*((1+(FZ4))^1)*((1+(FZ5))^1)*((1+(FZ6))^1)*((1+(FZ7))^1)*((1+(FZ8))^1)*((1+(FZ9))^1)*((1+(FZ10))^1)*((1+(FZ11))^1)*((1+(FZ12))^1)*((1+(FZ13))^1)*((1+(FZ14))^1)*((1+(FZ15))^1))/((1.18)^15)/0.18))/Sheet1!$B$17)+((Sheet1!$B$65/Sheet1!$B$17)*(100%-0.2)))</f>
        <v>33.41765357184277</v>
      </c>
      <c r="GA16" s="4">
        <f ca="1">SUM((((Sheet1!$B$61*((1+(GA1))^1))/((1.18)^1)+(Sheet1!$B$61*((1+(GA1))^1)*((1+(GA2))^1))/((1.18)^2)+(Sheet1!$B$61*((1+(GA1))^1)*((1+(GA2))^1)*((1+(GA3))^1))/((1.18)^3)+(Sheet1!$B$61*((1+(GA1))^1)*((1+(GA2))^1)*((1+(GA3))^1)*((1+(GA4))^1))/((1.18)^4)+(Sheet1!$B$61*((1+(GA1))^1)*((1+(GA2))^1)*((1+(GA3))^1)*((1+(GA4))^1)*((1+(GA5))^1))/((1.18)^5)+(Sheet1!$B$61*((1+(GA1))^1)*((1+(GA2))^1)*((1+(GA3))^1)*((1+(GA4))^1)*((1+(GA5))^1)*((1+(GA6))^1))/((1.18)^6)+(Sheet1!$B$61*((1+(GA1))^1)*((1+(GA2))^1)*((1+(GA3))^1)*((1+(GA4))^1)*((1+(GA5))^1)*((1+(GA6))^1)*((1+(GA7))^1))/((1.18)^7)+(Sheet1!$B$61*((1+(GA1))^1)*((1+(GA2))^1)*((1+(GA3))^1)*((1+(GA4))^1)*((1+(GA5))^1)*((1+(GA6))^1)*((1+(GA7))^1)*((1+(GA8))^1))/((1.18)^8)+(Sheet1!$B$61*((1+(GA1))^1)*((1+(GA2))^1)*((1+(GA3))^1)*((1+(GA4))^1)*((1+(GA5))^1)*((1+(GA6))^1)*((1+(GA7))^1)*((1+(GA8))^1)*((1+(GA9))^1))/((1.18)^9)+(Sheet1!$B$61*((1+(GA1))^1)*((1+(GA2))^1)*((1+(GA3))^1)*((1+(GA4))^1)*((1+(GA5))^1)*((1+(GA6))^1)*((1+(GA7))^1)*((1+(GA8))^1)*((1+(GA9))^1)*((1+(GA10))^1))/((1.18)^10)+(Sheet1!$B$61*((1+(GA1))^1)*((1+(GA2))^1)*((1+(GA3))^1)*((1+(GA4))^1)*((1+(GA5))^1)*((1+(GA6))^1)*((1+(GA7))^1)*((1+(GA8))^1)*((1+(GA9))^1)*((1+(GA10))^1)*((1+(GA11))^1))/((1.18)^11)+(Sheet1!$B$61*((1+(GA1))^1)*((1+(GA2))^1)*((1+(GA3))^1)*((1+(GA4))^1)*((1+(GA5))^1)*((1+(GA6))^1)*((1+(GA7))^1)*((1+(GA8))^1)*((1+(GA9))^1)*((1+(GA10))^1)*((1+(GA11))^1)*((1+(GA12))^1))/((1.18)^12)+(Sheet1!$B$61*((1+(GA1))^1)*((1+(GA2))^1)*((1+(GA3))^1)*((1+(GA4))^1)*((1+(GA5))^1)*((1+(GA6))^1)*((1+(GA7))^1)*((1+(GA8))^1)*((1+(GA9))^1)*((1+(GA10))^1)*((1+(GA11))^1)*((1+(GA12))^1)*((1+(GA13))^1))/((1.18)^13)+(Sheet1!$B$61*((1+(GA1))^1)*((1+(GA2))^1)*((1+(GA3))^1)*((1+(GA4))^1)*((1+(GA5))^1)*((1+(GA6))^1)*((1+(GA7))^1)*((1+(GA8))^1)*((1+(GA9))^1)*((1+(GA10))^1)*((1+(GA11))^1)*((1+(GA12))^1)*((1+(GA13))^1)*((1+(GA14))^1))/((1.18)^14)+(Sheet1!$B$61*((1+(GA1))^1)*((1+(GA2))^1)*((1+(GA3))^1)*((1+(GA4))^1)*((1+(GA5))^1)*((1+(GA6))^1)*((1+(GA7))^1)*((1+(GA8))^1)*((1+(GA9))^1)*((1+(GA10))^1)*((1+(GA11))^1)*((1+(GA12))^1)*((1+(GA13))^1)*((1+(GA14))^1)*((1+(GA15))^1))/((1.18)^15)+((Sheet1!$B$61*((1+(GA1))^1)*((1+(GA2))^1)*((1+(GA3))^1)*((1+(GA4))^1)*((1+(GA5))^1)*((1+(GA6))^1)*((1+(GA7))^1)*((1+(GA8))^1)*((1+(GA9))^1)*((1+(GA10))^1)*((1+(GA11))^1)*((1+(GA12))^1)*((1+(GA13))^1)*((1+(GA14))^1)*((1+(GA15))^1))/((1.18)^15)/0.18))/Sheet1!$B$17)+((Sheet1!$B$65/Sheet1!$B$17)*(100%-0.2)))</f>
        <v>26.822582241494622</v>
      </c>
      <c r="GB16" s="4">
        <f ca="1">SUM((((Sheet1!$B$61*((1+(GB1))^1))/((1.18)^1)+(Sheet1!$B$61*((1+(GB1))^1)*((1+(GB2))^1))/((1.18)^2)+(Sheet1!$B$61*((1+(GB1))^1)*((1+(GB2))^1)*((1+(GB3))^1))/((1.18)^3)+(Sheet1!$B$61*((1+(GB1))^1)*((1+(GB2))^1)*((1+(GB3))^1)*((1+(GB4))^1))/((1.18)^4)+(Sheet1!$B$61*((1+(GB1))^1)*((1+(GB2))^1)*((1+(GB3))^1)*((1+(GB4))^1)*((1+(GB5))^1))/((1.18)^5)+(Sheet1!$B$61*((1+(GB1))^1)*((1+(GB2))^1)*((1+(GB3))^1)*((1+(GB4))^1)*((1+(GB5))^1)*((1+(GB6))^1))/((1.18)^6)+(Sheet1!$B$61*((1+(GB1))^1)*((1+(GB2))^1)*((1+(GB3))^1)*((1+(GB4))^1)*((1+(GB5))^1)*((1+(GB6))^1)*((1+(GB7))^1))/((1.18)^7)+(Sheet1!$B$61*((1+(GB1))^1)*((1+(GB2))^1)*((1+(GB3))^1)*((1+(GB4))^1)*((1+(GB5))^1)*((1+(GB6))^1)*((1+(GB7))^1)*((1+(GB8))^1))/((1.18)^8)+(Sheet1!$B$61*((1+(GB1))^1)*((1+(GB2))^1)*((1+(GB3))^1)*((1+(GB4))^1)*((1+(GB5))^1)*((1+(GB6))^1)*((1+(GB7))^1)*((1+(GB8))^1)*((1+(GB9))^1))/((1.18)^9)+(Sheet1!$B$61*((1+(GB1))^1)*((1+(GB2))^1)*((1+(GB3))^1)*((1+(GB4))^1)*((1+(GB5))^1)*((1+(GB6))^1)*((1+(GB7))^1)*((1+(GB8))^1)*((1+(GB9))^1)*((1+(GB10))^1))/((1.18)^10)+(Sheet1!$B$61*((1+(GB1))^1)*((1+(GB2))^1)*((1+(GB3))^1)*((1+(GB4))^1)*((1+(GB5))^1)*((1+(GB6))^1)*((1+(GB7))^1)*((1+(GB8))^1)*((1+(GB9))^1)*((1+(GB10))^1)*((1+(GB11))^1))/((1.18)^11)+(Sheet1!$B$61*((1+(GB1))^1)*((1+(GB2))^1)*((1+(GB3))^1)*((1+(GB4))^1)*((1+(GB5))^1)*((1+(GB6))^1)*((1+(GB7))^1)*((1+(GB8))^1)*((1+(GB9))^1)*((1+(GB10))^1)*((1+(GB11))^1)*((1+(GB12))^1))/((1.18)^12)+(Sheet1!$B$61*((1+(GB1))^1)*((1+(GB2))^1)*((1+(GB3))^1)*((1+(GB4))^1)*((1+(GB5))^1)*((1+(GB6))^1)*((1+(GB7))^1)*((1+(GB8))^1)*((1+(GB9))^1)*((1+(GB10))^1)*((1+(GB11))^1)*((1+(GB12))^1)*((1+(GB13))^1))/((1.18)^13)+(Sheet1!$B$61*((1+(GB1))^1)*((1+(GB2))^1)*((1+(GB3))^1)*((1+(GB4))^1)*((1+(GB5))^1)*((1+(GB6))^1)*((1+(GB7))^1)*((1+(GB8))^1)*((1+(GB9))^1)*((1+(GB10))^1)*((1+(GB11))^1)*((1+(GB12))^1)*((1+(GB13))^1)*((1+(GB14))^1))/((1.18)^14)+(Sheet1!$B$61*((1+(GB1))^1)*((1+(GB2))^1)*((1+(GB3))^1)*((1+(GB4))^1)*((1+(GB5))^1)*((1+(GB6))^1)*((1+(GB7))^1)*((1+(GB8))^1)*((1+(GB9))^1)*((1+(GB10))^1)*((1+(GB11))^1)*((1+(GB12))^1)*((1+(GB13))^1)*((1+(GB14))^1)*((1+(GB15))^1))/((1.18)^15)+((Sheet1!$B$61*((1+(GB1))^1)*((1+(GB2))^1)*((1+(GB3))^1)*((1+(GB4))^1)*((1+(GB5))^1)*((1+(GB6))^1)*((1+(GB7))^1)*((1+(GB8))^1)*((1+(GB9))^1)*((1+(GB10))^1)*((1+(GB11))^1)*((1+(GB12))^1)*((1+(GB13))^1)*((1+(GB14))^1)*((1+(GB15))^1))/((1.18)^15)/0.18))/Sheet1!$B$17)+((Sheet1!$B$65/Sheet1!$B$17)*(100%-0.2)))</f>
        <v>28.791738239498599</v>
      </c>
      <c r="GC16" s="4">
        <f ca="1">SUM((((Sheet1!$B$61*((1+(GC1))^1))/((1.18)^1)+(Sheet1!$B$61*((1+(GC1))^1)*((1+(GC2))^1))/((1.18)^2)+(Sheet1!$B$61*((1+(GC1))^1)*((1+(GC2))^1)*((1+(GC3))^1))/((1.18)^3)+(Sheet1!$B$61*((1+(GC1))^1)*((1+(GC2))^1)*((1+(GC3))^1)*((1+(GC4))^1))/((1.18)^4)+(Sheet1!$B$61*((1+(GC1))^1)*((1+(GC2))^1)*((1+(GC3))^1)*((1+(GC4))^1)*((1+(GC5))^1))/((1.18)^5)+(Sheet1!$B$61*((1+(GC1))^1)*((1+(GC2))^1)*((1+(GC3))^1)*((1+(GC4))^1)*((1+(GC5))^1)*((1+(GC6))^1))/((1.18)^6)+(Sheet1!$B$61*((1+(GC1))^1)*((1+(GC2))^1)*((1+(GC3))^1)*((1+(GC4))^1)*((1+(GC5))^1)*((1+(GC6))^1)*((1+(GC7))^1))/((1.18)^7)+(Sheet1!$B$61*((1+(GC1))^1)*((1+(GC2))^1)*((1+(GC3))^1)*((1+(GC4))^1)*((1+(GC5))^1)*((1+(GC6))^1)*((1+(GC7))^1)*((1+(GC8))^1))/((1.18)^8)+(Sheet1!$B$61*((1+(GC1))^1)*((1+(GC2))^1)*((1+(GC3))^1)*((1+(GC4))^1)*((1+(GC5))^1)*((1+(GC6))^1)*((1+(GC7))^1)*((1+(GC8))^1)*((1+(GC9))^1))/((1.18)^9)+(Sheet1!$B$61*((1+(GC1))^1)*((1+(GC2))^1)*((1+(GC3))^1)*((1+(GC4))^1)*((1+(GC5))^1)*((1+(GC6))^1)*((1+(GC7))^1)*((1+(GC8))^1)*((1+(GC9))^1)*((1+(GC10))^1))/((1.18)^10)+(Sheet1!$B$61*((1+(GC1))^1)*((1+(GC2))^1)*((1+(GC3))^1)*((1+(GC4))^1)*((1+(GC5))^1)*((1+(GC6))^1)*((1+(GC7))^1)*((1+(GC8))^1)*((1+(GC9))^1)*((1+(GC10))^1)*((1+(GC11))^1))/((1.18)^11)+(Sheet1!$B$61*((1+(GC1))^1)*((1+(GC2))^1)*((1+(GC3))^1)*((1+(GC4))^1)*((1+(GC5))^1)*((1+(GC6))^1)*((1+(GC7))^1)*((1+(GC8))^1)*((1+(GC9))^1)*((1+(GC10))^1)*((1+(GC11))^1)*((1+(GC12))^1))/((1.18)^12)+(Sheet1!$B$61*((1+(GC1))^1)*((1+(GC2))^1)*((1+(GC3))^1)*((1+(GC4))^1)*((1+(GC5))^1)*((1+(GC6))^1)*((1+(GC7))^1)*((1+(GC8))^1)*((1+(GC9))^1)*((1+(GC10))^1)*((1+(GC11))^1)*((1+(GC12))^1)*((1+(GC13))^1))/((1.18)^13)+(Sheet1!$B$61*((1+(GC1))^1)*((1+(GC2))^1)*((1+(GC3))^1)*((1+(GC4))^1)*((1+(GC5))^1)*((1+(GC6))^1)*((1+(GC7))^1)*((1+(GC8))^1)*((1+(GC9))^1)*((1+(GC10))^1)*((1+(GC11))^1)*((1+(GC12))^1)*((1+(GC13))^1)*((1+(GC14))^1))/((1.18)^14)+(Sheet1!$B$61*((1+(GC1))^1)*((1+(GC2))^1)*((1+(GC3))^1)*((1+(GC4))^1)*((1+(GC5))^1)*((1+(GC6))^1)*((1+(GC7))^1)*((1+(GC8))^1)*((1+(GC9))^1)*((1+(GC10))^1)*((1+(GC11))^1)*((1+(GC12))^1)*((1+(GC13))^1)*((1+(GC14))^1)*((1+(GC15))^1))/((1.18)^15)+((Sheet1!$B$61*((1+(GC1))^1)*((1+(GC2))^1)*((1+(GC3))^1)*((1+(GC4))^1)*((1+(GC5))^1)*((1+(GC6))^1)*((1+(GC7))^1)*((1+(GC8))^1)*((1+(GC9))^1)*((1+(GC10))^1)*((1+(GC11))^1)*((1+(GC12))^1)*((1+(GC13))^1)*((1+(GC14))^1)*((1+(GC15))^1))/((1.18)^15)/0.18))/Sheet1!$B$17)+((Sheet1!$B$65/Sheet1!$B$17)*(100%-0.2)))</f>
        <v>26.905296077762557</v>
      </c>
      <c r="GD16" s="4">
        <f ca="1">SUM((((Sheet1!$B$61*((1+(GD1))^1))/((1.18)^1)+(Sheet1!$B$61*((1+(GD1))^1)*((1+(GD2))^1))/((1.18)^2)+(Sheet1!$B$61*((1+(GD1))^1)*((1+(GD2))^1)*((1+(GD3))^1))/((1.18)^3)+(Sheet1!$B$61*((1+(GD1))^1)*((1+(GD2))^1)*((1+(GD3))^1)*((1+(GD4))^1))/((1.18)^4)+(Sheet1!$B$61*((1+(GD1))^1)*((1+(GD2))^1)*((1+(GD3))^1)*((1+(GD4))^1)*((1+(GD5))^1))/((1.18)^5)+(Sheet1!$B$61*((1+(GD1))^1)*((1+(GD2))^1)*((1+(GD3))^1)*((1+(GD4))^1)*((1+(GD5))^1)*((1+(GD6))^1))/((1.18)^6)+(Sheet1!$B$61*((1+(GD1))^1)*((1+(GD2))^1)*((1+(GD3))^1)*((1+(GD4))^1)*((1+(GD5))^1)*((1+(GD6))^1)*((1+(GD7))^1))/((1.18)^7)+(Sheet1!$B$61*((1+(GD1))^1)*((1+(GD2))^1)*((1+(GD3))^1)*((1+(GD4))^1)*((1+(GD5))^1)*((1+(GD6))^1)*((1+(GD7))^1)*((1+(GD8))^1))/((1.18)^8)+(Sheet1!$B$61*((1+(GD1))^1)*((1+(GD2))^1)*((1+(GD3))^1)*((1+(GD4))^1)*((1+(GD5))^1)*((1+(GD6))^1)*((1+(GD7))^1)*((1+(GD8))^1)*((1+(GD9))^1))/((1.18)^9)+(Sheet1!$B$61*((1+(GD1))^1)*((1+(GD2))^1)*((1+(GD3))^1)*((1+(GD4))^1)*((1+(GD5))^1)*((1+(GD6))^1)*((1+(GD7))^1)*((1+(GD8))^1)*((1+(GD9))^1)*((1+(GD10))^1))/((1.18)^10)+(Sheet1!$B$61*((1+(GD1))^1)*((1+(GD2))^1)*((1+(GD3))^1)*((1+(GD4))^1)*((1+(GD5))^1)*((1+(GD6))^1)*((1+(GD7))^1)*((1+(GD8))^1)*((1+(GD9))^1)*((1+(GD10))^1)*((1+(GD11))^1))/((1.18)^11)+(Sheet1!$B$61*((1+(GD1))^1)*((1+(GD2))^1)*((1+(GD3))^1)*((1+(GD4))^1)*((1+(GD5))^1)*((1+(GD6))^1)*((1+(GD7))^1)*((1+(GD8))^1)*((1+(GD9))^1)*((1+(GD10))^1)*((1+(GD11))^1)*((1+(GD12))^1))/((1.18)^12)+(Sheet1!$B$61*((1+(GD1))^1)*((1+(GD2))^1)*((1+(GD3))^1)*((1+(GD4))^1)*((1+(GD5))^1)*((1+(GD6))^1)*((1+(GD7))^1)*((1+(GD8))^1)*((1+(GD9))^1)*((1+(GD10))^1)*((1+(GD11))^1)*((1+(GD12))^1)*((1+(GD13))^1))/((1.18)^13)+(Sheet1!$B$61*((1+(GD1))^1)*((1+(GD2))^1)*((1+(GD3))^1)*((1+(GD4))^1)*((1+(GD5))^1)*((1+(GD6))^1)*((1+(GD7))^1)*((1+(GD8))^1)*((1+(GD9))^1)*((1+(GD10))^1)*((1+(GD11))^1)*((1+(GD12))^1)*((1+(GD13))^1)*((1+(GD14))^1))/((1.18)^14)+(Sheet1!$B$61*((1+(GD1))^1)*((1+(GD2))^1)*((1+(GD3))^1)*((1+(GD4))^1)*((1+(GD5))^1)*((1+(GD6))^1)*((1+(GD7))^1)*((1+(GD8))^1)*((1+(GD9))^1)*((1+(GD10))^1)*((1+(GD11))^1)*((1+(GD12))^1)*((1+(GD13))^1)*((1+(GD14))^1)*((1+(GD15))^1))/((1.18)^15)+((Sheet1!$B$61*((1+(GD1))^1)*((1+(GD2))^1)*((1+(GD3))^1)*((1+(GD4))^1)*((1+(GD5))^1)*((1+(GD6))^1)*((1+(GD7))^1)*((1+(GD8))^1)*((1+(GD9))^1)*((1+(GD10))^1)*((1+(GD11))^1)*((1+(GD12))^1)*((1+(GD13))^1)*((1+(GD14))^1)*((1+(GD15))^1))/((1.18)^15)/0.18))/Sheet1!$B$17)+((Sheet1!$B$65/Sheet1!$B$17)*(100%-0.2)))</f>
        <v>24.303995895811607</v>
      </c>
      <c r="GE16" s="4">
        <f ca="1">SUM((((Sheet1!$B$61*((1+(GE1))^1))/((1.18)^1)+(Sheet1!$B$61*((1+(GE1))^1)*((1+(GE2))^1))/((1.18)^2)+(Sheet1!$B$61*((1+(GE1))^1)*((1+(GE2))^1)*((1+(GE3))^1))/((1.18)^3)+(Sheet1!$B$61*((1+(GE1))^1)*((1+(GE2))^1)*((1+(GE3))^1)*((1+(GE4))^1))/((1.18)^4)+(Sheet1!$B$61*((1+(GE1))^1)*((1+(GE2))^1)*((1+(GE3))^1)*((1+(GE4))^1)*((1+(GE5))^1))/((1.18)^5)+(Sheet1!$B$61*((1+(GE1))^1)*((1+(GE2))^1)*((1+(GE3))^1)*((1+(GE4))^1)*((1+(GE5))^1)*((1+(GE6))^1))/((1.18)^6)+(Sheet1!$B$61*((1+(GE1))^1)*((1+(GE2))^1)*((1+(GE3))^1)*((1+(GE4))^1)*((1+(GE5))^1)*((1+(GE6))^1)*((1+(GE7))^1))/((1.18)^7)+(Sheet1!$B$61*((1+(GE1))^1)*((1+(GE2))^1)*((1+(GE3))^1)*((1+(GE4))^1)*((1+(GE5))^1)*((1+(GE6))^1)*((1+(GE7))^1)*((1+(GE8))^1))/((1.18)^8)+(Sheet1!$B$61*((1+(GE1))^1)*((1+(GE2))^1)*((1+(GE3))^1)*((1+(GE4))^1)*((1+(GE5))^1)*((1+(GE6))^1)*((1+(GE7))^1)*((1+(GE8))^1)*((1+(GE9))^1))/((1.18)^9)+(Sheet1!$B$61*((1+(GE1))^1)*((1+(GE2))^1)*((1+(GE3))^1)*((1+(GE4))^1)*((1+(GE5))^1)*((1+(GE6))^1)*((1+(GE7))^1)*((1+(GE8))^1)*((1+(GE9))^1)*((1+(GE10))^1))/((1.18)^10)+(Sheet1!$B$61*((1+(GE1))^1)*((1+(GE2))^1)*((1+(GE3))^1)*((1+(GE4))^1)*((1+(GE5))^1)*((1+(GE6))^1)*((1+(GE7))^1)*((1+(GE8))^1)*((1+(GE9))^1)*((1+(GE10))^1)*((1+(GE11))^1))/((1.18)^11)+(Sheet1!$B$61*((1+(GE1))^1)*((1+(GE2))^1)*((1+(GE3))^1)*((1+(GE4))^1)*((1+(GE5))^1)*((1+(GE6))^1)*((1+(GE7))^1)*((1+(GE8))^1)*((1+(GE9))^1)*((1+(GE10))^1)*((1+(GE11))^1)*((1+(GE12))^1))/((1.18)^12)+(Sheet1!$B$61*((1+(GE1))^1)*((1+(GE2))^1)*((1+(GE3))^1)*((1+(GE4))^1)*((1+(GE5))^1)*((1+(GE6))^1)*((1+(GE7))^1)*((1+(GE8))^1)*((1+(GE9))^1)*((1+(GE10))^1)*((1+(GE11))^1)*((1+(GE12))^1)*((1+(GE13))^1))/((1.18)^13)+(Sheet1!$B$61*((1+(GE1))^1)*((1+(GE2))^1)*((1+(GE3))^1)*((1+(GE4))^1)*((1+(GE5))^1)*((1+(GE6))^1)*((1+(GE7))^1)*((1+(GE8))^1)*((1+(GE9))^1)*((1+(GE10))^1)*((1+(GE11))^1)*((1+(GE12))^1)*((1+(GE13))^1)*((1+(GE14))^1))/((1.18)^14)+(Sheet1!$B$61*((1+(GE1))^1)*((1+(GE2))^1)*((1+(GE3))^1)*((1+(GE4))^1)*((1+(GE5))^1)*((1+(GE6))^1)*((1+(GE7))^1)*((1+(GE8))^1)*((1+(GE9))^1)*((1+(GE10))^1)*((1+(GE11))^1)*((1+(GE12))^1)*((1+(GE13))^1)*((1+(GE14))^1)*((1+(GE15))^1))/((1.18)^15)+((Sheet1!$B$61*((1+(GE1))^1)*((1+(GE2))^1)*((1+(GE3))^1)*((1+(GE4))^1)*((1+(GE5))^1)*((1+(GE6))^1)*((1+(GE7))^1)*((1+(GE8))^1)*((1+(GE9))^1)*((1+(GE10))^1)*((1+(GE11))^1)*((1+(GE12))^1)*((1+(GE13))^1)*((1+(GE14))^1)*((1+(GE15))^1))/((1.18)^15)/0.18))/Sheet1!$B$17)+((Sheet1!$B$65/Sheet1!$B$17)*(100%-0.2)))</f>
        <v>27.162421177410444</v>
      </c>
      <c r="GF16" s="4">
        <f ca="1">SUM((((Sheet1!$B$61*((1+(GF1))^1))/((1.18)^1)+(Sheet1!$B$61*((1+(GF1))^1)*((1+(GF2))^1))/((1.18)^2)+(Sheet1!$B$61*((1+(GF1))^1)*((1+(GF2))^1)*((1+(GF3))^1))/((1.18)^3)+(Sheet1!$B$61*((1+(GF1))^1)*((1+(GF2))^1)*((1+(GF3))^1)*((1+(GF4))^1))/((1.18)^4)+(Sheet1!$B$61*((1+(GF1))^1)*((1+(GF2))^1)*((1+(GF3))^1)*((1+(GF4))^1)*((1+(GF5))^1))/((1.18)^5)+(Sheet1!$B$61*((1+(GF1))^1)*((1+(GF2))^1)*((1+(GF3))^1)*((1+(GF4))^1)*((1+(GF5))^1)*((1+(GF6))^1))/((1.18)^6)+(Sheet1!$B$61*((1+(GF1))^1)*((1+(GF2))^1)*((1+(GF3))^1)*((1+(GF4))^1)*((1+(GF5))^1)*((1+(GF6))^1)*((1+(GF7))^1))/((1.18)^7)+(Sheet1!$B$61*((1+(GF1))^1)*((1+(GF2))^1)*((1+(GF3))^1)*((1+(GF4))^1)*((1+(GF5))^1)*((1+(GF6))^1)*((1+(GF7))^1)*((1+(GF8))^1))/((1.18)^8)+(Sheet1!$B$61*((1+(GF1))^1)*((1+(GF2))^1)*((1+(GF3))^1)*((1+(GF4))^1)*((1+(GF5))^1)*((1+(GF6))^1)*((1+(GF7))^1)*((1+(GF8))^1)*((1+(GF9))^1))/((1.18)^9)+(Sheet1!$B$61*((1+(GF1))^1)*((1+(GF2))^1)*((1+(GF3))^1)*((1+(GF4))^1)*((1+(GF5))^1)*((1+(GF6))^1)*((1+(GF7))^1)*((1+(GF8))^1)*((1+(GF9))^1)*((1+(GF10))^1))/((1.18)^10)+(Sheet1!$B$61*((1+(GF1))^1)*((1+(GF2))^1)*((1+(GF3))^1)*((1+(GF4))^1)*((1+(GF5))^1)*((1+(GF6))^1)*((1+(GF7))^1)*((1+(GF8))^1)*((1+(GF9))^1)*((1+(GF10))^1)*((1+(GF11))^1))/((1.18)^11)+(Sheet1!$B$61*((1+(GF1))^1)*((1+(GF2))^1)*((1+(GF3))^1)*((1+(GF4))^1)*((1+(GF5))^1)*((1+(GF6))^1)*((1+(GF7))^1)*((1+(GF8))^1)*((1+(GF9))^1)*((1+(GF10))^1)*((1+(GF11))^1)*((1+(GF12))^1))/((1.18)^12)+(Sheet1!$B$61*((1+(GF1))^1)*((1+(GF2))^1)*((1+(GF3))^1)*((1+(GF4))^1)*((1+(GF5))^1)*((1+(GF6))^1)*((1+(GF7))^1)*((1+(GF8))^1)*((1+(GF9))^1)*((1+(GF10))^1)*((1+(GF11))^1)*((1+(GF12))^1)*((1+(GF13))^1))/((1.18)^13)+(Sheet1!$B$61*((1+(GF1))^1)*((1+(GF2))^1)*((1+(GF3))^1)*((1+(GF4))^1)*((1+(GF5))^1)*((1+(GF6))^1)*((1+(GF7))^1)*((1+(GF8))^1)*((1+(GF9))^1)*((1+(GF10))^1)*((1+(GF11))^1)*((1+(GF12))^1)*((1+(GF13))^1)*((1+(GF14))^1))/((1.18)^14)+(Sheet1!$B$61*((1+(GF1))^1)*((1+(GF2))^1)*((1+(GF3))^1)*((1+(GF4))^1)*((1+(GF5))^1)*((1+(GF6))^1)*((1+(GF7))^1)*((1+(GF8))^1)*((1+(GF9))^1)*((1+(GF10))^1)*((1+(GF11))^1)*((1+(GF12))^1)*((1+(GF13))^1)*((1+(GF14))^1)*((1+(GF15))^1))/((1.18)^15)+((Sheet1!$B$61*((1+(GF1))^1)*((1+(GF2))^1)*((1+(GF3))^1)*((1+(GF4))^1)*((1+(GF5))^1)*((1+(GF6))^1)*((1+(GF7))^1)*((1+(GF8))^1)*((1+(GF9))^1)*((1+(GF10))^1)*((1+(GF11))^1)*((1+(GF12))^1)*((1+(GF13))^1)*((1+(GF14))^1)*((1+(GF15))^1))/((1.18)^15)/0.18))/Sheet1!$B$17)+((Sheet1!$B$65/Sheet1!$B$17)*(100%-0.2)))</f>
        <v>26.486383515828702</v>
      </c>
      <c r="GG16" s="4">
        <f ca="1">SUM((((Sheet1!$B$61*((1+(GG1))^1))/((1.18)^1)+(Sheet1!$B$61*((1+(GG1))^1)*((1+(GG2))^1))/((1.18)^2)+(Sheet1!$B$61*((1+(GG1))^1)*((1+(GG2))^1)*((1+(GG3))^1))/((1.18)^3)+(Sheet1!$B$61*((1+(GG1))^1)*((1+(GG2))^1)*((1+(GG3))^1)*((1+(GG4))^1))/((1.18)^4)+(Sheet1!$B$61*((1+(GG1))^1)*((1+(GG2))^1)*((1+(GG3))^1)*((1+(GG4))^1)*((1+(GG5))^1))/((1.18)^5)+(Sheet1!$B$61*((1+(GG1))^1)*((1+(GG2))^1)*((1+(GG3))^1)*((1+(GG4))^1)*((1+(GG5))^1)*((1+(GG6))^1))/((1.18)^6)+(Sheet1!$B$61*((1+(GG1))^1)*((1+(GG2))^1)*((1+(GG3))^1)*((1+(GG4))^1)*((1+(GG5))^1)*((1+(GG6))^1)*((1+(GG7))^1))/((1.18)^7)+(Sheet1!$B$61*((1+(GG1))^1)*((1+(GG2))^1)*((1+(GG3))^1)*((1+(GG4))^1)*((1+(GG5))^1)*((1+(GG6))^1)*((1+(GG7))^1)*((1+(GG8))^1))/((1.18)^8)+(Sheet1!$B$61*((1+(GG1))^1)*((1+(GG2))^1)*((1+(GG3))^1)*((1+(GG4))^1)*((1+(GG5))^1)*((1+(GG6))^1)*((1+(GG7))^1)*((1+(GG8))^1)*((1+(GG9))^1))/((1.18)^9)+(Sheet1!$B$61*((1+(GG1))^1)*((1+(GG2))^1)*((1+(GG3))^1)*((1+(GG4))^1)*((1+(GG5))^1)*((1+(GG6))^1)*((1+(GG7))^1)*((1+(GG8))^1)*((1+(GG9))^1)*((1+(GG10))^1))/((1.18)^10)+(Sheet1!$B$61*((1+(GG1))^1)*((1+(GG2))^1)*((1+(GG3))^1)*((1+(GG4))^1)*((1+(GG5))^1)*((1+(GG6))^1)*((1+(GG7))^1)*((1+(GG8))^1)*((1+(GG9))^1)*((1+(GG10))^1)*((1+(GG11))^1))/((1.18)^11)+(Sheet1!$B$61*((1+(GG1))^1)*((1+(GG2))^1)*((1+(GG3))^1)*((1+(GG4))^1)*((1+(GG5))^1)*((1+(GG6))^1)*((1+(GG7))^1)*((1+(GG8))^1)*((1+(GG9))^1)*((1+(GG10))^1)*((1+(GG11))^1)*((1+(GG12))^1))/((1.18)^12)+(Sheet1!$B$61*((1+(GG1))^1)*((1+(GG2))^1)*((1+(GG3))^1)*((1+(GG4))^1)*((1+(GG5))^1)*((1+(GG6))^1)*((1+(GG7))^1)*((1+(GG8))^1)*((1+(GG9))^1)*((1+(GG10))^1)*((1+(GG11))^1)*((1+(GG12))^1)*((1+(GG13))^1))/((1.18)^13)+(Sheet1!$B$61*((1+(GG1))^1)*((1+(GG2))^1)*((1+(GG3))^1)*((1+(GG4))^1)*((1+(GG5))^1)*((1+(GG6))^1)*((1+(GG7))^1)*((1+(GG8))^1)*((1+(GG9))^1)*((1+(GG10))^1)*((1+(GG11))^1)*((1+(GG12))^1)*((1+(GG13))^1)*((1+(GG14))^1))/((1.18)^14)+(Sheet1!$B$61*((1+(GG1))^1)*((1+(GG2))^1)*((1+(GG3))^1)*((1+(GG4))^1)*((1+(GG5))^1)*((1+(GG6))^1)*((1+(GG7))^1)*((1+(GG8))^1)*((1+(GG9))^1)*((1+(GG10))^1)*((1+(GG11))^1)*((1+(GG12))^1)*((1+(GG13))^1)*((1+(GG14))^1)*((1+(GG15))^1))/((1.18)^15)+((Sheet1!$B$61*((1+(GG1))^1)*((1+(GG2))^1)*((1+(GG3))^1)*((1+(GG4))^1)*((1+(GG5))^1)*((1+(GG6))^1)*((1+(GG7))^1)*((1+(GG8))^1)*((1+(GG9))^1)*((1+(GG10))^1)*((1+(GG11))^1)*((1+(GG12))^1)*((1+(GG13))^1)*((1+(GG14))^1)*((1+(GG15))^1))/((1.18)^15)/0.18))/Sheet1!$B$17)+((Sheet1!$B$65/Sheet1!$B$17)*(100%-0.2)))</f>
        <v>26.486455863930672</v>
      </c>
      <c r="GH16" s="4">
        <f ca="1">SUM((((Sheet1!$B$61*((1+(GH1))^1))/((1.18)^1)+(Sheet1!$B$61*((1+(GH1))^1)*((1+(GH2))^1))/((1.18)^2)+(Sheet1!$B$61*((1+(GH1))^1)*((1+(GH2))^1)*((1+(GH3))^1))/((1.18)^3)+(Sheet1!$B$61*((1+(GH1))^1)*((1+(GH2))^1)*((1+(GH3))^1)*((1+(GH4))^1))/((1.18)^4)+(Sheet1!$B$61*((1+(GH1))^1)*((1+(GH2))^1)*((1+(GH3))^1)*((1+(GH4))^1)*((1+(GH5))^1))/((1.18)^5)+(Sheet1!$B$61*((1+(GH1))^1)*((1+(GH2))^1)*((1+(GH3))^1)*((1+(GH4))^1)*((1+(GH5))^1)*((1+(GH6))^1))/((1.18)^6)+(Sheet1!$B$61*((1+(GH1))^1)*((1+(GH2))^1)*((1+(GH3))^1)*((1+(GH4))^1)*((1+(GH5))^1)*((1+(GH6))^1)*((1+(GH7))^1))/((1.18)^7)+(Sheet1!$B$61*((1+(GH1))^1)*((1+(GH2))^1)*((1+(GH3))^1)*((1+(GH4))^1)*((1+(GH5))^1)*((1+(GH6))^1)*((1+(GH7))^1)*((1+(GH8))^1))/((1.18)^8)+(Sheet1!$B$61*((1+(GH1))^1)*((1+(GH2))^1)*((1+(GH3))^1)*((1+(GH4))^1)*((1+(GH5))^1)*((1+(GH6))^1)*((1+(GH7))^1)*((1+(GH8))^1)*((1+(GH9))^1))/((1.18)^9)+(Sheet1!$B$61*((1+(GH1))^1)*((1+(GH2))^1)*((1+(GH3))^1)*((1+(GH4))^1)*((1+(GH5))^1)*((1+(GH6))^1)*((1+(GH7))^1)*((1+(GH8))^1)*((1+(GH9))^1)*((1+(GH10))^1))/((1.18)^10)+(Sheet1!$B$61*((1+(GH1))^1)*((1+(GH2))^1)*((1+(GH3))^1)*((1+(GH4))^1)*((1+(GH5))^1)*((1+(GH6))^1)*((1+(GH7))^1)*((1+(GH8))^1)*((1+(GH9))^1)*((1+(GH10))^1)*((1+(GH11))^1))/((1.18)^11)+(Sheet1!$B$61*((1+(GH1))^1)*((1+(GH2))^1)*((1+(GH3))^1)*((1+(GH4))^1)*((1+(GH5))^1)*((1+(GH6))^1)*((1+(GH7))^1)*((1+(GH8))^1)*((1+(GH9))^1)*((1+(GH10))^1)*((1+(GH11))^1)*((1+(GH12))^1))/((1.18)^12)+(Sheet1!$B$61*((1+(GH1))^1)*((1+(GH2))^1)*((1+(GH3))^1)*((1+(GH4))^1)*((1+(GH5))^1)*((1+(GH6))^1)*((1+(GH7))^1)*((1+(GH8))^1)*((1+(GH9))^1)*((1+(GH10))^1)*((1+(GH11))^1)*((1+(GH12))^1)*((1+(GH13))^1))/((1.18)^13)+(Sheet1!$B$61*((1+(GH1))^1)*((1+(GH2))^1)*((1+(GH3))^1)*((1+(GH4))^1)*((1+(GH5))^1)*((1+(GH6))^1)*((1+(GH7))^1)*((1+(GH8))^1)*((1+(GH9))^1)*((1+(GH10))^1)*((1+(GH11))^1)*((1+(GH12))^1)*((1+(GH13))^1)*((1+(GH14))^1))/((1.18)^14)+(Sheet1!$B$61*((1+(GH1))^1)*((1+(GH2))^1)*((1+(GH3))^1)*((1+(GH4))^1)*((1+(GH5))^1)*((1+(GH6))^1)*((1+(GH7))^1)*((1+(GH8))^1)*((1+(GH9))^1)*((1+(GH10))^1)*((1+(GH11))^1)*((1+(GH12))^1)*((1+(GH13))^1)*((1+(GH14))^1)*((1+(GH15))^1))/((1.18)^15)+((Sheet1!$B$61*((1+(GH1))^1)*((1+(GH2))^1)*((1+(GH3))^1)*((1+(GH4))^1)*((1+(GH5))^1)*((1+(GH6))^1)*((1+(GH7))^1)*((1+(GH8))^1)*((1+(GH9))^1)*((1+(GH10))^1)*((1+(GH11))^1)*((1+(GH12))^1)*((1+(GH13))^1)*((1+(GH14))^1)*((1+(GH15))^1))/((1.18)^15)/0.18))/Sheet1!$B$17)+((Sheet1!$B$65/Sheet1!$B$17)*(100%-0.2)))</f>
        <v>28.189489039870928</v>
      </c>
      <c r="GI16" s="4">
        <f ca="1">SUM((((Sheet1!$B$61*((1+(GI1))^1))/((1.18)^1)+(Sheet1!$B$61*((1+(GI1))^1)*((1+(GI2))^1))/((1.18)^2)+(Sheet1!$B$61*((1+(GI1))^1)*((1+(GI2))^1)*((1+(GI3))^1))/((1.18)^3)+(Sheet1!$B$61*((1+(GI1))^1)*((1+(GI2))^1)*((1+(GI3))^1)*((1+(GI4))^1))/((1.18)^4)+(Sheet1!$B$61*((1+(GI1))^1)*((1+(GI2))^1)*((1+(GI3))^1)*((1+(GI4))^1)*((1+(GI5))^1))/((1.18)^5)+(Sheet1!$B$61*((1+(GI1))^1)*((1+(GI2))^1)*((1+(GI3))^1)*((1+(GI4))^1)*((1+(GI5))^1)*((1+(GI6))^1))/((1.18)^6)+(Sheet1!$B$61*((1+(GI1))^1)*((1+(GI2))^1)*((1+(GI3))^1)*((1+(GI4))^1)*((1+(GI5))^1)*((1+(GI6))^1)*((1+(GI7))^1))/((1.18)^7)+(Sheet1!$B$61*((1+(GI1))^1)*((1+(GI2))^1)*((1+(GI3))^1)*((1+(GI4))^1)*((1+(GI5))^1)*((1+(GI6))^1)*((1+(GI7))^1)*((1+(GI8))^1))/((1.18)^8)+(Sheet1!$B$61*((1+(GI1))^1)*((1+(GI2))^1)*((1+(GI3))^1)*((1+(GI4))^1)*((1+(GI5))^1)*((1+(GI6))^1)*((1+(GI7))^1)*((1+(GI8))^1)*((1+(GI9))^1))/((1.18)^9)+(Sheet1!$B$61*((1+(GI1))^1)*((1+(GI2))^1)*((1+(GI3))^1)*((1+(GI4))^1)*((1+(GI5))^1)*((1+(GI6))^1)*((1+(GI7))^1)*((1+(GI8))^1)*((1+(GI9))^1)*((1+(GI10))^1))/((1.18)^10)+(Sheet1!$B$61*((1+(GI1))^1)*((1+(GI2))^1)*((1+(GI3))^1)*((1+(GI4))^1)*((1+(GI5))^1)*((1+(GI6))^1)*((1+(GI7))^1)*((1+(GI8))^1)*((1+(GI9))^1)*((1+(GI10))^1)*((1+(GI11))^1))/((1.18)^11)+(Sheet1!$B$61*((1+(GI1))^1)*((1+(GI2))^1)*((1+(GI3))^1)*((1+(GI4))^1)*((1+(GI5))^1)*((1+(GI6))^1)*((1+(GI7))^1)*((1+(GI8))^1)*((1+(GI9))^1)*((1+(GI10))^1)*((1+(GI11))^1)*((1+(GI12))^1))/((1.18)^12)+(Sheet1!$B$61*((1+(GI1))^1)*((1+(GI2))^1)*((1+(GI3))^1)*((1+(GI4))^1)*((1+(GI5))^1)*((1+(GI6))^1)*((1+(GI7))^1)*((1+(GI8))^1)*((1+(GI9))^1)*((1+(GI10))^1)*((1+(GI11))^1)*((1+(GI12))^1)*((1+(GI13))^1))/((1.18)^13)+(Sheet1!$B$61*((1+(GI1))^1)*((1+(GI2))^1)*((1+(GI3))^1)*((1+(GI4))^1)*((1+(GI5))^1)*((1+(GI6))^1)*((1+(GI7))^1)*((1+(GI8))^1)*((1+(GI9))^1)*((1+(GI10))^1)*((1+(GI11))^1)*((1+(GI12))^1)*((1+(GI13))^1)*((1+(GI14))^1))/((1.18)^14)+(Sheet1!$B$61*((1+(GI1))^1)*((1+(GI2))^1)*((1+(GI3))^1)*((1+(GI4))^1)*((1+(GI5))^1)*((1+(GI6))^1)*((1+(GI7))^1)*((1+(GI8))^1)*((1+(GI9))^1)*((1+(GI10))^1)*((1+(GI11))^1)*((1+(GI12))^1)*((1+(GI13))^1)*((1+(GI14))^1)*((1+(GI15))^1))/((1.18)^15)+((Sheet1!$B$61*((1+(GI1))^1)*((1+(GI2))^1)*((1+(GI3))^1)*((1+(GI4))^1)*((1+(GI5))^1)*((1+(GI6))^1)*((1+(GI7))^1)*((1+(GI8))^1)*((1+(GI9))^1)*((1+(GI10))^1)*((1+(GI11))^1)*((1+(GI12))^1)*((1+(GI13))^1)*((1+(GI14))^1)*((1+(GI15))^1))/((1.18)^15)/0.18))/Sheet1!$B$17)+((Sheet1!$B$65/Sheet1!$B$17)*(100%-0.2)))</f>
        <v>29.624976481313915</v>
      </c>
      <c r="GJ16" s="4">
        <f ca="1">SUM((((Sheet1!$B$61*((1+(GJ1))^1))/((1.18)^1)+(Sheet1!$B$61*((1+(GJ1))^1)*((1+(GJ2))^1))/((1.18)^2)+(Sheet1!$B$61*((1+(GJ1))^1)*((1+(GJ2))^1)*((1+(GJ3))^1))/((1.18)^3)+(Sheet1!$B$61*((1+(GJ1))^1)*((1+(GJ2))^1)*((1+(GJ3))^1)*((1+(GJ4))^1))/((1.18)^4)+(Sheet1!$B$61*((1+(GJ1))^1)*((1+(GJ2))^1)*((1+(GJ3))^1)*((1+(GJ4))^1)*((1+(GJ5))^1))/((1.18)^5)+(Sheet1!$B$61*((1+(GJ1))^1)*((1+(GJ2))^1)*((1+(GJ3))^1)*((1+(GJ4))^1)*((1+(GJ5))^1)*((1+(GJ6))^1))/((1.18)^6)+(Sheet1!$B$61*((1+(GJ1))^1)*((1+(GJ2))^1)*((1+(GJ3))^1)*((1+(GJ4))^1)*((1+(GJ5))^1)*((1+(GJ6))^1)*((1+(GJ7))^1))/((1.18)^7)+(Sheet1!$B$61*((1+(GJ1))^1)*((1+(GJ2))^1)*((1+(GJ3))^1)*((1+(GJ4))^1)*((1+(GJ5))^1)*((1+(GJ6))^1)*((1+(GJ7))^1)*((1+(GJ8))^1))/((1.18)^8)+(Sheet1!$B$61*((1+(GJ1))^1)*((1+(GJ2))^1)*((1+(GJ3))^1)*((1+(GJ4))^1)*((1+(GJ5))^1)*((1+(GJ6))^1)*((1+(GJ7))^1)*((1+(GJ8))^1)*((1+(GJ9))^1))/((1.18)^9)+(Sheet1!$B$61*((1+(GJ1))^1)*((1+(GJ2))^1)*((1+(GJ3))^1)*((1+(GJ4))^1)*((1+(GJ5))^1)*((1+(GJ6))^1)*((1+(GJ7))^1)*((1+(GJ8))^1)*((1+(GJ9))^1)*((1+(GJ10))^1))/((1.18)^10)+(Sheet1!$B$61*((1+(GJ1))^1)*((1+(GJ2))^1)*((1+(GJ3))^1)*((1+(GJ4))^1)*((1+(GJ5))^1)*((1+(GJ6))^1)*((1+(GJ7))^1)*((1+(GJ8))^1)*((1+(GJ9))^1)*((1+(GJ10))^1)*((1+(GJ11))^1))/((1.18)^11)+(Sheet1!$B$61*((1+(GJ1))^1)*((1+(GJ2))^1)*((1+(GJ3))^1)*((1+(GJ4))^1)*((1+(GJ5))^1)*((1+(GJ6))^1)*((1+(GJ7))^1)*((1+(GJ8))^1)*((1+(GJ9))^1)*((1+(GJ10))^1)*((1+(GJ11))^1)*((1+(GJ12))^1))/((1.18)^12)+(Sheet1!$B$61*((1+(GJ1))^1)*((1+(GJ2))^1)*((1+(GJ3))^1)*((1+(GJ4))^1)*((1+(GJ5))^1)*((1+(GJ6))^1)*((1+(GJ7))^1)*((1+(GJ8))^1)*((1+(GJ9))^1)*((1+(GJ10))^1)*((1+(GJ11))^1)*((1+(GJ12))^1)*((1+(GJ13))^1))/((1.18)^13)+(Sheet1!$B$61*((1+(GJ1))^1)*((1+(GJ2))^1)*((1+(GJ3))^1)*((1+(GJ4))^1)*((1+(GJ5))^1)*((1+(GJ6))^1)*((1+(GJ7))^1)*((1+(GJ8))^1)*((1+(GJ9))^1)*((1+(GJ10))^1)*((1+(GJ11))^1)*((1+(GJ12))^1)*((1+(GJ13))^1)*((1+(GJ14))^1))/((1.18)^14)+(Sheet1!$B$61*((1+(GJ1))^1)*((1+(GJ2))^1)*((1+(GJ3))^1)*((1+(GJ4))^1)*((1+(GJ5))^1)*((1+(GJ6))^1)*((1+(GJ7))^1)*((1+(GJ8))^1)*((1+(GJ9))^1)*((1+(GJ10))^1)*((1+(GJ11))^1)*((1+(GJ12))^1)*((1+(GJ13))^1)*((1+(GJ14))^1)*((1+(GJ15))^1))/((1.18)^15)+((Sheet1!$B$61*((1+(GJ1))^1)*((1+(GJ2))^1)*((1+(GJ3))^1)*((1+(GJ4))^1)*((1+(GJ5))^1)*((1+(GJ6))^1)*((1+(GJ7))^1)*((1+(GJ8))^1)*((1+(GJ9))^1)*((1+(GJ10))^1)*((1+(GJ11))^1)*((1+(GJ12))^1)*((1+(GJ13))^1)*((1+(GJ14))^1)*((1+(GJ15))^1))/((1.18)^15)/0.18))/Sheet1!$B$17)+((Sheet1!$B$65/Sheet1!$B$17)*(100%-0.2)))</f>
        <v>28.488847862565706</v>
      </c>
      <c r="GK16" s="4">
        <f ca="1">SUM((((Sheet1!$B$61*((1+(GK1))^1))/((1.18)^1)+(Sheet1!$B$61*((1+(GK1))^1)*((1+(GK2))^1))/((1.18)^2)+(Sheet1!$B$61*((1+(GK1))^1)*((1+(GK2))^1)*((1+(GK3))^1))/((1.18)^3)+(Sheet1!$B$61*((1+(GK1))^1)*((1+(GK2))^1)*((1+(GK3))^1)*((1+(GK4))^1))/((1.18)^4)+(Sheet1!$B$61*((1+(GK1))^1)*((1+(GK2))^1)*((1+(GK3))^1)*((1+(GK4))^1)*((1+(GK5))^1))/((1.18)^5)+(Sheet1!$B$61*((1+(GK1))^1)*((1+(GK2))^1)*((1+(GK3))^1)*((1+(GK4))^1)*((1+(GK5))^1)*((1+(GK6))^1))/((1.18)^6)+(Sheet1!$B$61*((1+(GK1))^1)*((1+(GK2))^1)*((1+(GK3))^1)*((1+(GK4))^1)*((1+(GK5))^1)*((1+(GK6))^1)*((1+(GK7))^1))/((1.18)^7)+(Sheet1!$B$61*((1+(GK1))^1)*((1+(GK2))^1)*((1+(GK3))^1)*((1+(GK4))^1)*((1+(GK5))^1)*((1+(GK6))^1)*((1+(GK7))^1)*((1+(GK8))^1))/((1.18)^8)+(Sheet1!$B$61*((1+(GK1))^1)*((1+(GK2))^1)*((1+(GK3))^1)*((1+(GK4))^1)*((1+(GK5))^1)*((1+(GK6))^1)*((1+(GK7))^1)*((1+(GK8))^1)*((1+(GK9))^1))/((1.18)^9)+(Sheet1!$B$61*((1+(GK1))^1)*((1+(GK2))^1)*((1+(GK3))^1)*((1+(GK4))^1)*((1+(GK5))^1)*((1+(GK6))^1)*((1+(GK7))^1)*((1+(GK8))^1)*((1+(GK9))^1)*((1+(GK10))^1))/((1.18)^10)+(Sheet1!$B$61*((1+(GK1))^1)*((1+(GK2))^1)*((1+(GK3))^1)*((1+(GK4))^1)*((1+(GK5))^1)*((1+(GK6))^1)*((1+(GK7))^1)*((1+(GK8))^1)*((1+(GK9))^1)*((1+(GK10))^1)*((1+(GK11))^1))/((1.18)^11)+(Sheet1!$B$61*((1+(GK1))^1)*((1+(GK2))^1)*((1+(GK3))^1)*((1+(GK4))^1)*((1+(GK5))^1)*((1+(GK6))^1)*((1+(GK7))^1)*((1+(GK8))^1)*((1+(GK9))^1)*((1+(GK10))^1)*((1+(GK11))^1)*((1+(GK12))^1))/((1.18)^12)+(Sheet1!$B$61*((1+(GK1))^1)*((1+(GK2))^1)*((1+(GK3))^1)*((1+(GK4))^1)*((1+(GK5))^1)*((1+(GK6))^1)*((1+(GK7))^1)*((1+(GK8))^1)*((1+(GK9))^1)*((1+(GK10))^1)*((1+(GK11))^1)*((1+(GK12))^1)*((1+(GK13))^1))/((1.18)^13)+(Sheet1!$B$61*((1+(GK1))^1)*((1+(GK2))^1)*((1+(GK3))^1)*((1+(GK4))^1)*((1+(GK5))^1)*((1+(GK6))^1)*((1+(GK7))^1)*((1+(GK8))^1)*((1+(GK9))^1)*((1+(GK10))^1)*((1+(GK11))^1)*((1+(GK12))^1)*((1+(GK13))^1)*((1+(GK14))^1))/((1.18)^14)+(Sheet1!$B$61*((1+(GK1))^1)*((1+(GK2))^1)*((1+(GK3))^1)*((1+(GK4))^1)*((1+(GK5))^1)*((1+(GK6))^1)*((1+(GK7))^1)*((1+(GK8))^1)*((1+(GK9))^1)*((1+(GK10))^1)*((1+(GK11))^1)*((1+(GK12))^1)*((1+(GK13))^1)*((1+(GK14))^1)*((1+(GK15))^1))/((1.18)^15)+((Sheet1!$B$61*((1+(GK1))^1)*((1+(GK2))^1)*((1+(GK3))^1)*((1+(GK4))^1)*((1+(GK5))^1)*((1+(GK6))^1)*((1+(GK7))^1)*((1+(GK8))^1)*((1+(GK9))^1)*((1+(GK10))^1)*((1+(GK11))^1)*((1+(GK12))^1)*((1+(GK13))^1)*((1+(GK14))^1)*((1+(GK15))^1))/((1.18)^15)/0.18))/Sheet1!$B$17)+((Sheet1!$B$65/Sheet1!$B$17)*(100%-0.2)))</f>
        <v>25.51533345466661</v>
      </c>
      <c r="GL16" s="4">
        <f ca="1">SUM((((Sheet1!$B$61*((1+(GL1))^1))/((1.18)^1)+(Sheet1!$B$61*((1+(GL1))^1)*((1+(GL2))^1))/((1.18)^2)+(Sheet1!$B$61*((1+(GL1))^1)*((1+(GL2))^1)*((1+(GL3))^1))/((1.18)^3)+(Sheet1!$B$61*((1+(GL1))^1)*((1+(GL2))^1)*((1+(GL3))^1)*((1+(GL4))^1))/((1.18)^4)+(Sheet1!$B$61*((1+(GL1))^1)*((1+(GL2))^1)*((1+(GL3))^1)*((1+(GL4))^1)*((1+(GL5))^1))/((1.18)^5)+(Sheet1!$B$61*((1+(GL1))^1)*((1+(GL2))^1)*((1+(GL3))^1)*((1+(GL4))^1)*((1+(GL5))^1)*((1+(GL6))^1))/((1.18)^6)+(Sheet1!$B$61*((1+(GL1))^1)*((1+(GL2))^1)*((1+(GL3))^1)*((1+(GL4))^1)*((1+(GL5))^1)*((1+(GL6))^1)*((1+(GL7))^1))/((1.18)^7)+(Sheet1!$B$61*((1+(GL1))^1)*((1+(GL2))^1)*((1+(GL3))^1)*((1+(GL4))^1)*((1+(GL5))^1)*((1+(GL6))^1)*((1+(GL7))^1)*((1+(GL8))^1))/((1.18)^8)+(Sheet1!$B$61*((1+(GL1))^1)*((1+(GL2))^1)*((1+(GL3))^1)*((1+(GL4))^1)*((1+(GL5))^1)*((1+(GL6))^1)*((1+(GL7))^1)*((1+(GL8))^1)*((1+(GL9))^1))/((1.18)^9)+(Sheet1!$B$61*((1+(GL1))^1)*((1+(GL2))^1)*((1+(GL3))^1)*((1+(GL4))^1)*((1+(GL5))^1)*((1+(GL6))^1)*((1+(GL7))^1)*((1+(GL8))^1)*((1+(GL9))^1)*((1+(GL10))^1))/((1.18)^10)+(Sheet1!$B$61*((1+(GL1))^1)*((1+(GL2))^1)*((1+(GL3))^1)*((1+(GL4))^1)*((1+(GL5))^1)*((1+(GL6))^1)*((1+(GL7))^1)*((1+(GL8))^1)*((1+(GL9))^1)*((1+(GL10))^1)*((1+(GL11))^1))/((1.18)^11)+(Sheet1!$B$61*((1+(GL1))^1)*((1+(GL2))^1)*((1+(GL3))^1)*((1+(GL4))^1)*((1+(GL5))^1)*((1+(GL6))^1)*((1+(GL7))^1)*((1+(GL8))^1)*((1+(GL9))^1)*((1+(GL10))^1)*((1+(GL11))^1)*((1+(GL12))^1))/((1.18)^12)+(Sheet1!$B$61*((1+(GL1))^1)*((1+(GL2))^1)*((1+(GL3))^1)*((1+(GL4))^1)*((1+(GL5))^1)*((1+(GL6))^1)*((1+(GL7))^1)*((1+(GL8))^1)*((1+(GL9))^1)*((1+(GL10))^1)*((1+(GL11))^1)*((1+(GL12))^1)*((1+(GL13))^1))/((1.18)^13)+(Sheet1!$B$61*((1+(GL1))^1)*((1+(GL2))^1)*((1+(GL3))^1)*((1+(GL4))^1)*((1+(GL5))^1)*((1+(GL6))^1)*((1+(GL7))^1)*((1+(GL8))^1)*((1+(GL9))^1)*((1+(GL10))^1)*((1+(GL11))^1)*((1+(GL12))^1)*((1+(GL13))^1)*((1+(GL14))^1))/((1.18)^14)+(Sheet1!$B$61*((1+(GL1))^1)*((1+(GL2))^1)*((1+(GL3))^1)*((1+(GL4))^1)*((1+(GL5))^1)*((1+(GL6))^1)*((1+(GL7))^1)*((1+(GL8))^1)*((1+(GL9))^1)*((1+(GL10))^1)*((1+(GL11))^1)*((1+(GL12))^1)*((1+(GL13))^1)*((1+(GL14))^1)*((1+(GL15))^1))/((1.18)^15)+((Sheet1!$B$61*((1+(GL1))^1)*((1+(GL2))^1)*((1+(GL3))^1)*((1+(GL4))^1)*((1+(GL5))^1)*((1+(GL6))^1)*((1+(GL7))^1)*((1+(GL8))^1)*((1+(GL9))^1)*((1+(GL10))^1)*((1+(GL11))^1)*((1+(GL12))^1)*((1+(GL13))^1)*((1+(GL14))^1)*((1+(GL15))^1))/((1.18)^15)/0.18))/Sheet1!$B$17)+((Sheet1!$B$65/Sheet1!$B$17)*(100%-0.2)))</f>
        <v>24.534540387723016</v>
      </c>
      <c r="GM16" s="4">
        <f ca="1">SUM((((Sheet1!$B$61*((1+(GM1))^1))/((1.18)^1)+(Sheet1!$B$61*((1+(GM1))^1)*((1+(GM2))^1))/((1.18)^2)+(Sheet1!$B$61*((1+(GM1))^1)*((1+(GM2))^1)*((1+(GM3))^1))/((1.18)^3)+(Sheet1!$B$61*((1+(GM1))^1)*((1+(GM2))^1)*((1+(GM3))^1)*((1+(GM4))^1))/((1.18)^4)+(Sheet1!$B$61*((1+(GM1))^1)*((1+(GM2))^1)*((1+(GM3))^1)*((1+(GM4))^1)*((1+(GM5))^1))/((1.18)^5)+(Sheet1!$B$61*((1+(GM1))^1)*((1+(GM2))^1)*((1+(GM3))^1)*((1+(GM4))^1)*((1+(GM5))^1)*((1+(GM6))^1))/((1.18)^6)+(Sheet1!$B$61*((1+(GM1))^1)*((1+(GM2))^1)*((1+(GM3))^1)*((1+(GM4))^1)*((1+(GM5))^1)*((1+(GM6))^1)*((1+(GM7))^1))/((1.18)^7)+(Sheet1!$B$61*((1+(GM1))^1)*((1+(GM2))^1)*((1+(GM3))^1)*((1+(GM4))^1)*((1+(GM5))^1)*((1+(GM6))^1)*((1+(GM7))^1)*((1+(GM8))^1))/((1.18)^8)+(Sheet1!$B$61*((1+(GM1))^1)*((1+(GM2))^1)*((1+(GM3))^1)*((1+(GM4))^1)*((1+(GM5))^1)*((1+(GM6))^1)*((1+(GM7))^1)*((1+(GM8))^1)*((1+(GM9))^1))/((1.18)^9)+(Sheet1!$B$61*((1+(GM1))^1)*((1+(GM2))^1)*((1+(GM3))^1)*((1+(GM4))^1)*((1+(GM5))^1)*((1+(GM6))^1)*((1+(GM7))^1)*((1+(GM8))^1)*((1+(GM9))^1)*((1+(GM10))^1))/((1.18)^10)+(Sheet1!$B$61*((1+(GM1))^1)*((1+(GM2))^1)*((1+(GM3))^1)*((1+(GM4))^1)*((1+(GM5))^1)*((1+(GM6))^1)*((1+(GM7))^1)*((1+(GM8))^1)*((1+(GM9))^1)*((1+(GM10))^1)*((1+(GM11))^1))/((1.18)^11)+(Sheet1!$B$61*((1+(GM1))^1)*((1+(GM2))^1)*((1+(GM3))^1)*((1+(GM4))^1)*((1+(GM5))^1)*((1+(GM6))^1)*((1+(GM7))^1)*((1+(GM8))^1)*((1+(GM9))^1)*((1+(GM10))^1)*((1+(GM11))^1)*((1+(GM12))^1))/((1.18)^12)+(Sheet1!$B$61*((1+(GM1))^1)*((1+(GM2))^1)*((1+(GM3))^1)*((1+(GM4))^1)*((1+(GM5))^1)*((1+(GM6))^1)*((1+(GM7))^1)*((1+(GM8))^1)*((1+(GM9))^1)*((1+(GM10))^1)*((1+(GM11))^1)*((1+(GM12))^1)*((1+(GM13))^1))/((1.18)^13)+(Sheet1!$B$61*((1+(GM1))^1)*((1+(GM2))^1)*((1+(GM3))^1)*((1+(GM4))^1)*((1+(GM5))^1)*((1+(GM6))^1)*((1+(GM7))^1)*((1+(GM8))^1)*((1+(GM9))^1)*((1+(GM10))^1)*((1+(GM11))^1)*((1+(GM12))^1)*((1+(GM13))^1)*((1+(GM14))^1))/((1.18)^14)+(Sheet1!$B$61*((1+(GM1))^1)*((1+(GM2))^1)*((1+(GM3))^1)*((1+(GM4))^1)*((1+(GM5))^1)*((1+(GM6))^1)*((1+(GM7))^1)*((1+(GM8))^1)*((1+(GM9))^1)*((1+(GM10))^1)*((1+(GM11))^1)*((1+(GM12))^1)*((1+(GM13))^1)*((1+(GM14))^1)*((1+(GM15))^1))/((1.18)^15)+((Sheet1!$B$61*((1+(GM1))^1)*((1+(GM2))^1)*((1+(GM3))^1)*((1+(GM4))^1)*((1+(GM5))^1)*((1+(GM6))^1)*((1+(GM7))^1)*((1+(GM8))^1)*((1+(GM9))^1)*((1+(GM10))^1)*((1+(GM11))^1)*((1+(GM12))^1)*((1+(GM13))^1)*((1+(GM14))^1)*((1+(GM15))^1))/((1.18)^15)/0.18))/Sheet1!$B$17)+((Sheet1!$B$65/Sheet1!$B$17)*(100%-0.2)))</f>
        <v>30.346456423156972</v>
      </c>
      <c r="GN16" s="4">
        <f ca="1">SUM((((Sheet1!$B$61*((1+(GN1))^1))/((1.18)^1)+(Sheet1!$B$61*((1+(GN1))^1)*((1+(GN2))^1))/((1.18)^2)+(Sheet1!$B$61*((1+(GN1))^1)*((1+(GN2))^1)*((1+(GN3))^1))/((1.18)^3)+(Sheet1!$B$61*((1+(GN1))^1)*((1+(GN2))^1)*((1+(GN3))^1)*((1+(GN4))^1))/((1.18)^4)+(Sheet1!$B$61*((1+(GN1))^1)*((1+(GN2))^1)*((1+(GN3))^1)*((1+(GN4))^1)*((1+(GN5))^1))/((1.18)^5)+(Sheet1!$B$61*((1+(GN1))^1)*((1+(GN2))^1)*((1+(GN3))^1)*((1+(GN4))^1)*((1+(GN5))^1)*((1+(GN6))^1))/((1.18)^6)+(Sheet1!$B$61*((1+(GN1))^1)*((1+(GN2))^1)*((1+(GN3))^1)*((1+(GN4))^1)*((1+(GN5))^1)*((1+(GN6))^1)*((1+(GN7))^1))/((1.18)^7)+(Sheet1!$B$61*((1+(GN1))^1)*((1+(GN2))^1)*((1+(GN3))^1)*((1+(GN4))^1)*((1+(GN5))^1)*((1+(GN6))^1)*((1+(GN7))^1)*((1+(GN8))^1))/((1.18)^8)+(Sheet1!$B$61*((1+(GN1))^1)*((1+(GN2))^1)*((1+(GN3))^1)*((1+(GN4))^1)*((1+(GN5))^1)*((1+(GN6))^1)*((1+(GN7))^1)*((1+(GN8))^1)*((1+(GN9))^1))/((1.18)^9)+(Sheet1!$B$61*((1+(GN1))^1)*((1+(GN2))^1)*((1+(GN3))^1)*((1+(GN4))^1)*((1+(GN5))^1)*((1+(GN6))^1)*((1+(GN7))^1)*((1+(GN8))^1)*((1+(GN9))^1)*((1+(GN10))^1))/((1.18)^10)+(Sheet1!$B$61*((1+(GN1))^1)*((1+(GN2))^1)*((1+(GN3))^1)*((1+(GN4))^1)*((1+(GN5))^1)*((1+(GN6))^1)*((1+(GN7))^1)*((1+(GN8))^1)*((1+(GN9))^1)*((1+(GN10))^1)*((1+(GN11))^1))/((1.18)^11)+(Sheet1!$B$61*((1+(GN1))^1)*((1+(GN2))^1)*((1+(GN3))^1)*((1+(GN4))^1)*((1+(GN5))^1)*((1+(GN6))^1)*((1+(GN7))^1)*((1+(GN8))^1)*((1+(GN9))^1)*((1+(GN10))^1)*((1+(GN11))^1)*((1+(GN12))^1))/((1.18)^12)+(Sheet1!$B$61*((1+(GN1))^1)*((1+(GN2))^1)*((1+(GN3))^1)*((1+(GN4))^1)*((1+(GN5))^1)*((1+(GN6))^1)*((1+(GN7))^1)*((1+(GN8))^1)*((1+(GN9))^1)*((1+(GN10))^1)*((1+(GN11))^1)*((1+(GN12))^1)*((1+(GN13))^1))/((1.18)^13)+(Sheet1!$B$61*((1+(GN1))^1)*((1+(GN2))^1)*((1+(GN3))^1)*((1+(GN4))^1)*((1+(GN5))^1)*((1+(GN6))^1)*((1+(GN7))^1)*((1+(GN8))^1)*((1+(GN9))^1)*((1+(GN10))^1)*((1+(GN11))^1)*((1+(GN12))^1)*((1+(GN13))^1)*((1+(GN14))^1))/((1.18)^14)+(Sheet1!$B$61*((1+(GN1))^1)*((1+(GN2))^1)*((1+(GN3))^1)*((1+(GN4))^1)*((1+(GN5))^1)*((1+(GN6))^1)*((1+(GN7))^1)*((1+(GN8))^1)*((1+(GN9))^1)*((1+(GN10))^1)*((1+(GN11))^1)*((1+(GN12))^1)*((1+(GN13))^1)*((1+(GN14))^1)*((1+(GN15))^1))/((1.18)^15)+((Sheet1!$B$61*((1+(GN1))^1)*((1+(GN2))^1)*((1+(GN3))^1)*((1+(GN4))^1)*((1+(GN5))^1)*((1+(GN6))^1)*((1+(GN7))^1)*((1+(GN8))^1)*((1+(GN9))^1)*((1+(GN10))^1)*((1+(GN11))^1)*((1+(GN12))^1)*((1+(GN13))^1)*((1+(GN14))^1)*((1+(GN15))^1))/((1.18)^15)/0.18))/Sheet1!$B$17)+((Sheet1!$B$65/Sheet1!$B$17)*(100%-0.2)))</f>
        <v>30.483862113189225</v>
      </c>
      <c r="GO16" s="4">
        <f ca="1">SUM((((Sheet1!$B$61*((1+(GO1))^1))/((1.18)^1)+(Sheet1!$B$61*((1+(GO1))^1)*((1+(GO2))^1))/((1.18)^2)+(Sheet1!$B$61*((1+(GO1))^1)*((1+(GO2))^1)*((1+(GO3))^1))/((1.18)^3)+(Sheet1!$B$61*((1+(GO1))^1)*((1+(GO2))^1)*((1+(GO3))^1)*((1+(GO4))^1))/((1.18)^4)+(Sheet1!$B$61*((1+(GO1))^1)*((1+(GO2))^1)*((1+(GO3))^1)*((1+(GO4))^1)*((1+(GO5))^1))/((1.18)^5)+(Sheet1!$B$61*((1+(GO1))^1)*((1+(GO2))^1)*((1+(GO3))^1)*((1+(GO4))^1)*((1+(GO5))^1)*((1+(GO6))^1))/((1.18)^6)+(Sheet1!$B$61*((1+(GO1))^1)*((1+(GO2))^1)*((1+(GO3))^1)*((1+(GO4))^1)*((1+(GO5))^1)*((1+(GO6))^1)*((1+(GO7))^1))/((1.18)^7)+(Sheet1!$B$61*((1+(GO1))^1)*((1+(GO2))^1)*((1+(GO3))^1)*((1+(GO4))^1)*((1+(GO5))^1)*((1+(GO6))^1)*((1+(GO7))^1)*((1+(GO8))^1))/((1.18)^8)+(Sheet1!$B$61*((1+(GO1))^1)*((1+(GO2))^1)*((1+(GO3))^1)*((1+(GO4))^1)*((1+(GO5))^1)*((1+(GO6))^1)*((1+(GO7))^1)*((1+(GO8))^1)*((1+(GO9))^1))/((1.18)^9)+(Sheet1!$B$61*((1+(GO1))^1)*((1+(GO2))^1)*((1+(GO3))^1)*((1+(GO4))^1)*((1+(GO5))^1)*((1+(GO6))^1)*((1+(GO7))^1)*((1+(GO8))^1)*((1+(GO9))^1)*((1+(GO10))^1))/((1.18)^10)+(Sheet1!$B$61*((1+(GO1))^1)*((1+(GO2))^1)*((1+(GO3))^1)*((1+(GO4))^1)*((1+(GO5))^1)*((1+(GO6))^1)*((1+(GO7))^1)*((1+(GO8))^1)*((1+(GO9))^1)*((1+(GO10))^1)*((1+(GO11))^1))/((1.18)^11)+(Sheet1!$B$61*((1+(GO1))^1)*((1+(GO2))^1)*((1+(GO3))^1)*((1+(GO4))^1)*((1+(GO5))^1)*((1+(GO6))^1)*((1+(GO7))^1)*((1+(GO8))^1)*((1+(GO9))^1)*((1+(GO10))^1)*((1+(GO11))^1)*((1+(GO12))^1))/((1.18)^12)+(Sheet1!$B$61*((1+(GO1))^1)*((1+(GO2))^1)*((1+(GO3))^1)*((1+(GO4))^1)*((1+(GO5))^1)*((1+(GO6))^1)*((1+(GO7))^1)*((1+(GO8))^1)*((1+(GO9))^1)*((1+(GO10))^1)*((1+(GO11))^1)*((1+(GO12))^1)*((1+(GO13))^1))/((1.18)^13)+(Sheet1!$B$61*((1+(GO1))^1)*((1+(GO2))^1)*((1+(GO3))^1)*((1+(GO4))^1)*((1+(GO5))^1)*((1+(GO6))^1)*((1+(GO7))^1)*((1+(GO8))^1)*((1+(GO9))^1)*((1+(GO10))^1)*((1+(GO11))^1)*((1+(GO12))^1)*((1+(GO13))^1)*((1+(GO14))^1))/((1.18)^14)+(Sheet1!$B$61*((1+(GO1))^1)*((1+(GO2))^1)*((1+(GO3))^1)*((1+(GO4))^1)*((1+(GO5))^1)*((1+(GO6))^1)*((1+(GO7))^1)*((1+(GO8))^1)*((1+(GO9))^1)*((1+(GO10))^1)*((1+(GO11))^1)*((1+(GO12))^1)*((1+(GO13))^1)*((1+(GO14))^1)*((1+(GO15))^1))/((1.18)^15)+((Sheet1!$B$61*((1+(GO1))^1)*((1+(GO2))^1)*((1+(GO3))^1)*((1+(GO4))^1)*((1+(GO5))^1)*((1+(GO6))^1)*((1+(GO7))^1)*((1+(GO8))^1)*((1+(GO9))^1)*((1+(GO10))^1)*((1+(GO11))^1)*((1+(GO12))^1)*((1+(GO13))^1)*((1+(GO14))^1)*((1+(GO15))^1))/((1.18)^15)/0.18))/Sheet1!$B$17)+((Sheet1!$B$65/Sheet1!$B$17)*(100%-0.2)))</f>
        <v>27.269119019498735</v>
      </c>
      <c r="GP16" s="4">
        <f ca="1">SUM((((Sheet1!$B$61*((1+(GP1))^1))/((1.18)^1)+(Sheet1!$B$61*((1+(GP1))^1)*((1+(GP2))^1))/((1.18)^2)+(Sheet1!$B$61*((1+(GP1))^1)*((1+(GP2))^1)*((1+(GP3))^1))/((1.18)^3)+(Sheet1!$B$61*((1+(GP1))^1)*((1+(GP2))^1)*((1+(GP3))^1)*((1+(GP4))^1))/((1.18)^4)+(Sheet1!$B$61*((1+(GP1))^1)*((1+(GP2))^1)*((1+(GP3))^1)*((1+(GP4))^1)*((1+(GP5))^1))/((1.18)^5)+(Sheet1!$B$61*((1+(GP1))^1)*((1+(GP2))^1)*((1+(GP3))^1)*((1+(GP4))^1)*((1+(GP5))^1)*((1+(GP6))^1))/((1.18)^6)+(Sheet1!$B$61*((1+(GP1))^1)*((1+(GP2))^1)*((1+(GP3))^1)*((1+(GP4))^1)*((1+(GP5))^1)*((1+(GP6))^1)*((1+(GP7))^1))/((1.18)^7)+(Sheet1!$B$61*((1+(GP1))^1)*((1+(GP2))^1)*((1+(GP3))^1)*((1+(GP4))^1)*((1+(GP5))^1)*((1+(GP6))^1)*((1+(GP7))^1)*((1+(GP8))^1))/((1.18)^8)+(Sheet1!$B$61*((1+(GP1))^1)*((1+(GP2))^1)*((1+(GP3))^1)*((1+(GP4))^1)*((1+(GP5))^1)*((1+(GP6))^1)*((1+(GP7))^1)*((1+(GP8))^1)*((1+(GP9))^1))/((1.18)^9)+(Sheet1!$B$61*((1+(GP1))^1)*((1+(GP2))^1)*((1+(GP3))^1)*((1+(GP4))^1)*((1+(GP5))^1)*((1+(GP6))^1)*((1+(GP7))^1)*((1+(GP8))^1)*((1+(GP9))^1)*((1+(GP10))^1))/((1.18)^10)+(Sheet1!$B$61*((1+(GP1))^1)*((1+(GP2))^1)*((1+(GP3))^1)*((1+(GP4))^1)*((1+(GP5))^1)*((1+(GP6))^1)*((1+(GP7))^1)*((1+(GP8))^1)*((1+(GP9))^1)*((1+(GP10))^1)*((1+(GP11))^1))/((1.18)^11)+(Sheet1!$B$61*((1+(GP1))^1)*((1+(GP2))^1)*((1+(GP3))^1)*((1+(GP4))^1)*((1+(GP5))^1)*((1+(GP6))^1)*((1+(GP7))^1)*((1+(GP8))^1)*((1+(GP9))^1)*((1+(GP10))^1)*((1+(GP11))^1)*((1+(GP12))^1))/((1.18)^12)+(Sheet1!$B$61*((1+(GP1))^1)*((1+(GP2))^1)*((1+(GP3))^1)*((1+(GP4))^1)*((1+(GP5))^1)*((1+(GP6))^1)*((1+(GP7))^1)*((1+(GP8))^1)*((1+(GP9))^1)*((1+(GP10))^1)*((1+(GP11))^1)*((1+(GP12))^1)*((1+(GP13))^1))/((1.18)^13)+(Sheet1!$B$61*((1+(GP1))^1)*((1+(GP2))^1)*((1+(GP3))^1)*((1+(GP4))^1)*((1+(GP5))^1)*((1+(GP6))^1)*((1+(GP7))^1)*((1+(GP8))^1)*((1+(GP9))^1)*((1+(GP10))^1)*((1+(GP11))^1)*((1+(GP12))^1)*((1+(GP13))^1)*((1+(GP14))^1))/((1.18)^14)+(Sheet1!$B$61*((1+(GP1))^1)*((1+(GP2))^1)*((1+(GP3))^1)*((1+(GP4))^1)*((1+(GP5))^1)*((1+(GP6))^1)*((1+(GP7))^1)*((1+(GP8))^1)*((1+(GP9))^1)*((1+(GP10))^1)*((1+(GP11))^1)*((1+(GP12))^1)*((1+(GP13))^1)*((1+(GP14))^1)*((1+(GP15))^1))/((1.18)^15)+((Sheet1!$B$61*((1+(GP1))^1)*((1+(GP2))^1)*((1+(GP3))^1)*((1+(GP4))^1)*((1+(GP5))^1)*((1+(GP6))^1)*((1+(GP7))^1)*((1+(GP8))^1)*((1+(GP9))^1)*((1+(GP10))^1)*((1+(GP11))^1)*((1+(GP12))^1)*((1+(GP13))^1)*((1+(GP14))^1)*((1+(GP15))^1))/((1.18)^15)/0.18))/Sheet1!$B$17)+((Sheet1!$B$65/Sheet1!$B$17)*(100%-0.2)))</f>
        <v>28.192902829138404</v>
      </c>
      <c r="GQ16" s="4">
        <f ca="1">SUM((((Sheet1!$B$61*((1+(GQ1))^1))/((1.18)^1)+(Sheet1!$B$61*((1+(GQ1))^1)*((1+(GQ2))^1))/((1.18)^2)+(Sheet1!$B$61*((1+(GQ1))^1)*((1+(GQ2))^1)*((1+(GQ3))^1))/((1.18)^3)+(Sheet1!$B$61*((1+(GQ1))^1)*((1+(GQ2))^1)*((1+(GQ3))^1)*((1+(GQ4))^1))/((1.18)^4)+(Sheet1!$B$61*((1+(GQ1))^1)*((1+(GQ2))^1)*((1+(GQ3))^1)*((1+(GQ4))^1)*((1+(GQ5))^1))/((1.18)^5)+(Sheet1!$B$61*((1+(GQ1))^1)*((1+(GQ2))^1)*((1+(GQ3))^1)*((1+(GQ4))^1)*((1+(GQ5))^1)*((1+(GQ6))^1))/((1.18)^6)+(Sheet1!$B$61*((1+(GQ1))^1)*((1+(GQ2))^1)*((1+(GQ3))^1)*((1+(GQ4))^1)*((1+(GQ5))^1)*((1+(GQ6))^1)*((1+(GQ7))^1))/((1.18)^7)+(Sheet1!$B$61*((1+(GQ1))^1)*((1+(GQ2))^1)*((1+(GQ3))^1)*((1+(GQ4))^1)*((1+(GQ5))^1)*((1+(GQ6))^1)*((1+(GQ7))^1)*((1+(GQ8))^1))/((1.18)^8)+(Sheet1!$B$61*((1+(GQ1))^1)*((1+(GQ2))^1)*((1+(GQ3))^1)*((1+(GQ4))^1)*((1+(GQ5))^1)*((1+(GQ6))^1)*((1+(GQ7))^1)*((1+(GQ8))^1)*((1+(GQ9))^1))/((1.18)^9)+(Sheet1!$B$61*((1+(GQ1))^1)*((1+(GQ2))^1)*((1+(GQ3))^1)*((1+(GQ4))^1)*((1+(GQ5))^1)*((1+(GQ6))^1)*((1+(GQ7))^1)*((1+(GQ8))^1)*((1+(GQ9))^1)*((1+(GQ10))^1))/((1.18)^10)+(Sheet1!$B$61*((1+(GQ1))^1)*((1+(GQ2))^1)*((1+(GQ3))^1)*((1+(GQ4))^1)*((1+(GQ5))^1)*((1+(GQ6))^1)*((1+(GQ7))^1)*((1+(GQ8))^1)*((1+(GQ9))^1)*((1+(GQ10))^1)*((1+(GQ11))^1))/((1.18)^11)+(Sheet1!$B$61*((1+(GQ1))^1)*((1+(GQ2))^1)*((1+(GQ3))^1)*((1+(GQ4))^1)*((1+(GQ5))^1)*((1+(GQ6))^1)*((1+(GQ7))^1)*((1+(GQ8))^1)*((1+(GQ9))^1)*((1+(GQ10))^1)*((1+(GQ11))^1)*((1+(GQ12))^1))/((1.18)^12)+(Sheet1!$B$61*((1+(GQ1))^1)*((1+(GQ2))^1)*((1+(GQ3))^1)*((1+(GQ4))^1)*((1+(GQ5))^1)*((1+(GQ6))^1)*((1+(GQ7))^1)*((1+(GQ8))^1)*((1+(GQ9))^1)*((1+(GQ10))^1)*((1+(GQ11))^1)*((1+(GQ12))^1)*((1+(GQ13))^1))/((1.18)^13)+(Sheet1!$B$61*((1+(GQ1))^1)*((1+(GQ2))^1)*((1+(GQ3))^1)*((1+(GQ4))^1)*((1+(GQ5))^1)*((1+(GQ6))^1)*((1+(GQ7))^1)*((1+(GQ8))^1)*((1+(GQ9))^1)*((1+(GQ10))^1)*((1+(GQ11))^1)*((1+(GQ12))^1)*((1+(GQ13))^1)*((1+(GQ14))^1))/((1.18)^14)+(Sheet1!$B$61*((1+(GQ1))^1)*((1+(GQ2))^1)*((1+(GQ3))^1)*((1+(GQ4))^1)*((1+(GQ5))^1)*((1+(GQ6))^1)*((1+(GQ7))^1)*((1+(GQ8))^1)*((1+(GQ9))^1)*((1+(GQ10))^1)*((1+(GQ11))^1)*((1+(GQ12))^1)*((1+(GQ13))^1)*((1+(GQ14))^1)*((1+(GQ15))^1))/((1.18)^15)+((Sheet1!$B$61*((1+(GQ1))^1)*((1+(GQ2))^1)*((1+(GQ3))^1)*((1+(GQ4))^1)*((1+(GQ5))^1)*((1+(GQ6))^1)*((1+(GQ7))^1)*((1+(GQ8))^1)*((1+(GQ9))^1)*((1+(GQ10))^1)*((1+(GQ11))^1)*((1+(GQ12))^1)*((1+(GQ13))^1)*((1+(GQ14))^1)*((1+(GQ15))^1))/((1.18)^15)/0.18))/Sheet1!$B$17)+((Sheet1!$B$65/Sheet1!$B$17)*(100%-0.2)))</f>
        <v>28.735469528291823</v>
      </c>
      <c r="GR16" s="4">
        <f ca="1">SUM((((Sheet1!$B$61*((1+(GR1))^1))/((1.18)^1)+(Sheet1!$B$61*((1+(GR1))^1)*((1+(GR2))^1))/((1.18)^2)+(Sheet1!$B$61*((1+(GR1))^1)*((1+(GR2))^1)*((1+(GR3))^1))/((1.18)^3)+(Sheet1!$B$61*((1+(GR1))^1)*((1+(GR2))^1)*((1+(GR3))^1)*((1+(GR4))^1))/((1.18)^4)+(Sheet1!$B$61*((1+(GR1))^1)*((1+(GR2))^1)*((1+(GR3))^1)*((1+(GR4))^1)*((1+(GR5))^1))/((1.18)^5)+(Sheet1!$B$61*((1+(GR1))^1)*((1+(GR2))^1)*((1+(GR3))^1)*((1+(GR4))^1)*((1+(GR5))^1)*((1+(GR6))^1))/((1.18)^6)+(Sheet1!$B$61*((1+(GR1))^1)*((1+(GR2))^1)*((1+(GR3))^1)*((1+(GR4))^1)*((1+(GR5))^1)*((1+(GR6))^1)*((1+(GR7))^1))/((1.18)^7)+(Sheet1!$B$61*((1+(GR1))^1)*((1+(GR2))^1)*((1+(GR3))^1)*((1+(GR4))^1)*((1+(GR5))^1)*((1+(GR6))^1)*((1+(GR7))^1)*((1+(GR8))^1))/((1.18)^8)+(Sheet1!$B$61*((1+(GR1))^1)*((1+(GR2))^1)*((1+(GR3))^1)*((1+(GR4))^1)*((1+(GR5))^1)*((1+(GR6))^1)*((1+(GR7))^1)*((1+(GR8))^1)*((1+(GR9))^1))/((1.18)^9)+(Sheet1!$B$61*((1+(GR1))^1)*((1+(GR2))^1)*((1+(GR3))^1)*((1+(GR4))^1)*((1+(GR5))^1)*((1+(GR6))^1)*((1+(GR7))^1)*((1+(GR8))^1)*((1+(GR9))^1)*((1+(GR10))^1))/((1.18)^10)+(Sheet1!$B$61*((1+(GR1))^1)*((1+(GR2))^1)*((1+(GR3))^1)*((1+(GR4))^1)*((1+(GR5))^1)*((1+(GR6))^1)*((1+(GR7))^1)*((1+(GR8))^1)*((1+(GR9))^1)*((1+(GR10))^1)*((1+(GR11))^1))/((1.18)^11)+(Sheet1!$B$61*((1+(GR1))^1)*((1+(GR2))^1)*((1+(GR3))^1)*((1+(GR4))^1)*((1+(GR5))^1)*((1+(GR6))^1)*((1+(GR7))^1)*((1+(GR8))^1)*((1+(GR9))^1)*((1+(GR10))^1)*((1+(GR11))^1)*((1+(GR12))^1))/((1.18)^12)+(Sheet1!$B$61*((1+(GR1))^1)*((1+(GR2))^1)*((1+(GR3))^1)*((1+(GR4))^1)*((1+(GR5))^1)*((1+(GR6))^1)*((1+(GR7))^1)*((1+(GR8))^1)*((1+(GR9))^1)*((1+(GR10))^1)*((1+(GR11))^1)*((1+(GR12))^1)*((1+(GR13))^1))/((1.18)^13)+(Sheet1!$B$61*((1+(GR1))^1)*((1+(GR2))^1)*((1+(GR3))^1)*((1+(GR4))^1)*((1+(GR5))^1)*((1+(GR6))^1)*((1+(GR7))^1)*((1+(GR8))^1)*((1+(GR9))^1)*((1+(GR10))^1)*((1+(GR11))^1)*((1+(GR12))^1)*((1+(GR13))^1)*((1+(GR14))^1))/((1.18)^14)+(Sheet1!$B$61*((1+(GR1))^1)*((1+(GR2))^1)*((1+(GR3))^1)*((1+(GR4))^1)*((1+(GR5))^1)*((1+(GR6))^1)*((1+(GR7))^1)*((1+(GR8))^1)*((1+(GR9))^1)*((1+(GR10))^1)*((1+(GR11))^1)*((1+(GR12))^1)*((1+(GR13))^1)*((1+(GR14))^1)*((1+(GR15))^1))/((1.18)^15)+((Sheet1!$B$61*((1+(GR1))^1)*((1+(GR2))^1)*((1+(GR3))^1)*((1+(GR4))^1)*((1+(GR5))^1)*((1+(GR6))^1)*((1+(GR7))^1)*((1+(GR8))^1)*((1+(GR9))^1)*((1+(GR10))^1)*((1+(GR11))^1)*((1+(GR12))^1)*((1+(GR13))^1)*((1+(GR14))^1)*((1+(GR15))^1))/((1.18)^15)/0.18))/Sheet1!$B$17)+((Sheet1!$B$65/Sheet1!$B$17)*(100%-0.2)))</f>
        <v>24.986921848966325</v>
      </c>
      <c r="GS16" s="4">
        <f ca="1">SUM((((Sheet1!$B$61*((1+(GS1))^1))/((1.18)^1)+(Sheet1!$B$61*((1+(GS1))^1)*((1+(GS2))^1))/((1.18)^2)+(Sheet1!$B$61*((1+(GS1))^1)*((1+(GS2))^1)*((1+(GS3))^1))/((1.18)^3)+(Sheet1!$B$61*((1+(GS1))^1)*((1+(GS2))^1)*((1+(GS3))^1)*((1+(GS4))^1))/((1.18)^4)+(Sheet1!$B$61*((1+(GS1))^1)*((1+(GS2))^1)*((1+(GS3))^1)*((1+(GS4))^1)*((1+(GS5))^1))/((1.18)^5)+(Sheet1!$B$61*((1+(GS1))^1)*((1+(GS2))^1)*((1+(GS3))^1)*((1+(GS4))^1)*((1+(GS5))^1)*((1+(GS6))^1))/((1.18)^6)+(Sheet1!$B$61*((1+(GS1))^1)*((1+(GS2))^1)*((1+(GS3))^1)*((1+(GS4))^1)*((1+(GS5))^1)*((1+(GS6))^1)*((1+(GS7))^1))/((1.18)^7)+(Sheet1!$B$61*((1+(GS1))^1)*((1+(GS2))^1)*((1+(GS3))^1)*((1+(GS4))^1)*((1+(GS5))^1)*((1+(GS6))^1)*((1+(GS7))^1)*((1+(GS8))^1))/((1.18)^8)+(Sheet1!$B$61*((1+(GS1))^1)*((1+(GS2))^1)*((1+(GS3))^1)*((1+(GS4))^1)*((1+(GS5))^1)*((1+(GS6))^1)*((1+(GS7))^1)*((1+(GS8))^1)*((1+(GS9))^1))/((1.18)^9)+(Sheet1!$B$61*((1+(GS1))^1)*((1+(GS2))^1)*((1+(GS3))^1)*((1+(GS4))^1)*((1+(GS5))^1)*((1+(GS6))^1)*((1+(GS7))^1)*((1+(GS8))^1)*((1+(GS9))^1)*((1+(GS10))^1))/((1.18)^10)+(Sheet1!$B$61*((1+(GS1))^1)*((1+(GS2))^1)*((1+(GS3))^1)*((1+(GS4))^1)*((1+(GS5))^1)*((1+(GS6))^1)*((1+(GS7))^1)*((1+(GS8))^1)*((1+(GS9))^1)*((1+(GS10))^1)*((1+(GS11))^1))/((1.18)^11)+(Sheet1!$B$61*((1+(GS1))^1)*((1+(GS2))^1)*((1+(GS3))^1)*((1+(GS4))^1)*((1+(GS5))^1)*((1+(GS6))^1)*((1+(GS7))^1)*((1+(GS8))^1)*((1+(GS9))^1)*((1+(GS10))^1)*((1+(GS11))^1)*((1+(GS12))^1))/((1.18)^12)+(Sheet1!$B$61*((1+(GS1))^1)*((1+(GS2))^1)*((1+(GS3))^1)*((1+(GS4))^1)*((1+(GS5))^1)*((1+(GS6))^1)*((1+(GS7))^1)*((1+(GS8))^1)*((1+(GS9))^1)*((1+(GS10))^1)*((1+(GS11))^1)*((1+(GS12))^1)*((1+(GS13))^1))/((1.18)^13)+(Sheet1!$B$61*((1+(GS1))^1)*((1+(GS2))^1)*((1+(GS3))^1)*((1+(GS4))^1)*((1+(GS5))^1)*((1+(GS6))^1)*((1+(GS7))^1)*((1+(GS8))^1)*((1+(GS9))^1)*((1+(GS10))^1)*((1+(GS11))^1)*((1+(GS12))^1)*((1+(GS13))^1)*((1+(GS14))^1))/((1.18)^14)+(Sheet1!$B$61*((1+(GS1))^1)*((1+(GS2))^1)*((1+(GS3))^1)*((1+(GS4))^1)*((1+(GS5))^1)*((1+(GS6))^1)*((1+(GS7))^1)*((1+(GS8))^1)*((1+(GS9))^1)*((1+(GS10))^1)*((1+(GS11))^1)*((1+(GS12))^1)*((1+(GS13))^1)*((1+(GS14))^1)*((1+(GS15))^1))/((1.18)^15)+((Sheet1!$B$61*((1+(GS1))^1)*((1+(GS2))^1)*((1+(GS3))^1)*((1+(GS4))^1)*((1+(GS5))^1)*((1+(GS6))^1)*((1+(GS7))^1)*((1+(GS8))^1)*((1+(GS9))^1)*((1+(GS10))^1)*((1+(GS11))^1)*((1+(GS12))^1)*((1+(GS13))^1)*((1+(GS14))^1)*((1+(GS15))^1))/((1.18)^15)/0.18))/Sheet1!$B$17)+((Sheet1!$B$65/Sheet1!$B$17)*(100%-0.2)))</f>
        <v>24.891607957963792</v>
      </c>
      <c r="GT16" s="4">
        <f ca="1">SUM((((Sheet1!$B$61*((1+(GT1))^1))/((1.18)^1)+(Sheet1!$B$61*((1+(GT1))^1)*((1+(GT2))^1))/((1.18)^2)+(Sheet1!$B$61*((1+(GT1))^1)*((1+(GT2))^1)*((1+(GT3))^1))/((1.18)^3)+(Sheet1!$B$61*((1+(GT1))^1)*((1+(GT2))^1)*((1+(GT3))^1)*((1+(GT4))^1))/((1.18)^4)+(Sheet1!$B$61*((1+(GT1))^1)*((1+(GT2))^1)*((1+(GT3))^1)*((1+(GT4))^1)*((1+(GT5))^1))/((1.18)^5)+(Sheet1!$B$61*((1+(GT1))^1)*((1+(GT2))^1)*((1+(GT3))^1)*((1+(GT4))^1)*((1+(GT5))^1)*((1+(GT6))^1))/((1.18)^6)+(Sheet1!$B$61*((1+(GT1))^1)*((1+(GT2))^1)*((1+(GT3))^1)*((1+(GT4))^1)*((1+(GT5))^1)*((1+(GT6))^1)*((1+(GT7))^1))/((1.18)^7)+(Sheet1!$B$61*((1+(GT1))^1)*((1+(GT2))^1)*((1+(GT3))^1)*((1+(GT4))^1)*((1+(GT5))^1)*((1+(GT6))^1)*((1+(GT7))^1)*((1+(GT8))^1))/((1.18)^8)+(Sheet1!$B$61*((1+(GT1))^1)*((1+(GT2))^1)*((1+(GT3))^1)*((1+(GT4))^1)*((1+(GT5))^1)*((1+(GT6))^1)*((1+(GT7))^1)*((1+(GT8))^1)*((1+(GT9))^1))/((1.18)^9)+(Sheet1!$B$61*((1+(GT1))^1)*((1+(GT2))^1)*((1+(GT3))^1)*((1+(GT4))^1)*((1+(GT5))^1)*((1+(GT6))^1)*((1+(GT7))^1)*((1+(GT8))^1)*((1+(GT9))^1)*((1+(GT10))^1))/((1.18)^10)+(Sheet1!$B$61*((1+(GT1))^1)*((1+(GT2))^1)*((1+(GT3))^1)*((1+(GT4))^1)*((1+(GT5))^1)*((1+(GT6))^1)*((1+(GT7))^1)*((1+(GT8))^1)*((1+(GT9))^1)*((1+(GT10))^1)*((1+(GT11))^1))/((1.18)^11)+(Sheet1!$B$61*((1+(GT1))^1)*((1+(GT2))^1)*((1+(GT3))^1)*((1+(GT4))^1)*((1+(GT5))^1)*((1+(GT6))^1)*((1+(GT7))^1)*((1+(GT8))^1)*((1+(GT9))^1)*((1+(GT10))^1)*((1+(GT11))^1)*((1+(GT12))^1))/((1.18)^12)+(Sheet1!$B$61*((1+(GT1))^1)*((1+(GT2))^1)*((1+(GT3))^1)*((1+(GT4))^1)*((1+(GT5))^1)*((1+(GT6))^1)*((1+(GT7))^1)*((1+(GT8))^1)*((1+(GT9))^1)*((1+(GT10))^1)*((1+(GT11))^1)*((1+(GT12))^1)*((1+(GT13))^1))/((1.18)^13)+(Sheet1!$B$61*((1+(GT1))^1)*((1+(GT2))^1)*((1+(GT3))^1)*((1+(GT4))^1)*((1+(GT5))^1)*((1+(GT6))^1)*((1+(GT7))^1)*((1+(GT8))^1)*((1+(GT9))^1)*((1+(GT10))^1)*((1+(GT11))^1)*((1+(GT12))^1)*((1+(GT13))^1)*((1+(GT14))^1))/((1.18)^14)+(Sheet1!$B$61*((1+(GT1))^1)*((1+(GT2))^1)*((1+(GT3))^1)*((1+(GT4))^1)*((1+(GT5))^1)*((1+(GT6))^1)*((1+(GT7))^1)*((1+(GT8))^1)*((1+(GT9))^1)*((1+(GT10))^1)*((1+(GT11))^1)*((1+(GT12))^1)*((1+(GT13))^1)*((1+(GT14))^1)*((1+(GT15))^1))/((1.18)^15)+((Sheet1!$B$61*((1+(GT1))^1)*((1+(GT2))^1)*((1+(GT3))^1)*((1+(GT4))^1)*((1+(GT5))^1)*((1+(GT6))^1)*((1+(GT7))^1)*((1+(GT8))^1)*((1+(GT9))^1)*((1+(GT10))^1)*((1+(GT11))^1)*((1+(GT12))^1)*((1+(GT13))^1)*((1+(GT14))^1)*((1+(GT15))^1))/((1.18)^15)/0.18))/Sheet1!$B$17)+((Sheet1!$B$65/Sheet1!$B$17)*(100%-0.2)))</f>
        <v>26.144505843131093</v>
      </c>
      <c r="GU16" s="4">
        <f ca="1">SUM((((Sheet1!$B$61*((1+(GU1))^1))/((1.18)^1)+(Sheet1!$B$61*((1+(GU1))^1)*((1+(GU2))^1))/((1.18)^2)+(Sheet1!$B$61*((1+(GU1))^1)*((1+(GU2))^1)*((1+(GU3))^1))/((1.18)^3)+(Sheet1!$B$61*((1+(GU1))^1)*((1+(GU2))^1)*((1+(GU3))^1)*((1+(GU4))^1))/((1.18)^4)+(Sheet1!$B$61*((1+(GU1))^1)*((1+(GU2))^1)*((1+(GU3))^1)*((1+(GU4))^1)*((1+(GU5))^1))/((1.18)^5)+(Sheet1!$B$61*((1+(GU1))^1)*((1+(GU2))^1)*((1+(GU3))^1)*((1+(GU4))^1)*((1+(GU5))^1)*((1+(GU6))^1))/((1.18)^6)+(Sheet1!$B$61*((1+(GU1))^1)*((1+(GU2))^1)*((1+(GU3))^1)*((1+(GU4))^1)*((1+(GU5))^1)*((1+(GU6))^1)*((1+(GU7))^1))/((1.18)^7)+(Sheet1!$B$61*((1+(GU1))^1)*((1+(GU2))^1)*((1+(GU3))^1)*((1+(GU4))^1)*((1+(GU5))^1)*((1+(GU6))^1)*((1+(GU7))^1)*((1+(GU8))^1))/((1.18)^8)+(Sheet1!$B$61*((1+(GU1))^1)*((1+(GU2))^1)*((1+(GU3))^1)*((1+(GU4))^1)*((1+(GU5))^1)*((1+(GU6))^1)*((1+(GU7))^1)*((1+(GU8))^1)*((1+(GU9))^1))/((1.18)^9)+(Sheet1!$B$61*((1+(GU1))^1)*((1+(GU2))^1)*((1+(GU3))^1)*((1+(GU4))^1)*((1+(GU5))^1)*((1+(GU6))^1)*((1+(GU7))^1)*((1+(GU8))^1)*((1+(GU9))^1)*((1+(GU10))^1))/((1.18)^10)+(Sheet1!$B$61*((1+(GU1))^1)*((1+(GU2))^1)*((1+(GU3))^1)*((1+(GU4))^1)*((1+(GU5))^1)*((1+(GU6))^1)*((1+(GU7))^1)*((1+(GU8))^1)*((1+(GU9))^1)*((1+(GU10))^1)*((1+(GU11))^1))/((1.18)^11)+(Sheet1!$B$61*((1+(GU1))^1)*((1+(GU2))^1)*((1+(GU3))^1)*((1+(GU4))^1)*((1+(GU5))^1)*((1+(GU6))^1)*((1+(GU7))^1)*((1+(GU8))^1)*((1+(GU9))^1)*((1+(GU10))^1)*((1+(GU11))^1)*((1+(GU12))^1))/((1.18)^12)+(Sheet1!$B$61*((1+(GU1))^1)*((1+(GU2))^1)*((1+(GU3))^1)*((1+(GU4))^1)*((1+(GU5))^1)*((1+(GU6))^1)*((1+(GU7))^1)*((1+(GU8))^1)*((1+(GU9))^1)*((1+(GU10))^1)*((1+(GU11))^1)*((1+(GU12))^1)*((1+(GU13))^1))/((1.18)^13)+(Sheet1!$B$61*((1+(GU1))^1)*((1+(GU2))^1)*((1+(GU3))^1)*((1+(GU4))^1)*((1+(GU5))^1)*((1+(GU6))^1)*((1+(GU7))^1)*((1+(GU8))^1)*((1+(GU9))^1)*((1+(GU10))^1)*((1+(GU11))^1)*((1+(GU12))^1)*((1+(GU13))^1)*((1+(GU14))^1))/((1.18)^14)+(Sheet1!$B$61*((1+(GU1))^1)*((1+(GU2))^1)*((1+(GU3))^1)*((1+(GU4))^1)*((1+(GU5))^1)*((1+(GU6))^1)*((1+(GU7))^1)*((1+(GU8))^1)*((1+(GU9))^1)*((1+(GU10))^1)*((1+(GU11))^1)*((1+(GU12))^1)*((1+(GU13))^1)*((1+(GU14))^1)*((1+(GU15))^1))/((1.18)^15)+((Sheet1!$B$61*((1+(GU1))^1)*((1+(GU2))^1)*((1+(GU3))^1)*((1+(GU4))^1)*((1+(GU5))^1)*((1+(GU6))^1)*((1+(GU7))^1)*((1+(GU8))^1)*((1+(GU9))^1)*((1+(GU10))^1)*((1+(GU11))^1)*((1+(GU12))^1)*((1+(GU13))^1)*((1+(GU14))^1)*((1+(GU15))^1))/((1.18)^15)/0.18))/Sheet1!$B$17)+((Sheet1!$B$65/Sheet1!$B$17)*(100%-0.2)))</f>
        <v>25.934582487376421</v>
      </c>
      <c r="GV16" s="4">
        <f ca="1">SUM((((Sheet1!$B$61*((1+(GV1))^1))/((1.18)^1)+(Sheet1!$B$61*((1+(GV1))^1)*((1+(GV2))^1))/((1.18)^2)+(Sheet1!$B$61*((1+(GV1))^1)*((1+(GV2))^1)*((1+(GV3))^1))/((1.18)^3)+(Sheet1!$B$61*((1+(GV1))^1)*((1+(GV2))^1)*((1+(GV3))^1)*((1+(GV4))^1))/((1.18)^4)+(Sheet1!$B$61*((1+(GV1))^1)*((1+(GV2))^1)*((1+(GV3))^1)*((1+(GV4))^1)*((1+(GV5))^1))/((1.18)^5)+(Sheet1!$B$61*((1+(GV1))^1)*((1+(GV2))^1)*((1+(GV3))^1)*((1+(GV4))^1)*((1+(GV5))^1)*((1+(GV6))^1))/((1.18)^6)+(Sheet1!$B$61*((1+(GV1))^1)*((1+(GV2))^1)*((1+(GV3))^1)*((1+(GV4))^1)*((1+(GV5))^1)*((1+(GV6))^1)*((1+(GV7))^1))/((1.18)^7)+(Sheet1!$B$61*((1+(GV1))^1)*((1+(GV2))^1)*((1+(GV3))^1)*((1+(GV4))^1)*((1+(GV5))^1)*((1+(GV6))^1)*((1+(GV7))^1)*((1+(GV8))^1))/((1.18)^8)+(Sheet1!$B$61*((1+(GV1))^1)*((1+(GV2))^1)*((1+(GV3))^1)*((1+(GV4))^1)*((1+(GV5))^1)*((1+(GV6))^1)*((1+(GV7))^1)*((1+(GV8))^1)*((1+(GV9))^1))/((1.18)^9)+(Sheet1!$B$61*((1+(GV1))^1)*((1+(GV2))^1)*((1+(GV3))^1)*((1+(GV4))^1)*((1+(GV5))^1)*((1+(GV6))^1)*((1+(GV7))^1)*((1+(GV8))^1)*((1+(GV9))^1)*((1+(GV10))^1))/((1.18)^10)+(Sheet1!$B$61*((1+(GV1))^1)*((1+(GV2))^1)*((1+(GV3))^1)*((1+(GV4))^1)*((1+(GV5))^1)*((1+(GV6))^1)*((1+(GV7))^1)*((1+(GV8))^1)*((1+(GV9))^1)*((1+(GV10))^1)*((1+(GV11))^1))/((1.18)^11)+(Sheet1!$B$61*((1+(GV1))^1)*((1+(GV2))^1)*((1+(GV3))^1)*((1+(GV4))^1)*((1+(GV5))^1)*((1+(GV6))^1)*((1+(GV7))^1)*((1+(GV8))^1)*((1+(GV9))^1)*((1+(GV10))^1)*((1+(GV11))^1)*((1+(GV12))^1))/((1.18)^12)+(Sheet1!$B$61*((1+(GV1))^1)*((1+(GV2))^1)*((1+(GV3))^1)*((1+(GV4))^1)*((1+(GV5))^1)*((1+(GV6))^1)*((1+(GV7))^1)*((1+(GV8))^1)*((1+(GV9))^1)*((1+(GV10))^1)*((1+(GV11))^1)*((1+(GV12))^1)*((1+(GV13))^1))/((1.18)^13)+(Sheet1!$B$61*((1+(GV1))^1)*((1+(GV2))^1)*((1+(GV3))^1)*((1+(GV4))^1)*((1+(GV5))^1)*((1+(GV6))^1)*((1+(GV7))^1)*((1+(GV8))^1)*((1+(GV9))^1)*((1+(GV10))^1)*((1+(GV11))^1)*((1+(GV12))^1)*((1+(GV13))^1)*((1+(GV14))^1))/((1.18)^14)+(Sheet1!$B$61*((1+(GV1))^1)*((1+(GV2))^1)*((1+(GV3))^1)*((1+(GV4))^1)*((1+(GV5))^1)*((1+(GV6))^1)*((1+(GV7))^1)*((1+(GV8))^1)*((1+(GV9))^1)*((1+(GV10))^1)*((1+(GV11))^1)*((1+(GV12))^1)*((1+(GV13))^1)*((1+(GV14))^1)*((1+(GV15))^1))/((1.18)^15)+((Sheet1!$B$61*((1+(GV1))^1)*((1+(GV2))^1)*((1+(GV3))^1)*((1+(GV4))^1)*((1+(GV5))^1)*((1+(GV6))^1)*((1+(GV7))^1)*((1+(GV8))^1)*((1+(GV9))^1)*((1+(GV10))^1)*((1+(GV11))^1)*((1+(GV12))^1)*((1+(GV13))^1)*((1+(GV14))^1)*((1+(GV15))^1))/((1.18)^15)/0.18))/Sheet1!$B$17)+((Sheet1!$B$65/Sheet1!$B$17)*(100%-0.2)))</f>
        <v>25.349480214669683</v>
      </c>
      <c r="GW16" s="4">
        <f ca="1">SUM((((Sheet1!$B$61*((1+(GW1))^1))/((1.18)^1)+(Sheet1!$B$61*((1+(GW1))^1)*((1+(GW2))^1))/((1.18)^2)+(Sheet1!$B$61*((1+(GW1))^1)*((1+(GW2))^1)*((1+(GW3))^1))/((1.18)^3)+(Sheet1!$B$61*((1+(GW1))^1)*((1+(GW2))^1)*((1+(GW3))^1)*((1+(GW4))^1))/((1.18)^4)+(Sheet1!$B$61*((1+(GW1))^1)*((1+(GW2))^1)*((1+(GW3))^1)*((1+(GW4))^1)*((1+(GW5))^1))/((1.18)^5)+(Sheet1!$B$61*((1+(GW1))^1)*((1+(GW2))^1)*((1+(GW3))^1)*((1+(GW4))^1)*((1+(GW5))^1)*((1+(GW6))^1))/((1.18)^6)+(Sheet1!$B$61*((1+(GW1))^1)*((1+(GW2))^1)*((1+(GW3))^1)*((1+(GW4))^1)*((1+(GW5))^1)*((1+(GW6))^1)*((1+(GW7))^1))/((1.18)^7)+(Sheet1!$B$61*((1+(GW1))^1)*((1+(GW2))^1)*((1+(GW3))^1)*((1+(GW4))^1)*((1+(GW5))^1)*((1+(GW6))^1)*((1+(GW7))^1)*((1+(GW8))^1))/((1.18)^8)+(Sheet1!$B$61*((1+(GW1))^1)*((1+(GW2))^1)*((1+(GW3))^1)*((1+(GW4))^1)*((1+(GW5))^1)*((1+(GW6))^1)*((1+(GW7))^1)*((1+(GW8))^1)*((1+(GW9))^1))/((1.18)^9)+(Sheet1!$B$61*((1+(GW1))^1)*((1+(GW2))^1)*((1+(GW3))^1)*((1+(GW4))^1)*((1+(GW5))^1)*((1+(GW6))^1)*((1+(GW7))^1)*((1+(GW8))^1)*((1+(GW9))^1)*((1+(GW10))^1))/((1.18)^10)+(Sheet1!$B$61*((1+(GW1))^1)*((1+(GW2))^1)*((1+(GW3))^1)*((1+(GW4))^1)*((1+(GW5))^1)*((1+(GW6))^1)*((1+(GW7))^1)*((1+(GW8))^1)*((1+(GW9))^1)*((1+(GW10))^1)*((1+(GW11))^1))/((1.18)^11)+(Sheet1!$B$61*((1+(GW1))^1)*((1+(GW2))^1)*((1+(GW3))^1)*((1+(GW4))^1)*((1+(GW5))^1)*((1+(GW6))^1)*((1+(GW7))^1)*((1+(GW8))^1)*((1+(GW9))^1)*((1+(GW10))^1)*((1+(GW11))^1)*((1+(GW12))^1))/((1.18)^12)+(Sheet1!$B$61*((1+(GW1))^1)*((1+(GW2))^1)*((1+(GW3))^1)*((1+(GW4))^1)*((1+(GW5))^1)*((1+(GW6))^1)*((1+(GW7))^1)*((1+(GW8))^1)*((1+(GW9))^1)*((1+(GW10))^1)*((1+(GW11))^1)*((1+(GW12))^1)*((1+(GW13))^1))/((1.18)^13)+(Sheet1!$B$61*((1+(GW1))^1)*((1+(GW2))^1)*((1+(GW3))^1)*((1+(GW4))^1)*((1+(GW5))^1)*((1+(GW6))^1)*((1+(GW7))^1)*((1+(GW8))^1)*((1+(GW9))^1)*((1+(GW10))^1)*((1+(GW11))^1)*((1+(GW12))^1)*((1+(GW13))^1)*((1+(GW14))^1))/((1.18)^14)+(Sheet1!$B$61*((1+(GW1))^1)*((1+(GW2))^1)*((1+(GW3))^1)*((1+(GW4))^1)*((1+(GW5))^1)*((1+(GW6))^1)*((1+(GW7))^1)*((1+(GW8))^1)*((1+(GW9))^1)*((1+(GW10))^1)*((1+(GW11))^1)*((1+(GW12))^1)*((1+(GW13))^1)*((1+(GW14))^1)*((1+(GW15))^1))/((1.18)^15)+((Sheet1!$B$61*((1+(GW1))^1)*((1+(GW2))^1)*((1+(GW3))^1)*((1+(GW4))^1)*((1+(GW5))^1)*((1+(GW6))^1)*((1+(GW7))^1)*((1+(GW8))^1)*((1+(GW9))^1)*((1+(GW10))^1)*((1+(GW11))^1)*((1+(GW12))^1)*((1+(GW13))^1)*((1+(GW14))^1)*((1+(GW15))^1))/((1.18)^15)/0.18))/Sheet1!$B$17)+((Sheet1!$B$65/Sheet1!$B$17)*(100%-0.2)))</f>
        <v>30.598945372550872</v>
      </c>
      <c r="GX16" s="4">
        <f ca="1">SUM((((Sheet1!$B$61*((1+(GX1))^1))/((1.18)^1)+(Sheet1!$B$61*((1+(GX1))^1)*((1+(GX2))^1))/((1.18)^2)+(Sheet1!$B$61*((1+(GX1))^1)*((1+(GX2))^1)*((1+(GX3))^1))/((1.18)^3)+(Sheet1!$B$61*((1+(GX1))^1)*((1+(GX2))^1)*((1+(GX3))^1)*((1+(GX4))^1))/((1.18)^4)+(Sheet1!$B$61*((1+(GX1))^1)*((1+(GX2))^1)*((1+(GX3))^1)*((1+(GX4))^1)*((1+(GX5))^1))/((1.18)^5)+(Sheet1!$B$61*((1+(GX1))^1)*((1+(GX2))^1)*((1+(GX3))^1)*((1+(GX4))^1)*((1+(GX5))^1)*((1+(GX6))^1))/((1.18)^6)+(Sheet1!$B$61*((1+(GX1))^1)*((1+(GX2))^1)*((1+(GX3))^1)*((1+(GX4))^1)*((1+(GX5))^1)*((1+(GX6))^1)*((1+(GX7))^1))/((1.18)^7)+(Sheet1!$B$61*((1+(GX1))^1)*((1+(GX2))^1)*((1+(GX3))^1)*((1+(GX4))^1)*((1+(GX5))^1)*((1+(GX6))^1)*((1+(GX7))^1)*((1+(GX8))^1))/((1.18)^8)+(Sheet1!$B$61*((1+(GX1))^1)*((1+(GX2))^1)*((1+(GX3))^1)*((1+(GX4))^1)*((1+(GX5))^1)*((1+(GX6))^1)*((1+(GX7))^1)*((1+(GX8))^1)*((1+(GX9))^1))/((1.18)^9)+(Sheet1!$B$61*((1+(GX1))^1)*((1+(GX2))^1)*((1+(GX3))^1)*((1+(GX4))^1)*((1+(GX5))^1)*((1+(GX6))^1)*((1+(GX7))^1)*((1+(GX8))^1)*((1+(GX9))^1)*((1+(GX10))^1))/((1.18)^10)+(Sheet1!$B$61*((1+(GX1))^1)*((1+(GX2))^1)*((1+(GX3))^1)*((1+(GX4))^1)*((1+(GX5))^1)*((1+(GX6))^1)*((1+(GX7))^1)*((1+(GX8))^1)*((1+(GX9))^1)*((1+(GX10))^1)*((1+(GX11))^1))/((1.18)^11)+(Sheet1!$B$61*((1+(GX1))^1)*((1+(GX2))^1)*((1+(GX3))^1)*((1+(GX4))^1)*((1+(GX5))^1)*((1+(GX6))^1)*((1+(GX7))^1)*((1+(GX8))^1)*((1+(GX9))^1)*((1+(GX10))^1)*((1+(GX11))^1)*((1+(GX12))^1))/((1.18)^12)+(Sheet1!$B$61*((1+(GX1))^1)*((1+(GX2))^1)*((1+(GX3))^1)*((1+(GX4))^1)*((1+(GX5))^1)*((1+(GX6))^1)*((1+(GX7))^1)*((1+(GX8))^1)*((1+(GX9))^1)*((1+(GX10))^1)*((1+(GX11))^1)*((1+(GX12))^1)*((1+(GX13))^1))/((1.18)^13)+(Sheet1!$B$61*((1+(GX1))^1)*((1+(GX2))^1)*((1+(GX3))^1)*((1+(GX4))^1)*((1+(GX5))^1)*((1+(GX6))^1)*((1+(GX7))^1)*((1+(GX8))^1)*((1+(GX9))^1)*((1+(GX10))^1)*((1+(GX11))^1)*((1+(GX12))^1)*((1+(GX13))^1)*((1+(GX14))^1))/((1.18)^14)+(Sheet1!$B$61*((1+(GX1))^1)*((1+(GX2))^1)*((1+(GX3))^1)*((1+(GX4))^1)*((1+(GX5))^1)*((1+(GX6))^1)*((1+(GX7))^1)*((1+(GX8))^1)*((1+(GX9))^1)*((1+(GX10))^1)*((1+(GX11))^1)*((1+(GX12))^1)*((1+(GX13))^1)*((1+(GX14))^1)*((1+(GX15))^1))/((1.18)^15)+((Sheet1!$B$61*((1+(GX1))^1)*((1+(GX2))^1)*((1+(GX3))^1)*((1+(GX4))^1)*((1+(GX5))^1)*((1+(GX6))^1)*((1+(GX7))^1)*((1+(GX8))^1)*((1+(GX9))^1)*((1+(GX10))^1)*((1+(GX11))^1)*((1+(GX12))^1)*((1+(GX13))^1)*((1+(GX14))^1)*((1+(GX15))^1))/((1.18)^15)/0.18))/Sheet1!$B$17)+((Sheet1!$B$65/Sheet1!$B$17)*(100%-0.2)))</f>
        <v>25.672232983352409</v>
      </c>
      <c r="GY16" s="4">
        <f ca="1">SUM((((Sheet1!$B$61*((1+(GY1))^1))/((1.18)^1)+(Sheet1!$B$61*((1+(GY1))^1)*((1+(GY2))^1))/((1.18)^2)+(Sheet1!$B$61*((1+(GY1))^1)*((1+(GY2))^1)*((1+(GY3))^1))/((1.18)^3)+(Sheet1!$B$61*((1+(GY1))^1)*((1+(GY2))^1)*((1+(GY3))^1)*((1+(GY4))^1))/((1.18)^4)+(Sheet1!$B$61*((1+(GY1))^1)*((1+(GY2))^1)*((1+(GY3))^1)*((1+(GY4))^1)*((1+(GY5))^1))/((1.18)^5)+(Sheet1!$B$61*((1+(GY1))^1)*((1+(GY2))^1)*((1+(GY3))^1)*((1+(GY4))^1)*((1+(GY5))^1)*((1+(GY6))^1))/((1.18)^6)+(Sheet1!$B$61*((1+(GY1))^1)*((1+(GY2))^1)*((1+(GY3))^1)*((1+(GY4))^1)*((1+(GY5))^1)*((1+(GY6))^1)*((1+(GY7))^1))/((1.18)^7)+(Sheet1!$B$61*((1+(GY1))^1)*((1+(GY2))^1)*((1+(GY3))^1)*((1+(GY4))^1)*((1+(GY5))^1)*((1+(GY6))^1)*((1+(GY7))^1)*((1+(GY8))^1))/((1.18)^8)+(Sheet1!$B$61*((1+(GY1))^1)*((1+(GY2))^1)*((1+(GY3))^1)*((1+(GY4))^1)*((1+(GY5))^1)*((1+(GY6))^1)*((1+(GY7))^1)*((1+(GY8))^1)*((1+(GY9))^1))/((1.18)^9)+(Sheet1!$B$61*((1+(GY1))^1)*((1+(GY2))^1)*((1+(GY3))^1)*((1+(GY4))^1)*((1+(GY5))^1)*((1+(GY6))^1)*((1+(GY7))^1)*((1+(GY8))^1)*((1+(GY9))^1)*((1+(GY10))^1))/((1.18)^10)+(Sheet1!$B$61*((1+(GY1))^1)*((1+(GY2))^1)*((1+(GY3))^1)*((1+(GY4))^1)*((1+(GY5))^1)*((1+(GY6))^1)*((1+(GY7))^1)*((1+(GY8))^1)*((1+(GY9))^1)*((1+(GY10))^1)*((1+(GY11))^1))/((1.18)^11)+(Sheet1!$B$61*((1+(GY1))^1)*((1+(GY2))^1)*((1+(GY3))^1)*((1+(GY4))^1)*((1+(GY5))^1)*((1+(GY6))^1)*((1+(GY7))^1)*((1+(GY8))^1)*((1+(GY9))^1)*((1+(GY10))^1)*((1+(GY11))^1)*((1+(GY12))^1))/((1.18)^12)+(Sheet1!$B$61*((1+(GY1))^1)*((1+(GY2))^1)*((1+(GY3))^1)*((1+(GY4))^1)*((1+(GY5))^1)*((1+(GY6))^1)*((1+(GY7))^1)*((1+(GY8))^1)*((1+(GY9))^1)*((1+(GY10))^1)*((1+(GY11))^1)*((1+(GY12))^1)*((1+(GY13))^1))/((1.18)^13)+(Sheet1!$B$61*((1+(GY1))^1)*((1+(GY2))^1)*((1+(GY3))^1)*((1+(GY4))^1)*((1+(GY5))^1)*((1+(GY6))^1)*((1+(GY7))^1)*((1+(GY8))^1)*((1+(GY9))^1)*((1+(GY10))^1)*((1+(GY11))^1)*((1+(GY12))^1)*((1+(GY13))^1)*((1+(GY14))^1))/((1.18)^14)+(Sheet1!$B$61*((1+(GY1))^1)*((1+(GY2))^1)*((1+(GY3))^1)*((1+(GY4))^1)*((1+(GY5))^1)*((1+(GY6))^1)*((1+(GY7))^1)*((1+(GY8))^1)*((1+(GY9))^1)*((1+(GY10))^1)*((1+(GY11))^1)*((1+(GY12))^1)*((1+(GY13))^1)*((1+(GY14))^1)*((1+(GY15))^1))/((1.18)^15)+((Sheet1!$B$61*((1+(GY1))^1)*((1+(GY2))^1)*((1+(GY3))^1)*((1+(GY4))^1)*((1+(GY5))^1)*((1+(GY6))^1)*((1+(GY7))^1)*((1+(GY8))^1)*((1+(GY9))^1)*((1+(GY10))^1)*((1+(GY11))^1)*((1+(GY12))^1)*((1+(GY13))^1)*((1+(GY14))^1)*((1+(GY15))^1))/((1.18)^15)/0.18))/Sheet1!$B$17)+((Sheet1!$B$65/Sheet1!$B$17)*(100%-0.2)))</f>
        <v>26.540730245322152</v>
      </c>
      <c r="GZ16" s="4">
        <f ca="1">SUM((((Sheet1!$B$61*((1+(GZ1))^1))/((1.18)^1)+(Sheet1!$B$61*((1+(GZ1))^1)*((1+(GZ2))^1))/((1.18)^2)+(Sheet1!$B$61*((1+(GZ1))^1)*((1+(GZ2))^1)*((1+(GZ3))^1))/((1.18)^3)+(Sheet1!$B$61*((1+(GZ1))^1)*((1+(GZ2))^1)*((1+(GZ3))^1)*((1+(GZ4))^1))/((1.18)^4)+(Sheet1!$B$61*((1+(GZ1))^1)*((1+(GZ2))^1)*((1+(GZ3))^1)*((1+(GZ4))^1)*((1+(GZ5))^1))/((1.18)^5)+(Sheet1!$B$61*((1+(GZ1))^1)*((1+(GZ2))^1)*((1+(GZ3))^1)*((1+(GZ4))^1)*((1+(GZ5))^1)*((1+(GZ6))^1))/((1.18)^6)+(Sheet1!$B$61*((1+(GZ1))^1)*((1+(GZ2))^1)*((1+(GZ3))^1)*((1+(GZ4))^1)*((1+(GZ5))^1)*((1+(GZ6))^1)*((1+(GZ7))^1))/((1.18)^7)+(Sheet1!$B$61*((1+(GZ1))^1)*((1+(GZ2))^1)*((1+(GZ3))^1)*((1+(GZ4))^1)*((1+(GZ5))^1)*((1+(GZ6))^1)*((1+(GZ7))^1)*((1+(GZ8))^1))/((1.18)^8)+(Sheet1!$B$61*((1+(GZ1))^1)*((1+(GZ2))^1)*((1+(GZ3))^1)*((1+(GZ4))^1)*((1+(GZ5))^1)*((1+(GZ6))^1)*((1+(GZ7))^1)*((1+(GZ8))^1)*((1+(GZ9))^1))/((1.18)^9)+(Sheet1!$B$61*((1+(GZ1))^1)*((1+(GZ2))^1)*((1+(GZ3))^1)*((1+(GZ4))^1)*((1+(GZ5))^1)*((1+(GZ6))^1)*((1+(GZ7))^1)*((1+(GZ8))^1)*((1+(GZ9))^1)*((1+(GZ10))^1))/((1.18)^10)+(Sheet1!$B$61*((1+(GZ1))^1)*((1+(GZ2))^1)*((1+(GZ3))^1)*((1+(GZ4))^1)*((1+(GZ5))^1)*((1+(GZ6))^1)*((1+(GZ7))^1)*((1+(GZ8))^1)*((1+(GZ9))^1)*((1+(GZ10))^1)*((1+(GZ11))^1))/((1.18)^11)+(Sheet1!$B$61*((1+(GZ1))^1)*((1+(GZ2))^1)*((1+(GZ3))^1)*((1+(GZ4))^1)*((1+(GZ5))^1)*((1+(GZ6))^1)*((1+(GZ7))^1)*((1+(GZ8))^1)*((1+(GZ9))^1)*((1+(GZ10))^1)*((1+(GZ11))^1)*((1+(GZ12))^1))/((1.18)^12)+(Sheet1!$B$61*((1+(GZ1))^1)*((1+(GZ2))^1)*((1+(GZ3))^1)*((1+(GZ4))^1)*((1+(GZ5))^1)*((1+(GZ6))^1)*((1+(GZ7))^1)*((1+(GZ8))^1)*((1+(GZ9))^1)*((1+(GZ10))^1)*((1+(GZ11))^1)*((1+(GZ12))^1)*((1+(GZ13))^1))/((1.18)^13)+(Sheet1!$B$61*((1+(GZ1))^1)*((1+(GZ2))^1)*((1+(GZ3))^1)*((1+(GZ4))^1)*((1+(GZ5))^1)*((1+(GZ6))^1)*((1+(GZ7))^1)*((1+(GZ8))^1)*((1+(GZ9))^1)*((1+(GZ10))^1)*((1+(GZ11))^1)*((1+(GZ12))^1)*((1+(GZ13))^1)*((1+(GZ14))^1))/((1.18)^14)+(Sheet1!$B$61*((1+(GZ1))^1)*((1+(GZ2))^1)*((1+(GZ3))^1)*((1+(GZ4))^1)*((1+(GZ5))^1)*((1+(GZ6))^1)*((1+(GZ7))^1)*((1+(GZ8))^1)*((1+(GZ9))^1)*((1+(GZ10))^1)*((1+(GZ11))^1)*((1+(GZ12))^1)*((1+(GZ13))^1)*((1+(GZ14))^1)*((1+(GZ15))^1))/((1.18)^15)+((Sheet1!$B$61*((1+(GZ1))^1)*((1+(GZ2))^1)*((1+(GZ3))^1)*((1+(GZ4))^1)*((1+(GZ5))^1)*((1+(GZ6))^1)*((1+(GZ7))^1)*((1+(GZ8))^1)*((1+(GZ9))^1)*((1+(GZ10))^1)*((1+(GZ11))^1)*((1+(GZ12))^1)*((1+(GZ13))^1)*((1+(GZ14))^1)*((1+(GZ15))^1))/((1.18)^15)/0.18))/Sheet1!$B$17)+((Sheet1!$B$65/Sheet1!$B$17)*(100%-0.2)))</f>
        <v>26.154018404094593</v>
      </c>
      <c r="HA16" s="4">
        <f ca="1">SUM((((Sheet1!$B$61*((1+(HA1))^1))/((1.18)^1)+(Sheet1!$B$61*((1+(HA1))^1)*((1+(HA2))^1))/((1.18)^2)+(Sheet1!$B$61*((1+(HA1))^1)*((1+(HA2))^1)*((1+(HA3))^1))/((1.18)^3)+(Sheet1!$B$61*((1+(HA1))^1)*((1+(HA2))^1)*((1+(HA3))^1)*((1+(HA4))^1))/((1.18)^4)+(Sheet1!$B$61*((1+(HA1))^1)*((1+(HA2))^1)*((1+(HA3))^1)*((1+(HA4))^1)*((1+(HA5))^1))/((1.18)^5)+(Sheet1!$B$61*((1+(HA1))^1)*((1+(HA2))^1)*((1+(HA3))^1)*((1+(HA4))^1)*((1+(HA5))^1)*((1+(HA6))^1))/((1.18)^6)+(Sheet1!$B$61*((1+(HA1))^1)*((1+(HA2))^1)*((1+(HA3))^1)*((1+(HA4))^1)*((1+(HA5))^1)*((1+(HA6))^1)*((1+(HA7))^1))/((1.18)^7)+(Sheet1!$B$61*((1+(HA1))^1)*((1+(HA2))^1)*((1+(HA3))^1)*((1+(HA4))^1)*((1+(HA5))^1)*((1+(HA6))^1)*((1+(HA7))^1)*((1+(HA8))^1))/((1.18)^8)+(Sheet1!$B$61*((1+(HA1))^1)*((1+(HA2))^1)*((1+(HA3))^1)*((1+(HA4))^1)*((1+(HA5))^1)*((1+(HA6))^1)*((1+(HA7))^1)*((1+(HA8))^1)*((1+(HA9))^1))/((1.18)^9)+(Sheet1!$B$61*((1+(HA1))^1)*((1+(HA2))^1)*((1+(HA3))^1)*((1+(HA4))^1)*((1+(HA5))^1)*((1+(HA6))^1)*((1+(HA7))^1)*((1+(HA8))^1)*((1+(HA9))^1)*((1+(HA10))^1))/((1.18)^10)+(Sheet1!$B$61*((1+(HA1))^1)*((1+(HA2))^1)*((1+(HA3))^1)*((1+(HA4))^1)*((1+(HA5))^1)*((1+(HA6))^1)*((1+(HA7))^1)*((1+(HA8))^1)*((1+(HA9))^1)*((1+(HA10))^1)*((1+(HA11))^1))/((1.18)^11)+(Sheet1!$B$61*((1+(HA1))^1)*((1+(HA2))^1)*((1+(HA3))^1)*((1+(HA4))^1)*((1+(HA5))^1)*((1+(HA6))^1)*((1+(HA7))^1)*((1+(HA8))^1)*((1+(HA9))^1)*((1+(HA10))^1)*((1+(HA11))^1)*((1+(HA12))^1))/((1.18)^12)+(Sheet1!$B$61*((1+(HA1))^1)*((1+(HA2))^1)*((1+(HA3))^1)*((1+(HA4))^1)*((1+(HA5))^1)*((1+(HA6))^1)*((1+(HA7))^1)*((1+(HA8))^1)*((1+(HA9))^1)*((1+(HA10))^1)*((1+(HA11))^1)*((1+(HA12))^1)*((1+(HA13))^1))/((1.18)^13)+(Sheet1!$B$61*((1+(HA1))^1)*((1+(HA2))^1)*((1+(HA3))^1)*((1+(HA4))^1)*((1+(HA5))^1)*((1+(HA6))^1)*((1+(HA7))^1)*((1+(HA8))^1)*((1+(HA9))^1)*((1+(HA10))^1)*((1+(HA11))^1)*((1+(HA12))^1)*((1+(HA13))^1)*((1+(HA14))^1))/((1.18)^14)+(Sheet1!$B$61*((1+(HA1))^1)*((1+(HA2))^1)*((1+(HA3))^1)*((1+(HA4))^1)*((1+(HA5))^1)*((1+(HA6))^1)*((1+(HA7))^1)*((1+(HA8))^1)*((1+(HA9))^1)*((1+(HA10))^1)*((1+(HA11))^1)*((1+(HA12))^1)*((1+(HA13))^1)*((1+(HA14))^1)*((1+(HA15))^1))/((1.18)^15)+((Sheet1!$B$61*((1+(HA1))^1)*((1+(HA2))^1)*((1+(HA3))^1)*((1+(HA4))^1)*((1+(HA5))^1)*((1+(HA6))^1)*((1+(HA7))^1)*((1+(HA8))^1)*((1+(HA9))^1)*((1+(HA10))^1)*((1+(HA11))^1)*((1+(HA12))^1)*((1+(HA13))^1)*((1+(HA14))^1)*((1+(HA15))^1))/((1.18)^15)/0.18))/Sheet1!$B$17)+((Sheet1!$B$65/Sheet1!$B$17)*(100%-0.2)))</f>
        <v>30.487845150917522</v>
      </c>
      <c r="HB16" s="4">
        <f ca="1">SUM((((Sheet1!$B$61*((1+(HB1))^1))/((1.18)^1)+(Sheet1!$B$61*((1+(HB1))^1)*((1+(HB2))^1))/((1.18)^2)+(Sheet1!$B$61*((1+(HB1))^1)*((1+(HB2))^1)*((1+(HB3))^1))/((1.18)^3)+(Sheet1!$B$61*((1+(HB1))^1)*((1+(HB2))^1)*((1+(HB3))^1)*((1+(HB4))^1))/((1.18)^4)+(Sheet1!$B$61*((1+(HB1))^1)*((1+(HB2))^1)*((1+(HB3))^1)*((1+(HB4))^1)*((1+(HB5))^1))/((1.18)^5)+(Sheet1!$B$61*((1+(HB1))^1)*((1+(HB2))^1)*((1+(HB3))^1)*((1+(HB4))^1)*((1+(HB5))^1)*((1+(HB6))^1))/((1.18)^6)+(Sheet1!$B$61*((1+(HB1))^1)*((1+(HB2))^1)*((1+(HB3))^1)*((1+(HB4))^1)*((1+(HB5))^1)*((1+(HB6))^1)*((1+(HB7))^1))/((1.18)^7)+(Sheet1!$B$61*((1+(HB1))^1)*((1+(HB2))^1)*((1+(HB3))^1)*((1+(HB4))^1)*((1+(HB5))^1)*((1+(HB6))^1)*((1+(HB7))^1)*((1+(HB8))^1))/((1.18)^8)+(Sheet1!$B$61*((1+(HB1))^1)*((1+(HB2))^1)*((1+(HB3))^1)*((1+(HB4))^1)*((1+(HB5))^1)*((1+(HB6))^1)*((1+(HB7))^1)*((1+(HB8))^1)*((1+(HB9))^1))/((1.18)^9)+(Sheet1!$B$61*((1+(HB1))^1)*((1+(HB2))^1)*((1+(HB3))^1)*((1+(HB4))^1)*((1+(HB5))^1)*((1+(HB6))^1)*((1+(HB7))^1)*((1+(HB8))^1)*((1+(HB9))^1)*((1+(HB10))^1))/((1.18)^10)+(Sheet1!$B$61*((1+(HB1))^1)*((1+(HB2))^1)*((1+(HB3))^1)*((1+(HB4))^1)*((1+(HB5))^1)*((1+(HB6))^1)*((1+(HB7))^1)*((1+(HB8))^1)*((1+(HB9))^1)*((1+(HB10))^1)*((1+(HB11))^1))/((1.18)^11)+(Sheet1!$B$61*((1+(HB1))^1)*((1+(HB2))^1)*((1+(HB3))^1)*((1+(HB4))^1)*((1+(HB5))^1)*((1+(HB6))^1)*((1+(HB7))^1)*((1+(HB8))^1)*((1+(HB9))^1)*((1+(HB10))^1)*((1+(HB11))^1)*((1+(HB12))^1))/((1.18)^12)+(Sheet1!$B$61*((1+(HB1))^1)*((1+(HB2))^1)*((1+(HB3))^1)*((1+(HB4))^1)*((1+(HB5))^1)*((1+(HB6))^1)*((1+(HB7))^1)*((1+(HB8))^1)*((1+(HB9))^1)*((1+(HB10))^1)*((1+(HB11))^1)*((1+(HB12))^1)*((1+(HB13))^1))/((1.18)^13)+(Sheet1!$B$61*((1+(HB1))^1)*((1+(HB2))^1)*((1+(HB3))^1)*((1+(HB4))^1)*((1+(HB5))^1)*((1+(HB6))^1)*((1+(HB7))^1)*((1+(HB8))^1)*((1+(HB9))^1)*((1+(HB10))^1)*((1+(HB11))^1)*((1+(HB12))^1)*((1+(HB13))^1)*((1+(HB14))^1))/((1.18)^14)+(Sheet1!$B$61*((1+(HB1))^1)*((1+(HB2))^1)*((1+(HB3))^1)*((1+(HB4))^1)*((1+(HB5))^1)*((1+(HB6))^1)*((1+(HB7))^1)*((1+(HB8))^1)*((1+(HB9))^1)*((1+(HB10))^1)*((1+(HB11))^1)*((1+(HB12))^1)*((1+(HB13))^1)*((1+(HB14))^1)*((1+(HB15))^1))/((1.18)^15)+((Sheet1!$B$61*((1+(HB1))^1)*((1+(HB2))^1)*((1+(HB3))^1)*((1+(HB4))^1)*((1+(HB5))^1)*((1+(HB6))^1)*((1+(HB7))^1)*((1+(HB8))^1)*((1+(HB9))^1)*((1+(HB10))^1)*((1+(HB11))^1)*((1+(HB12))^1)*((1+(HB13))^1)*((1+(HB14))^1)*((1+(HB15))^1))/((1.18)^15)/0.18))/Sheet1!$B$17)+((Sheet1!$B$65/Sheet1!$B$17)*(100%-0.2)))</f>
        <v>33.528595699206669</v>
      </c>
      <c r="HC16" s="4">
        <f ca="1">SUM((((Sheet1!$B$61*((1+(HC1))^1))/((1.18)^1)+(Sheet1!$B$61*((1+(HC1))^1)*((1+(HC2))^1))/((1.18)^2)+(Sheet1!$B$61*((1+(HC1))^1)*((1+(HC2))^1)*((1+(HC3))^1))/((1.18)^3)+(Sheet1!$B$61*((1+(HC1))^1)*((1+(HC2))^1)*((1+(HC3))^1)*((1+(HC4))^1))/((1.18)^4)+(Sheet1!$B$61*((1+(HC1))^1)*((1+(HC2))^1)*((1+(HC3))^1)*((1+(HC4))^1)*((1+(HC5))^1))/((1.18)^5)+(Sheet1!$B$61*((1+(HC1))^1)*((1+(HC2))^1)*((1+(HC3))^1)*((1+(HC4))^1)*((1+(HC5))^1)*((1+(HC6))^1))/((1.18)^6)+(Sheet1!$B$61*((1+(HC1))^1)*((1+(HC2))^1)*((1+(HC3))^1)*((1+(HC4))^1)*((1+(HC5))^1)*((1+(HC6))^1)*((1+(HC7))^1))/((1.18)^7)+(Sheet1!$B$61*((1+(HC1))^1)*((1+(HC2))^1)*((1+(HC3))^1)*((1+(HC4))^1)*((1+(HC5))^1)*((1+(HC6))^1)*((1+(HC7))^1)*((1+(HC8))^1))/((1.18)^8)+(Sheet1!$B$61*((1+(HC1))^1)*((1+(HC2))^1)*((1+(HC3))^1)*((1+(HC4))^1)*((1+(HC5))^1)*((1+(HC6))^1)*((1+(HC7))^1)*((1+(HC8))^1)*((1+(HC9))^1))/((1.18)^9)+(Sheet1!$B$61*((1+(HC1))^1)*((1+(HC2))^1)*((1+(HC3))^1)*((1+(HC4))^1)*((1+(HC5))^1)*((1+(HC6))^1)*((1+(HC7))^1)*((1+(HC8))^1)*((1+(HC9))^1)*((1+(HC10))^1))/((1.18)^10)+(Sheet1!$B$61*((1+(HC1))^1)*((1+(HC2))^1)*((1+(HC3))^1)*((1+(HC4))^1)*((1+(HC5))^1)*((1+(HC6))^1)*((1+(HC7))^1)*((1+(HC8))^1)*((1+(HC9))^1)*((1+(HC10))^1)*((1+(HC11))^1))/((1.18)^11)+(Sheet1!$B$61*((1+(HC1))^1)*((1+(HC2))^1)*((1+(HC3))^1)*((1+(HC4))^1)*((1+(HC5))^1)*((1+(HC6))^1)*((1+(HC7))^1)*((1+(HC8))^1)*((1+(HC9))^1)*((1+(HC10))^1)*((1+(HC11))^1)*((1+(HC12))^1))/((1.18)^12)+(Sheet1!$B$61*((1+(HC1))^1)*((1+(HC2))^1)*((1+(HC3))^1)*((1+(HC4))^1)*((1+(HC5))^1)*((1+(HC6))^1)*((1+(HC7))^1)*((1+(HC8))^1)*((1+(HC9))^1)*((1+(HC10))^1)*((1+(HC11))^1)*((1+(HC12))^1)*((1+(HC13))^1))/((1.18)^13)+(Sheet1!$B$61*((1+(HC1))^1)*((1+(HC2))^1)*((1+(HC3))^1)*((1+(HC4))^1)*((1+(HC5))^1)*((1+(HC6))^1)*((1+(HC7))^1)*((1+(HC8))^1)*((1+(HC9))^1)*((1+(HC10))^1)*((1+(HC11))^1)*((1+(HC12))^1)*((1+(HC13))^1)*((1+(HC14))^1))/((1.18)^14)+(Sheet1!$B$61*((1+(HC1))^1)*((1+(HC2))^1)*((1+(HC3))^1)*((1+(HC4))^1)*((1+(HC5))^1)*((1+(HC6))^1)*((1+(HC7))^1)*((1+(HC8))^1)*((1+(HC9))^1)*((1+(HC10))^1)*((1+(HC11))^1)*((1+(HC12))^1)*((1+(HC13))^1)*((1+(HC14))^1)*((1+(HC15))^1))/((1.18)^15)+((Sheet1!$B$61*((1+(HC1))^1)*((1+(HC2))^1)*((1+(HC3))^1)*((1+(HC4))^1)*((1+(HC5))^1)*((1+(HC6))^1)*((1+(HC7))^1)*((1+(HC8))^1)*((1+(HC9))^1)*((1+(HC10))^1)*((1+(HC11))^1)*((1+(HC12))^1)*((1+(HC13))^1)*((1+(HC14))^1)*((1+(HC15))^1))/((1.18)^15)/0.18))/Sheet1!$B$17)+((Sheet1!$B$65/Sheet1!$B$17)*(100%-0.2)))</f>
        <v>29.889133730304103</v>
      </c>
      <c r="HD16" s="4">
        <f ca="1">SUM((((Sheet1!$B$61*((1+(HD1))^1))/((1.18)^1)+(Sheet1!$B$61*((1+(HD1))^1)*((1+(HD2))^1))/((1.18)^2)+(Sheet1!$B$61*((1+(HD1))^1)*((1+(HD2))^1)*((1+(HD3))^1))/((1.18)^3)+(Sheet1!$B$61*((1+(HD1))^1)*((1+(HD2))^1)*((1+(HD3))^1)*((1+(HD4))^1))/((1.18)^4)+(Sheet1!$B$61*((1+(HD1))^1)*((1+(HD2))^1)*((1+(HD3))^1)*((1+(HD4))^1)*((1+(HD5))^1))/((1.18)^5)+(Sheet1!$B$61*((1+(HD1))^1)*((1+(HD2))^1)*((1+(HD3))^1)*((1+(HD4))^1)*((1+(HD5))^1)*((1+(HD6))^1))/((1.18)^6)+(Sheet1!$B$61*((1+(HD1))^1)*((1+(HD2))^1)*((1+(HD3))^1)*((1+(HD4))^1)*((1+(HD5))^1)*((1+(HD6))^1)*((1+(HD7))^1))/((1.18)^7)+(Sheet1!$B$61*((1+(HD1))^1)*((1+(HD2))^1)*((1+(HD3))^1)*((1+(HD4))^1)*((1+(HD5))^1)*((1+(HD6))^1)*((1+(HD7))^1)*((1+(HD8))^1))/((1.18)^8)+(Sheet1!$B$61*((1+(HD1))^1)*((1+(HD2))^1)*((1+(HD3))^1)*((1+(HD4))^1)*((1+(HD5))^1)*((1+(HD6))^1)*((1+(HD7))^1)*((1+(HD8))^1)*((1+(HD9))^1))/((1.18)^9)+(Sheet1!$B$61*((1+(HD1))^1)*((1+(HD2))^1)*((1+(HD3))^1)*((1+(HD4))^1)*((1+(HD5))^1)*((1+(HD6))^1)*((1+(HD7))^1)*((1+(HD8))^1)*((1+(HD9))^1)*((1+(HD10))^1))/((1.18)^10)+(Sheet1!$B$61*((1+(HD1))^1)*((1+(HD2))^1)*((1+(HD3))^1)*((1+(HD4))^1)*((1+(HD5))^1)*((1+(HD6))^1)*((1+(HD7))^1)*((1+(HD8))^1)*((1+(HD9))^1)*((1+(HD10))^1)*((1+(HD11))^1))/((1.18)^11)+(Sheet1!$B$61*((1+(HD1))^1)*((1+(HD2))^1)*((1+(HD3))^1)*((1+(HD4))^1)*((1+(HD5))^1)*((1+(HD6))^1)*((1+(HD7))^1)*((1+(HD8))^1)*((1+(HD9))^1)*((1+(HD10))^1)*((1+(HD11))^1)*((1+(HD12))^1))/((1.18)^12)+(Sheet1!$B$61*((1+(HD1))^1)*((1+(HD2))^1)*((1+(HD3))^1)*((1+(HD4))^1)*((1+(HD5))^1)*((1+(HD6))^1)*((1+(HD7))^1)*((1+(HD8))^1)*((1+(HD9))^1)*((1+(HD10))^1)*((1+(HD11))^1)*((1+(HD12))^1)*((1+(HD13))^1))/((1.18)^13)+(Sheet1!$B$61*((1+(HD1))^1)*((1+(HD2))^1)*((1+(HD3))^1)*((1+(HD4))^1)*((1+(HD5))^1)*((1+(HD6))^1)*((1+(HD7))^1)*((1+(HD8))^1)*((1+(HD9))^1)*((1+(HD10))^1)*((1+(HD11))^1)*((1+(HD12))^1)*((1+(HD13))^1)*((1+(HD14))^1))/((1.18)^14)+(Sheet1!$B$61*((1+(HD1))^1)*((1+(HD2))^1)*((1+(HD3))^1)*((1+(HD4))^1)*((1+(HD5))^1)*((1+(HD6))^1)*((1+(HD7))^1)*((1+(HD8))^1)*((1+(HD9))^1)*((1+(HD10))^1)*((1+(HD11))^1)*((1+(HD12))^1)*((1+(HD13))^1)*((1+(HD14))^1)*((1+(HD15))^1))/((1.18)^15)+((Sheet1!$B$61*((1+(HD1))^1)*((1+(HD2))^1)*((1+(HD3))^1)*((1+(HD4))^1)*((1+(HD5))^1)*((1+(HD6))^1)*((1+(HD7))^1)*((1+(HD8))^1)*((1+(HD9))^1)*((1+(HD10))^1)*((1+(HD11))^1)*((1+(HD12))^1)*((1+(HD13))^1)*((1+(HD14))^1)*((1+(HD15))^1))/((1.18)^15)/0.18))/Sheet1!$B$17)+((Sheet1!$B$65/Sheet1!$B$17)*(100%-0.2)))</f>
        <v>35.837206585167287</v>
      </c>
      <c r="HE16" s="4">
        <f ca="1">SUM((((Sheet1!$B$61*((1+(HE1))^1))/((1.18)^1)+(Sheet1!$B$61*((1+(HE1))^1)*((1+(HE2))^1))/((1.18)^2)+(Sheet1!$B$61*((1+(HE1))^1)*((1+(HE2))^1)*((1+(HE3))^1))/((1.18)^3)+(Sheet1!$B$61*((1+(HE1))^1)*((1+(HE2))^1)*((1+(HE3))^1)*((1+(HE4))^1))/((1.18)^4)+(Sheet1!$B$61*((1+(HE1))^1)*((1+(HE2))^1)*((1+(HE3))^1)*((1+(HE4))^1)*((1+(HE5))^1))/((1.18)^5)+(Sheet1!$B$61*((1+(HE1))^1)*((1+(HE2))^1)*((1+(HE3))^1)*((1+(HE4))^1)*((1+(HE5))^1)*((1+(HE6))^1))/((1.18)^6)+(Sheet1!$B$61*((1+(HE1))^1)*((1+(HE2))^1)*((1+(HE3))^1)*((1+(HE4))^1)*((1+(HE5))^1)*((1+(HE6))^1)*((1+(HE7))^1))/((1.18)^7)+(Sheet1!$B$61*((1+(HE1))^1)*((1+(HE2))^1)*((1+(HE3))^1)*((1+(HE4))^1)*((1+(HE5))^1)*((1+(HE6))^1)*((1+(HE7))^1)*((1+(HE8))^1))/((1.18)^8)+(Sheet1!$B$61*((1+(HE1))^1)*((1+(HE2))^1)*((1+(HE3))^1)*((1+(HE4))^1)*((1+(HE5))^1)*((1+(HE6))^1)*((1+(HE7))^1)*((1+(HE8))^1)*((1+(HE9))^1))/((1.18)^9)+(Sheet1!$B$61*((1+(HE1))^1)*((1+(HE2))^1)*((1+(HE3))^1)*((1+(HE4))^1)*((1+(HE5))^1)*((1+(HE6))^1)*((1+(HE7))^1)*((1+(HE8))^1)*((1+(HE9))^1)*((1+(HE10))^1))/((1.18)^10)+(Sheet1!$B$61*((1+(HE1))^1)*((1+(HE2))^1)*((1+(HE3))^1)*((1+(HE4))^1)*((1+(HE5))^1)*((1+(HE6))^1)*((1+(HE7))^1)*((1+(HE8))^1)*((1+(HE9))^1)*((1+(HE10))^1)*((1+(HE11))^1))/((1.18)^11)+(Sheet1!$B$61*((1+(HE1))^1)*((1+(HE2))^1)*((1+(HE3))^1)*((1+(HE4))^1)*((1+(HE5))^1)*((1+(HE6))^1)*((1+(HE7))^1)*((1+(HE8))^1)*((1+(HE9))^1)*((1+(HE10))^1)*((1+(HE11))^1)*((1+(HE12))^1))/((1.18)^12)+(Sheet1!$B$61*((1+(HE1))^1)*((1+(HE2))^1)*((1+(HE3))^1)*((1+(HE4))^1)*((1+(HE5))^1)*((1+(HE6))^1)*((1+(HE7))^1)*((1+(HE8))^1)*((1+(HE9))^1)*((1+(HE10))^1)*((1+(HE11))^1)*((1+(HE12))^1)*((1+(HE13))^1))/((1.18)^13)+(Sheet1!$B$61*((1+(HE1))^1)*((1+(HE2))^1)*((1+(HE3))^1)*((1+(HE4))^1)*((1+(HE5))^1)*((1+(HE6))^1)*((1+(HE7))^1)*((1+(HE8))^1)*((1+(HE9))^1)*((1+(HE10))^1)*((1+(HE11))^1)*((1+(HE12))^1)*((1+(HE13))^1)*((1+(HE14))^1))/((1.18)^14)+(Sheet1!$B$61*((1+(HE1))^1)*((1+(HE2))^1)*((1+(HE3))^1)*((1+(HE4))^1)*((1+(HE5))^1)*((1+(HE6))^1)*((1+(HE7))^1)*((1+(HE8))^1)*((1+(HE9))^1)*((1+(HE10))^1)*((1+(HE11))^1)*((1+(HE12))^1)*((1+(HE13))^1)*((1+(HE14))^1)*((1+(HE15))^1))/((1.18)^15)+((Sheet1!$B$61*((1+(HE1))^1)*((1+(HE2))^1)*((1+(HE3))^1)*((1+(HE4))^1)*((1+(HE5))^1)*((1+(HE6))^1)*((1+(HE7))^1)*((1+(HE8))^1)*((1+(HE9))^1)*((1+(HE10))^1)*((1+(HE11))^1)*((1+(HE12))^1)*((1+(HE13))^1)*((1+(HE14))^1)*((1+(HE15))^1))/((1.18)^15)/0.18))/Sheet1!$B$17)+((Sheet1!$B$65/Sheet1!$B$17)*(100%-0.2)))</f>
        <v>29.065558983884237</v>
      </c>
      <c r="HF16" s="4">
        <f ca="1">SUM((((Sheet1!$B$61*((1+(HF1))^1))/((1.18)^1)+(Sheet1!$B$61*((1+(HF1))^1)*((1+(HF2))^1))/((1.18)^2)+(Sheet1!$B$61*((1+(HF1))^1)*((1+(HF2))^1)*((1+(HF3))^1))/((1.18)^3)+(Sheet1!$B$61*((1+(HF1))^1)*((1+(HF2))^1)*((1+(HF3))^1)*((1+(HF4))^1))/((1.18)^4)+(Sheet1!$B$61*((1+(HF1))^1)*((1+(HF2))^1)*((1+(HF3))^1)*((1+(HF4))^1)*((1+(HF5))^1))/((1.18)^5)+(Sheet1!$B$61*((1+(HF1))^1)*((1+(HF2))^1)*((1+(HF3))^1)*((1+(HF4))^1)*((1+(HF5))^1)*((1+(HF6))^1))/((1.18)^6)+(Sheet1!$B$61*((1+(HF1))^1)*((1+(HF2))^1)*((1+(HF3))^1)*((1+(HF4))^1)*((1+(HF5))^1)*((1+(HF6))^1)*((1+(HF7))^1))/((1.18)^7)+(Sheet1!$B$61*((1+(HF1))^1)*((1+(HF2))^1)*((1+(HF3))^1)*((1+(HF4))^1)*((1+(HF5))^1)*((1+(HF6))^1)*((1+(HF7))^1)*((1+(HF8))^1))/((1.18)^8)+(Sheet1!$B$61*((1+(HF1))^1)*((1+(HF2))^1)*((1+(HF3))^1)*((1+(HF4))^1)*((1+(HF5))^1)*((1+(HF6))^1)*((1+(HF7))^1)*((1+(HF8))^1)*((1+(HF9))^1))/((1.18)^9)+(Sheet1!$B$61*((1+(HF1))^1)*((1+(HF2))^1)*((1+(HF3))^1)*((1+(HF4))^1)*((1+(HF5))^1)*((1+(HF6))^1)*((1+(HF7))^1)*((1+(HF8))^1)*((1+(HF9))^1)*((1+(HF10))^1))/((1.18)^10)+(Sheet1!$B$61*((1+(HF1))^1)*((1+(HF2))^1)*((1+(HF3))^1)*((1+(HF4))^1)*((1+(HF5))^1)*((1+(HF6))^1)*((1+(HF7))^1)*((1+(HF8))^1)*((1+(HF9))^1)*((1+(HF10))^1)*((1+(HF11))^1))/((1.18)^11)+(Sheet1!$B$61*((1+(HF1))^1)*((1+(HF2))^1)*((1+(HF3))^1)*((1+(HF4))^1)*((1+(HF5))^1)*((1+(HF6))^1)*((1+(HF7))^1)*((1+(HF8))^1)*((1+(HF9))^1)*((1+(HF10))^1)*((1+(HF11))^1)*((1+(HF12))^1))/((1.18)^12)+(Sheet1!$B$61*((1+(HF1))^1)*((1+(HF2))^1)*((1+(HF3))^1)*((1+(HF4))^1)*((1+(HF5))^1)*((1+(HF6))^1)*((1+(HF7))^1)*((1+(HF8))^1)*((1+(HF9))^1)*((1+(HF10))^1)*((1+(HF11))^1)*((1+(HF12))^1)*((1+(HF13))^1))/((1.18)^13)+(Sheet1!$B$61*((1+(HF1))^1)*((1+(HF2))^1)*((1+(HF3))^1)*((1+(HF4))^1)*((1+(HF5))^1)*((1+(HF6))^1)*((1+(HF7))^1)*((1+(HF8))^1)*((1+(HF9))^1)*((1+(HF10))^1)*((1+(HF11))^1)*((1+(HF12))^1)*((1+(HF13))^1)*((1+(HF14))^1))/((1.18)^14)+(Sheet1!$B$61*((1+(HF1))^1)*((1+(HF2))^1)*((1+(HF3))^1)*((1+(HF4))^1)*((1+(HF5))^1)*((1+(HF6))^1)*((1+(HF7))^1)*((1+(HF8))^1)*((1+(HF9))^1)*((1+(HF10))^1)*((1+(HF11))^1)*((1+(HF12))^1)*((1+(HF13))^1)*((1+(HF14))^1)*((1+(HF15))^1))/((1.18)^15)+((Sheet1!$B$61*((1+(HF1))^1)*((1+(HF2))^1)*((1+(HF3))^1)*((1+(HF4))^1)*((1+(HF5))^1)*((1+(HF6))^1)*((1+(HF7))^1)*((1+(HF8))^1)*((1+(HF9))^1)*((1+(HF10))^1)*((1+(HF11))^1)*((1+(HF12))^1)*((1+(HF13))^1)*((1+(HF14))^1)*((1+(HF15))^1))/((1.18)^15)/0.18))/Sheet1!$B$17)+((Sheet1!$B$65/Sheet1!$B$17)*(100%-0.2)))</f>
        <v>26.679829350113714</v>
      </c>
      <c r="HG16" s="4">
        <f ca="1">SUM((((Sheet1!$B$61*((1+(HG1))^1))/((1.18)^1)+(Sheet1!$B$61*((1+(HG1))^1)*((1+(HG2))^1))/((1.18)^2)+(Sheet1!$B$61*((1+(HG1))^1)*((1+(HG2))^1)*((1+(HG3))^1))/((1.18)^3)+(Sheet1!$B$61*((1+(HG1))^1)*((1+(HG2))^1)*((1+(HG3))^1)*((1+(HG4))^1))/((1.18)^4)+(Sheet1!$B$61*((1+(HG1))^1)*((1+(HG2))^1)*((1+(HG3))^1)*((1+(HG4))^1)*((1+(HG5))^1))/((1.18)^5)+(Sheet1!$B$61*((1+(HG1))^1)*((1+(HG2))^1)*((1+(HG3))^1)*((1+(HG4))^1)*((1+(HG5))^1)*((1+(HG6))^1))/((1.18)^6)+(Sheet1!$B$61*((1+(HG1))^1)*((1+(HG2))^1)*((1+(HG3))^1)*((1+(HG4))^1)*((1+(HG5))^1)*((1+(HG6))^1)*((1+(HG7))^1))/((1.18)^7)+(Sheet1!$B$61*((1+(HG1))^1)*((1+(HG2))^1)*((1+(HG3))^1)*((1+(HG4))^1)*((1+(HG5))^1)*((1+(HG6))^1)*((1+(HG7))^1)*((1+(HG8))^1))/((1.18)^8)+(Sheet1!$B$61*((1+(HG1))^1)*((1+(HG2))^1)*((1+(HG3))^1)*((1+(HG4))^1)*((1+(HG5))^1)*((1+(HG6))^1)*((1+(HG7))^1)*((1+(HG8))^1)*((1+(HG9))^1))/((1.18)^9)+(Sheet1!$B$61*((1+(HG1))^1)*((1+(HG2))^1)*((1+(HG3))^1)*((1+(HG4))^1)*((1+(HG5))^1)*((1+(HG6))^1)*((1+(HG7))^1)*((1+(HG8))^1)*((1+(HG9))^1)*((1+(HG10))^1))/((1.18)^10)+(Sheet1!$B$61*((1+(HG1))^1)*((1+(HG2))^1)*((1+(HG3))^1)*((1+(HG4))^1)*((1+(HG5))^1)*((1+(HG6))^1)*((1+(HG7))^1)*((1+(HG8))^1)*((1+(HG9))^1)*((1+(HG10))^1)*((1+(HG11))^1))/((1.18)^11)+(Sheet1!$B$61*((1+(HG1))^1)*((1+(HG2))^1)*((1+(HG3))^1)*((1+(HG4))^1)*((1+(HG5))^1)*((1+(HG6))^1)*((1+(HG7))^1)*((1+(HG8))^1)*((1+(HG9))^1)*((1+(HG10))^1)*((1+(HG11))^1)*((1+(HG12))^1))/((1.18)^12)+(Sheet1!$B$61*((1+(HG1))^1)*((1+(HG2))^1)*((1+(HG3))^1)*((1+(HG4))^1)*((1+(HG5))^1)*((1+(HG6))^1)*((1+(HG7))^1)*((1+(HG8))^1)*((1+(HG9))^1)*((1+(HG10))^1)*((1+(HG11))^1)*((1+(HG12))^1)*((1+(HG13))^1))/((1.18)^13)+(Sheet1!$B$61*((1+(HG1))^1)*((1+(HG2))^1)*((1+(HG3))^1)*((1+(HG4))^1)*((1+(HG5))^1)*((1+(HG6))^1)*((1+(HG7))^1)*((1+(HG8))^1)*((1+(HG9))^1)*((1+(HG10))^1)*((1+(HG11))^1)*((1+(HG12))^1)*((1+(HG13))^1)*((1+(HG14))^1))/((1.18)^14)+(Sheet1!$B$61*((1+(HG1))^1)*((1+(HG2))^1)*((1+(HG3))^1)*((1+(HG4))^1)*((1+(HG5))^1)*((1+(HG6))^1)*((1+(HG7))^1)*((1+(HG8))^1)*((1+(HG9))^1)*((1+(HG10))^1)*((1+(HG11))^1)*((1+(HG12))^1)*((1+(HG13))^1)*((1+(HG14))^1)*((1+(HG15))^1))/((1.18)^15)+((Sheet1!$B$61*((1+(HG1))^1)*((1+(HG2))^1)*((1+(HG3))^1)*((1+(HG4))^1)*((1+(HG5))^1)*((1+(HG6))^1)*((1+(HG7))^1)*((1+(HG8))^1)*((1+(HG9))^1)*((1+(HG10))^1)*((1+(HG11))^1)*((1+(HG12))^1)*((1+(HG13))^1)*((1+(HG14))^1)*((1+(HG15))^1))/((1.18)^15)/0.18))/Sheet1!$B$17)+((Sheet1!$B$65/Sheet1!$B$17)*(100%-0.2)))</f>
        <v>27.041411260251358</v>
      </c>
      <c r="HH16" s="4">
        <f ca="1">SUM((((Sheet1!$B$61*((1+(HH1))^1))/((1.18)^1)+(Sheet1!$B$61*((1+(HH1))^1)*((1+(HH2))^1))/((1.18)^2)+(Sheet1!$B$61*((1+(HH1))^1)*((1+(HH2))^1)*((1+(HH3))^1))/((1.18)^3)+(Sheet1!$B$61*((1+(HH1))^1)*((1+(HH2))^1)*((1+(HH3))^1)*((1+(HH4))^1))/((1.18)^4)+(Sheet1!$B$61*((1+(HH1))^1)*((1+(HH2))^1)*((1+(HH3))^1)*((1+(HH4))^1)*((1+(HH5))^1))/((1.18)^5)+(Sheet1!$B$61*((1+(HH1))^1)*((1+(HH2))^1)*((1+(HH3))^1)*((1+(HH4))^1)*((1+(HH5))^1)*((1+(HH6))^1))/((1.18)^6)+(Sheet1!$B$61*((1+(HH1))^1)*((1+(HH2))^1)*((1+(HH3))^1)*((1+(HH4))^1)*((1+(HH5))^1)*((1+(HH6))^1)*((1+(HH7))^1))/((1.18)^7)+(Sheet1!$B$61*((1+(HH1))^1)*((1+(HH2))^1)*((1+(HH3))^1)*((1+(HH4))^1)*((1+(HH5))^1)*((1+(HH6))^1)*((1+(HH7))^1)*((1+(HH8))^1))/((1.18)^8)+(Sheet1!$B$61*((1+(HH1))^1)*((1+(HH2))^1)*((1+(HH3))^1)*((1+(HH4))^1)*((1+(HH5))^1)*((1+(HH6))^1)*((1+(HH7))^1)*((1+(HH8))^1)*((1+(HH9))^1))/((1.18)^9)+(Sheet1!$B$61*((1+(HH1))^1)*((1+(HH2))^1)*((1+(HH3))^1)*((1+(HH4))^1)*((1+(HH5))^1)*((1+(HH6))^1)*((1+(HH7))^1)*((1+(HH8))^1)*((1+(HH9))^1)*((1+(HH10))^1))/((1.18)^10)+(Sheet1!$B$61*((1+(HH1))^1)*((1+(HH2))^1)*((1+(HH3))^1)*((1+(HH4))^1)*((1+(HH5))^1)*((1+(HH6))^1)*((1+(HH7))^1)*((1+(HH8))^1)*((1+(HH9))^1)*((1+(HH10))^1)*((1+(HH11))^1))/((1.18)^11)+(Sheet1!$B$61*((1+(HH1))^1)*((1+(HH2))^1)*((1+(HH3))^1)*((1+(HH4))^1)*((1+(HH5))^1)*((1+(HH6))^1)*((1+(HH7))^1)*((1+(HH8))^1)*((1+(HH9))^1)*((1+(HH10))^1)*((1+(HH11))^1)*((1+(HH12))^1))/((1.18)^12)+(Sheet1!$B$61*((1+(HH1))^1)*((1+(HH2))^1)*((1+(HH3))^1)*((1+(HH4))^1)*((1+(HH5))^1)*((1+(HH6))^1)*((1+(HH7))^1)*((1+(HH8))^1)*((1+(HH9))^1)*((1+(HH10))^1)*((1+(HH11))^1)*((1+(HH12))^1)*((1+(HH13))^1))/((1.18)^13)+(Sheet1!$B$61*((1+(HH1))^1)*((1+(HH2))^1)*((1+(HH3))^1)*((1+(HH4))^1)*((1+(HH5))^1)*((1+(HH6))^1)*((1+(HH7))^1)*((1+(HH8))^1)*((1+(HH9))^1)*((1+(HH10))^1)*((1+(HH11))^1)*((1+(HH12))^1)*((1+(HH13))^1)*((1+(HH14))^1))/((1.18)^14)+(Sheet1!$B$61*((1+(HH1))^1)*((1+(HH2))^1)*((1+(HH3))^1)*((1+(HH4))^1)*((1+(HH5))^1)*((1+(HH6))^1)*((1+(HH7))^1)*((1+(HH8))^1)*((1+(HH9))^1)*((1+(HH10))^1)*((1+(HH11))^1)*((1+(HH12))^1)*((1+(HH13))^1)*((1+(HH14))^1)*((1+(HH15))^1))/((1.18)^15)+((Sheet1!$B$61*((1+(HH1))^1)*((1+(HH2))^1)*((1+(HH3))^1)*((1+(HH4))^1)*((1+(HH5))^1)*((1+(HH6))^1)*((1+(HH7))^1)*((1+(HH8))^1)*((1+(HH9))^1)*((1+(HH10))^1)*((1+(HH11))^1)*((1+(HH12))^1)*((1+(HH13))^1)*((1+(HH14))^1)*((1+(HH15))^1))/((1.18)^15)/0.18))/Sheet1!$B$17)+((Sheet1!$B$65/Sheet1!$B$17)*(100%-0.2)))</f>
        <v>31.446071764770281</v>
      </c>
      <c r="HI16" s="4">
        <f ca="1">SUM((((Sheet1!$B$61*((1+(HI1))^1))/((1.18)^1)+(Sheet1!$B$61*((1+(HI1))^1)*((1+(HI2))^1))/((1.18)^2)+(Sheet1!$B$61*((1+(HI1))^1)*((1+(HI2))^1)*((1+(HI3))^1))/((1.18)^3)+(Sheet1!$B$61*((1+(HI1))^1)*((1+(HI2))^1)*((1+(HI3))^1)*((1+(HI4))^1))/((1.18)^4)+(Sheet1!$B$61*((1+(HI1))^1)*((1+(HI2))^1)*((1+(HI3))^1)*((1+(HI4))^1)*((1+(HI5))^1))/((1.18)^5)+(Sheet1!$B$61*((1+(HI1))^1)*((1+(HI2))^1)*((1+(HI3))^1)*((1+(HI4))^1)*((1+(HI5))^1)*((1+(HI6))^1))/((1.18)^6)+(Sheet1!$B$61*((1+(HI1))^1)*((1+(HI2))^1)*((1+(HI3))^1)*((1+(HI4))^1)*((1+(HI5))^1)*((1+(HI6))^1)*((1+(HI7))^1))/((1.18)^7)+(Sheet1!$B$61*((1+(HI1))^1)*((1+(HI2))^1)*((1+(HI3))^1)*((1+(HI4))^1)*((1+(HI5))^1)*((1+(HI6))^1)*((1+(HI7))^1)*((1+(HI8))^1))/((1.18)^8)+(Sheet1!$B$61*((1+(HI1))^1)*((1+(HI2))^1)*((1+(HI3))^1)*((1+(HI4))^1)*((1+(HI5))^1)*((1+(HI6))^1)*((1+(HI7))^1)*((1+(HI8))^1)*((1+(HI9))^1))/((1.18)^9)+(Sheet1!$B$61*((1+(HI1))^1)*((1+(HI2))^1)*((1+(HI3))^1)*((1+(HI4))^1)*((1+(HI5))^1)*((1+(HI6))^1)*((1+(HI7))^1)*((1+(HI8))^1)*((1+(HI9))^1)*((1+(HI10))^1))/((1.18)^10)+(Sheet1!$B$61*((1+(HI1))^1)*((1+(HI2))^1)*((1+(HI3))^1)*((1+(HI4))^1)*((1+(HI5))^1)*((1+(HI6))^1)*((1+(HI7))^1)*((1+(HI8))^1)*((1+(HI9))^1)*((1+(HI10))^1)*((1+(HI11))^1))/((1.18)^11)+(Sheet1!$B$61*((1+(HI1))^1)*((1+(HI2))^1)*((1+(HI3))^1)*((1+(HI4))^1)*((1+(HI5))^1)*((1+(HI6))^1)*((1+(HI7))^1)*((1+(HI8))^1)*((1+(HI9))^1)*((1+(HI10))^1)*((1+(HI11))^1)*((1+(HI12))^1))/((1.18)^12)+(Sheet1!$B$61*((1+(HI1))^1)*((1+(HI2))^1)*((1+(HI3))^1)*((1+(HI4))^1)*((1+(HI5))^1)*((1+(HI6))^1)*((1+(HI7))^1)*((1+(HI8))^1)*((1+(HI9))^1)*((1+(HI10))^1)*((1+(HI11))^1)*((1+(HI12))^1)*((1+(HI13))^1))/((1.18)^13)+(Sheet1!$B$61*((1+(HI1))^1)*((1+(HI2))^1)*((1+(HI3))^1)*((1+(HI4))^1)*((1+(HI5))^1)*((1+(HI6))^1)*((1+(HI7))^1)*((1+(HI8))^1)*((1+(HI9))^1)*((1+(HI10))^1)*((1+(HI11))^1)*((1+(HI12))^1)*((1+(HI13))^1)*((1+(HI14))^1))/((1.18)^14)+(Sheet1!$B$61*((1+(HI1))^1)*((1+(HI2))^1)*((1+(HI3))^1)*((1+(HI4))^1)*((1+(HI5))^1)*((1+(HI6))^1)*((1+(HI7))^1)*((1+(HI8))^1)*((1+(HI9))^1)*((1+(HI10))^1)*((1+(HI11))^1)*((1+(HI12))^1)*((1+(HI13))^1)*((1+(HI14))^1)*((1+(HI15))^1))/((1.18)^15)+((Sheet1!$B$61*((1+(HI1))^1)*((1+(HI2))^1)*((1+(HI3))^1)*((1+(HI4))^1)*((1+(HI5))^1)*((1+(HI6))^1)*((1+(HI7))^1)*((1+(HI8))^1)*((1+(HI9))^1)*((1+(HI10))^1)*((1+(HI11))^1)*((1+(HI12))^1)*((1+(HI13))^1)*((1+(HI14))^1)*((1+(HI15))^1))/((1.18)^15)/0.18))/Sheet1!$B$17)+((Sheet1!$B$65/Sheet1!$B$17)*(100%-0.2)))</f>
        <v>29.0337490272655</v>
      </c>
      <c r="HJ16" s="4">
        <f ca="1">SUM((((Sheet1!$B$61*((1+(HJ1))^1))/((1.18)^1)+(Sheet1!$B$61*((1+(HJ1))^1)*((1+(HJ2))^1))/((1.18)^2)+(Sheet1!$B$61*((1+(HJ1))^1)*((1+(HJ2))^1)*((1+(HJ3))^1))/((1.18)^3)+(Sheet1!$B$61*((1+(HJ1))^1)*((1+(HJ2))^1)*((1+(HJ3))^1)*((1+(HJ4))^1))/((1.18)^4)+(Sheet1!$B$61*((1+(HJ1))^1)*((1+(HJ2))^1)*((1+(HJ3))^1)*((1+(HJ4))^1)*((1+(HJ5))^1))/((1.18)^5)+(Sheet1!$B$61*((1+(HJ1))^1)*((1+(HJ2))^1)*((1+(HJ3))^1)*((1+(HJ4))^1)*((1+(HJ5))^1)*((1+(HJ6))^1))/((1.18)^6)+(Sheet1!$B$61*((1+(HJ1))^1)*((1+(HJ2))^1)*((1+(HJ3))^1)*((1+(HJ4))^1)*((1+(HJ5))^1)*((1+(HJ6))^1)*((1+(HJ7))^1))/((1.18)^7)+(Sheet1!$B$61*((1+(HJ1))^1)*((1+(HJ2))^1)*((1+(HJ3))^1)*((1+(HJ4))^1)*((1+(HJ5))^1)*((1+(HJ6))^1)*((1+(HJ7))^1)*((1+(HJ8))^1))/((1.18)^8)+(Sheet1!$B$61*((1+(HJ1))^1)*((1+(HJ2))^1)*((1+(HJ3))^1)*((1+(HJ4))^1)*((1+(HJ5))^1)*((1+(HJ6))^1)*((1+(HJ7))^1)*((1+(HJ8))^1)*((1+(HJ9))^1))/((1.18)^9)+(Sheet1!$B$61*((1+(HJ1))^1)*((1+(HJ2))^1)*((1+(HJ3))^1)*((1+(HJ4))^1)*((1+(HJ5))^1)*((1+(HJ6))^1)*((1+(HJ7))^1)*((1+(HJ8))^1)*((1+(HJ9))^1)*((1+(HJ10))^1))/((1.18)^10)+(Sheet1!$B$61*((1+(HJ1))^1)*((1+(HJ2))^1)*((1+(HJ3))^1)*((1+(HJ4))^1)*((1+(HJ5))^1)*((1+(HJ6))^1)*((1+(HJ7))^1)*((1+(HJ8))^1)*((1+(HJ9))^1)*((1+(HJ10))^1)*((1+(HJ11))^1))/((1.18)^11)+(Sheet1!$B$61*((1+(HJ1))^1)*((1+(HJ2))^1)*((1+(HJ3))^1)*((1+(HJ4))^1)*((1+(HJ5))^1)*((1+(HJ6))^1)*((1+(HJ7))^1)*((1+(HJ8))^1)*((1+(HJ9))^1)*((1+(HJ10))^1)*((1+(HJ11))^1)*((1+(HJ12))^1))/((1.18)^12)+(Sheet1!$B$61*((1+(HJ1))^1)*((1+(HJ2))^1)*((1+(HJ3))^1)*((1+(HJ4))^1)*((1+(HJ5))^1)*((1+(HJ6))^1)*((1+(HJ7))^1)*((1+(HJ8))^1)*((1+(HJ9))^1)*((1+(HJ10))^1)*((1+(HJ11))^1)*((1+(HJ12))^1)*((1+(HJ13))^1))/((1.18)^13)+(Sheet1!$B$61*((1+(HJ1))^1)*((1+(HJ2))^1)*((1+(HJ3))^1)*((1+(HJ4))^1)*((1+(HJ5))^1)*((1+(HJ6))^1)*((1+(HJ7))^1)*((1+(HJ8))^1)*((1+(HJ9))^1)*((1+(HJ10))^1)*((1+(HJ11))^1)*((1+(HJ12))^1)*((1+(HJ13))^1)*((1+(HJ14))^1))/((1.18)^14)+(Sheet1!$B$61*((1+(HJ1))^1)*((1+(HJ2))^1)*((1+(HJ3))^1)*((1+(HJ4))^1)*((1+(HJ5))^1)*((1+(HJ6))^1)*((1+(HJ7))^1)*((1+(HJ8))^1)*((1+(HJ9))^1)*((1+(HJ10))^1)*((1+(HJ11))^1)*((1+(HJ12))^1)*((1+(HJ13))^1)*((1+(HJ14))^1)*((1+(HJ15))^1))/((1.18)^15)+((Sheet1!$B$61*((1+(HJ1))^1)*((1+(HJ2))^1)*((1+(HJ3))^1)*((1+(HJ4))^1)*((1+(HJ5))^1)*((1+(HJ6))^1)*((1+(HJ7))^1)*((1+(HJ8))^1)*((1+(HJ9))^1)*((1+(HJ10))^1)*((1+(HJ11))^1)*((1+(HJ12))^1)*((1+(HJ13))^1)*((1+(HJ14))^1)*((1+(HJ15))^1))/((1.18)^15)/0.18))/Sheet1!$B$17)+((Sheet1!$B$65/Sheet1!$B$17)*(100%-0.2)))</f>
        <v>25.813111876714288</v>
      </c>
      <c r="HK16" s="4">
        <f ca="1">SUM((((Sheet1!$B$61*((1+(HK1))^1))/((1.18)^1)+(Sheet1!$B$61*((1+(HK1))^1)*((1+(HK2))^1))/((1.18)^2)+(Sheet1!$B$61*((1+(HK1))^1)*((1+(HK2))^1)*((1+(HK3))^1))/((1.18)^3)+(Sheet1!$B$61*((1+(HK1))^1)*((1+(HK2))^1)*((1+(HK3))^1)*((1+(HK4))^1))/((1.18)^4)+(Sheet1!$B$61*((1+(HK1))^1)*((1+(HK2))^1)*((1+(HK3))^1)*((1+(HK4))^1)*((1+(HK5))^1))/((1.18)^5)+(Sheet1!$B$61*((1+(HK1))^1)*((1+(HK2))^1)*((1+(HK3))^1)*((1+(HK4))^1)*((1+(HK5))^1)*((1+(HK6))^1))/((1.18)^6)+(Sheet1!$B$61*((1+(HK1))^1)*((1+(HK2))^1)*((1+(HK3))^1)*((1+(HK4))^1)*((1+(HK5))^1)*((1+(HK6))^1)*((1+(HK7))^1))/((1.18)^7)+(Sheet1!$B$61*((1+(HK1))^1)*((1+(HK2))^1)*((1+(HK3))^1)*((1+(HK4))^1)*((1+(HK5))^1)*((1+(HK6))^1)*((1+(HK7))^1)*((1+(HK8))^1))/((1.18)^8)+(Sheet1!$B$61*((1+(HK1))^1)*((1+(HK2))^1)*((1+(HK3))^1)*((1+(HK4))^1)*((1+(HK5))^1)*((1+(HK6))^1)*((1+(HK7))^1)*((1+(HK8))^1)*((1+(HK9))^1))/((1.18)^9)+(Sheet1!$B$61*((1+(HK1))^1)*((1+(HK2))^1)*((1+(HK3))^1)*((1+(HK4))^1)*((1+(HK5))^1)*((1+(HK6))^1)*((1+(HK7))^1)*((1+(HK8))^1)*((1+(HK9))^1)*((1+(HK10))^1))/((1.18)^10)+(Sheet1!$B$61*((1+(HK1))^1)*((1+(HK2))^1)*((1+(HK3))^1)*((1+(HK4))^1)*((1+(HK5))^1)*((1+(HK6))^1)*((1+(HK7))^1)*((1+(HK8))^1)*((1+(HK9))^1)*((1+(HK10))^1)*((1+(HK11))^1))/((1.18)^11)+(Sheet1!$B$61*((1+(HK1))^1)*((1+(HK2))^1)*((1+(HK3))^1)*((1+(HK4))^1)*((1+(HK5))^1)*((1+(HK6))^1)*((1+(HK7))^1)*((1+(HK8))^1)*((1+(HK9))^1)*((1+(HK10))^1)*((1+(HK11))^1)*((1+(HK12))^1))/((1.18)^12)+(Sheet1!$B$61*((1+(HK1))^1)*((1+(HK2))^1)*((1+(HK3))^1)*((1+(HK4))^1)*((1+(HK5))^1)*((1+(HK6))^1)*((1+(HK7))^1)*((1+(HK8))^1)*((1+(HK9))^1)*((1+(HK10))^1)*((1+(HK11))^1)*((1+(HK12))^1)*((1+(HK13))^1))/((1.18)^13)+(Sheet1!$B$61*((1+(HK1))^1)*((1+(HK2))^1)*((1+(HK3))^1)*((1+(HK4))^1)*((1+(HK5))^1)*((1+(HK6))^1)*((1+(HK7))^1)*((1+(HK8))^1)*((1+(HK9))^1)*((1+(HK10))^1)*((1+(HK11))^1)*((1+(HK12))^1)*((1+(HK13))^1)*((1+(HK14))^1))/((1.18)^14)+(Sheet1!$B$61*((1+(HK1))^1)*((1+(HK2))^1)*((1+(HK3))^1)*((1+(HK4))^1)*((1+(HK5))^1)*((1+(HK6))^1)*((1+(HK7))^1)*((1+(HK8))^1)*((1+(HK9))^1)*((1+(HK10))^1)*((1+(HK11))^1)*((1+(HK12))^1)*((1+(HK13))^1)*((1+(HK14))^1)*((1+(HK15))^1))/((1.18)^15)+((Sheet1!$B$61*((1+(HK1))^1)*((1+(HK2))^1)*((1+(HK3))^1)*((1+(HK4))^1)*((1+(HK5))^1)*((1+(HK6))^1)*((1+(HK7))^1)*((1+(HK8))^1)*((1+(HK9))^1)*((1+(HK10))^1)*((1+(HK11))^1)*((1+(HK12))^1)*((1+(HK13))^1)*((1+(HK14))^1)*((1+(HK15))^1))/((1.18)^15)/0.18))/Sheet1!$B$17)+((Sheet1!$B$65/Sheet1!$B$17)*(100%-0.2)))</f>
        <v>29.226482361247648</v>
      </c>
      <c r="HL16" s="4">
        <f ca="1">SUM((((Sheet1!$B$61*((1+(HL1))^1))/((1.18)^1)+(Sheet1!$B$61*((1+(HL1))^1)*((1+(HL2))^1))/((1.18)^2)+(Sheet1!$B$61*((1+(HL1))^1)*((1+(HL2))^1)*((1+(HL3))^1))/((1.18)^3)+(Sheet1!$B$61*((1+(HL1))^1)*((1+(HL2))^1)*((1+(HL3))^1)*((1+(HL4))^1))/((1.18)^4)+(Sheet1!$B$61*((1+(HL1))^1)*((1+(HL2))^1)*((1+(HL3))^1)*((1+(HL4))^1)*((1+(HL5))^1))/((1.18)^5)+(Sheet1!$B$61*((1+(HL1))^1)*((1+(HL2))^1)*((1+(HL3))^1)*((1+(HL4))^1)*((1+(HL5))^1)*((1+(HL6))^1))/((1.18)^6)+(Sheet1!$B$61*((1+(HL1))^1)*((1+(HL2))^1)*((1+(HL3))^1)*((1+(HL4))^1)*((1+(HL5))^1)*((1+(HL6))^1)*((1+(HL7))^1))/((1.18)^7)+(Sheet1!$B$61*((1+(HL1))^1)*((1+(HL2))^1)*((1+(HL3))^1)*((1+(HL4))^1)*((1+(HL5))^1)*((1+(HL6))^1)*((1+(HL7))^1)*((1+(HL8))^1))/((1.18)^8)+(Sheet1!$B$61*((1+(HL1))^1)*((1+(HL2))^1)*((1+(HL3))^1)*((1+(HL4))^1)*((1+(HL5))^1)*((1+(HL6))^1)*((1+(HL7))^1)*((1+(HL8))^1)*((1+(HL9))^1))/((1.18)^9)+(Sheet1!$B$61*((1+(HL1))^1)*((1+(HL2))^1)*((1+(HL3))^1)*((1+(HL4))^1)*((1+(HL5))^1)*((1+(HL6))^1)*((1+(HL7))^1)*((1+(HL8))^1)*((1+(HL9))^1)*((1+(HL10))^1))/((1.18)^10)+(Sheet1!$B$61*((1+(HL1))^1)*((1+(HL2))^1)*((1+(HL3))^1)*((1+(HL4))^1)*((1+(HL5))^1)*((1+(HL6))^1)*((1+(HL7))^1)*((1+(HL8))^1)*((1+(HL9))^1)*((1+(HL10))^1)*((1+(HL11))^1))/((1.18)^11)+(Sheet1!$B$61*((1+(HL1))^1)*((1+(HL2))^1)*((1+(HL3))^1)*((1+(HL4))^1)*((1+(HL5))^1)*((1+(HL6))^1)*((1+(HL7))^1)*((1+(HL8))^1)*((1+(HL9))^1)*((1+(HL10))^1)*((1+(HL11))^1)*((1+(HL12))^1))/((1.18)^12)+(Sheet1!$B$61*((1+(HL1))^1)*((1+(HL2))^1)*((1+(HL3))^1)*((1+(HL4))^1)*((1+(HL5))^1)*((1+(HL6))^1)*((1+(HL7))^1)*((1+(HL8))^1)*((1+(HL9))^1)*((1+(HL10))^1)*((1+(HL11))^1)*((1+(HL12))^1)*((1+(HL13))^1))/((1.18)^13)+(Sheet1!$B$61*((1+(HL1))^1)*((1+(HL2))^1)*((1+(HL3))^1)*((1+(HL4))^1)*((1+(HL5))^1)*((1+(HL6))^1)*((1+(HL7))^1)*((1+(HL8))^1)*((1+(HL9))^1)*((1+(HL10))^1)*((1+(HL11))^1)*((1+(HL12))^1)*((1+(HL13))^1)*((1+(HL14))^1))/((1.18)^14)+(Sheet1!$B$61*((1+(HL1))^1)*((1+(HL2))^1)*((1+(HL3))^1)*((1+(HL4))^1)*((1+(HL5))^1)*((1+(HL6))^1)*((1+(HL7))^1)*((1+(HL8))^1)*((1+(HL9))^1)*((1+(HL10))^1)*((1+(HL11))^1)*((1+(HL12))^1)*((1+(HL13))^1)*((1+(HL14))^1)*((1+(HL15))^1))/((1.18)^15)+((Sheet1!$B$61*((1+(HL1))^1)*((1+(HL2))^1)*((1+(HL3))^1)*((1+(HL4))^1)*((1+(HL5))^1)*((1+(HL6))^1)*((1+(HL7))^1)*((1+(HL8))^1)*((1+(HL9))^1)*((1+(HL10))^1)*((1+(HL11))^1)*((1+(HL12))^1)*((1+(HL13))^1)*((1+(HL14))^1)*((1+(HL15))^1))/((1.18)^15)/0.18))/Sheet1!$B$17)+((Sheet1!$B$65/Sheet1!$B$17)*(100%-0.2)))</f>
        <v>24.93115488806761</v>
      </c>
      <c r="HM16" s="4">
        <f ca="1">SUM((((Sheet1!$B$61*((1+(HM1))^1))/((1.18)^1)+(Sheet1!$B$61*((1+(HM1))^1)*((1+(HM2))^1))/((1.18)^2)+(Sheet1!$B$61*((1+(HM1))^1)*((1+(HM2))^1)*((1+(HM3))^1))/((1.18)^3)+(Sheet1!$B$61*((1+(HM1))^1)*((1+(HM2))^1)*((1+(HM3))^1)*((1+(HM4))^1))/((1.18)^4)+(Sheet1!$B$61*((1+(HM1))^1)*((1+(HM2))^1)*((1+(HM3))^1)*((1+(HM4))^1)*((1+(HM5))^1))/((1.18)^5)+(Sheet1!$B$61*((1+(HM1))^1)*((1+(HM2))^1)*((1+(HM3))^1)*((1+(HM4))^1)*((1+(HM5))^1)*((1+(HM6))^1))/((1.18)^6)+(Sheet1!$B$61*((1+(HM1))^1)*((1+(HM2))^1)*((1+(HM3))^1)*((1+(HM4))^1)*((1+(HM5))^1)*((1+(HM6))^1)*((1+(HM7))^1))/((1.18)^7)+(Sheet1!$B$61*((1+(HM1))^1)*((1+(HM2))^1)*((1+(HM3))^1)*((1+(HM4))^1)*((1+(HM5))^1)*((1+(HM6))^1)*((1+(HM7))^1)*((1+(HM8))^1))/((1.18)^8)+(Sheet1!$B$61*((1+(HM1))^1)*((1+(HM2))^1)*((1+(HM3))^1)*((1+(HM4))^1)*((1+(HM5))^1)*((1+(HM6))^1)*((1+(HM7))^1)*((1+(HM8))^1)*((1+(HM9))^1))/((1.18)^9)+(Sheet1!$B$61*((1+(HM1))^1)*((1+(HM2))^1)*((1+(HM3))^1)*((1+(HM4))^1)*((1+(HM5))^1)*((1+(HM6))^1)*((1+(HM7))^1)*((1+(HM8))^1)*((1+(HM9))^1)*((1+(HM10))^1))/((1.18)^10)+(Sheet1!$B$61*((1+(HM1))^1)*((1+(HM2))^1)*((1+(HM3))^1)*((1+(HM4))^1)*((1+(HM5))^1)*((1+(HM6))^1)*((1+(HM7))^1)*((1+(HM8))^1)*((1+(HM9))^1)*((1+(HM10))^1)*((1+(HM11))^1))/((1.18)^11)+(Sheet1!$B$61*((1+(HM1))^1)*((1+(HM2))^1)*((1+(HM3))^1)*((1+(HM4))^1)*((1+(HM5))^1)*((1+(HM6))^1)*((1+(HM7))^1)*((1+(HM8))^1)*((1+(HM9))^1)*((1+(HM10))^1)*((1+(HM11))^1)*((1+(HM12))^1))/((1.18)^12)+(Sheet1!$B$61*((1+(HM1))^1)*((1+(HM2))^1)*((1+(HM3))^1)*((1+(HM4))^1)*((1+(HM5))^1)*((1+(HM6))^1)*((1+(HM7))^1)*((1+(HM8))^1)*((1+(HM9))^1)*((1+(HM10))^1)*((1+(HM11))^1)*((1+(HM12))^1)*((1+(HM13))^1))/((1.18)^13)+(Sheet1!$B$61*((1+(HM1))^1)*((1+(HM2))^1)*((1+(HM3))^1)*((1+(HM4))^1)*((1+(HM5))^1)*((1+(HM6))^1)*((1+(HM7))^1)*((1+(HM8))^1)*((1+(HM9))^1)*((1+(HM10))^1)*((1+(HM11))^1)*((1+(HM12))^1)*((1+(HM13))^1)*((1+(HM14))^1))/((1.18)^14)+(Sheet1!$B$61*((1+(HM1))^1)*((1+(HM2))^1)*((1+(HM3))^1)*((1+(HM4))^1)*((1+(HM5))^1)*((1+(HM6))^1)*((1+(HM7))^1)*((1+(HM8))^1)*((1+(HM9))^1)*((1+(HM10))^1)*((1+(HM11))^1)*((1+(HM12))^1)*((1+(HM13))^1)*((1+(HM14))^1)*((1+(HM15))^1))/((1.18)^15)+((Sheet1!$B$61*((1+(HM1))^1)*((1+(HM2))^1)*((1+(HM3))^1)*((1+(HM4))^1)*((1+(HM5))^1)*((1+(HM6))^1)*((1+(HM7))^1)*((1+(HM8))^1)*((1+(HM9))^1)*((1+(HM10))^1)*((1+(HM11))^1)*((1+(HM12))^1)*((1+(HM13))^1)*((1+(HM14))^1)*((1+(HM15))^1))/((1.18)^15)/0.18))/Sheet1!$B$17)+((Sheet1!$B$65/Sheet1!$B$17)*(100%-0.2)))</f>
        <v>28.392850202794655</v>
      </c>
      <c r="HN16" s="4">
        <f ca="1">SUM((((Sheet1!$B$61*((1+(HN1))^1))/((1.18)^1)+(Sheet1!$B$61*((1+(HN1))^1)*((1+(HN2))^1))/((1.18)^2)+(Sheet1!$B$61*((1+(HN1))^1)*((1+(HN2))^1)*((1+(HN3))^1))/((1.18)^3)+(Sheet1!$B$61*((1+(HN1))^1)*((1+(HN2))^1)*((1+(HN3))^1)*((1+(HN4))^1))/((1.18)^4)+(Sheet1!$B$61*((1+(HN1))^1)*((1+(HN2))^1)*((1+(HN3))^1)*((1+(HN4))^1)*((1+(HN5))^1))/((1.18)^5)+(Sheet1!$B$61*((1+(HN1))^1)*((1+(HN2))^1)*((1+(HN3))^1)*((1+(HN4))^1)*((1+(HN5))^1)*((1+(HN6))^1))/((1.18)^6)+(Sheet1!$B$61*((1+(HN1))^1)*((1+(HN2))^1)*((1+(HN3))^1)*((1+(HN4))^1)*((1+(HN5))^1)*((1+(HN6))^1)*((1+(HN7))^1))/((1.18)^7)+(Sheet1!$B$61*((1+(HN1))^1)*((1+(HN2))^1)*((1+(HN3))^1)*((1+(HN4))^1)*((1+(HN5))^1)*((1+(HN6))^1)*((1+(HN7))^1)*((1+(HN8))^1))/((1.18)^8)+(Sheet1!$B$61*((1+(HN1))^1)*((1+(HN2))^1)*((1+(HN3))^1)*((1+(HN4))^1)*((1+(HN5))^1)*((1+(HN6))^1)*((1+(HN7))^1)*((1+(HN8))^1)*((1+(HN9))^1))/((1.18)^9)+(Sheet1!$B$61*((1+(HN1))^1)*((1+(HN2))^1)*((1+(HN3))^1)*((1+(HN4))^1)*((1+(HN5))^1)*((1+(HN6))^1)*((1+(HN7))^1)*((1+(HN8))^1)*((1+(HN9))^1)*((1+(HN10))^1))/((1.18)^10)+(Sheet1!$B$61*((1+(HN1))^1)*((1+(HN2))^1)*((1+(HN3))^1)*((1+(HN4))^1)*((1+(HN5))^1)*((1+(HN6))^1)*((1+(HN7))^1)*((1+(HN8))^1)*((1+(HN9))^1)*((1+(HN10))^1)*((1+(HN11))^1))/((1.18)^11)+(Sheet1!$B$61*((1+(HN1))^1)*((1+(HN2))^1)*((1+(HN3))^1)*((1+(HN4))^1)*((1+(HN5))^1)*((1+(HN6))^1)*((1+(HN7))^1)*((1+(HN8))^1)*((1+(HN9))^1)*((1+(HN10))^1)*((1+(HN11))^1)*((1+(HN12))^1))/((1.18)^12)+(Sheet1!$B$61*((1+(HN1))^1)*((1+(HN2))^1)*((1+(HN3))^1)*((1+(HN4))^1)*((1+(HN5))^1)*((1+(HN6))^1)*((1+(HN7))^1)*((1+(HN8))^1)*((1+(HN9))^1)*((1+(HN10))^1)*((1+(HN11))^1)*((1+(HN12))^1)*((1+(HN13))^1))/((1.18)^13)+(Sheet1!$B$61*((1+(HN1))^1)*((1+(HN2))^1)*((1+(HN3))^1)*((1+(HN4))^1)*((1+(HN5))^1)*((1+(HN6))^1)*((1+(HN7))^1)*((1+(HN8))^1)*((1+(HN9))^1)*((1+(HN10))^1)*((1+(HN11))^1)*((1+(HN12))^1)*((1+(HN13))^1)*((1+(HN14))^1))/((1.18)^14)+(Sheet1!$B$61*((1+(HN1))^1)*((1+(HN2))^1)*((1+(HN3))^1)*((1+(HN4))^1)*((1+(HN5))^1)*((1+(HN6))^1)*((1+(HN7))^1)*((1+(HN8))^1)*((1+(HN9))^1)*((1+(HN10))^1)*((1+(HN11))^1)*((1+(HN12))^1)*((1+(HN13))^1)*((1+(HN14))^1)*((1+(HN15))^1))/((1.18)^15)+((Sheet1!$B$61*((1+(HN1))^1)*((1+(HN2))^1)*((1+(HN3))^1)*((1+(HN4))^1)*((1+(HN5))^1)*((1+(HN6))^1)*((1+(HN7))^1)*((1+(HN8))^1)*((1+(HN9))^1)*((1+(HN10))^1)*((1+(HN11))^1)*((1+(HN12))^1)*((1+(HN13))^1)*((1+(HN14))^1)*((1+(HN15))^1))/((1.18)^15)/0.18))/Sheet1!$B$17)+((Sheet1!$B$65/Sheet1!$B$17)*(100%-0.2)))</f>
        <v>26.830129106851171</v>
      </c>
      <c r="HO16" s="4">
        <f ca="1">SUM((((Sheet1!$B$61*((1+(HO1))^1))/((1.18)^1)+(Sheet1!$B$61*((1+(HO1))^1)*((1+(HO2))^1))/((1.18)^2)+(Sheet1!$B$61*((1+(HO1))^1)*((1+(HO2))^1)*((1+(HO3))^1))/((1.18)^3)+(Sheet1!$B$61*((1+(HO1))^1)*((1+(HO2))^1)*((1+(HO3))^1)*((1+(HO4))^1))/((1.18)^4)+(Sheet1!$B$61*((1+(HO1))^1)*((1+(HO2))^1)*((1+(HO3))^1)*((1+(HO4))^1)*((1+(HO5))^1))/((1.18)^5)+(Sheet1!$B$61*((1+(HO1))^1)*((1+(HO2))^1)*((1+(HO3))^1)*((1+(HO4))^1)*((1+(HO5))^1)*((1+(HO6))^1))/((1.18)^6)+(Sheet1!$B$61*((1+(HO1))^1)*((1+(HO2))^1)*((1+(HO3))^1)*((1+(HO4))^1)*((1+(HO5))^1)*((1+(HO6))^1)*((1+(HO7))^1))/((1.18)^7)+(Sheet1!$B$61*((1+(HO1))^1)*((1+(HO2))^1)*((1+(HO3))^1)*((1+(HO4))^1)*((1+(HO5))^1)*((1+(HO6))^1)*((1+(HO7))^1)*((1+(HO8))^1))/((1.18)^8)+(Sheet1!$B$61*((1+(HO1))^1)*((1+(HO2))^1)*((1+(HO3))^1)*((1+(HO4))^1)*((1+(HO5))^1)*((1+(HO6))^1)*((1+(HO7))^1)*((1+(HO8))^1)*((1+(HO9))^1))/((1.18)^9)+(Sheet1!$B$61*((1+(HO1))^1)*((1+(HO2))^1)*((1+(HO3))^1)*((1+(HO4))^1)*((1+(HO5))^1)*((1+(HO6))^1)*((1+(HO7))^1)*((1+(HO8))^1)*((1+(HO9))^1)*((1+(HO10))^1))/((1.18)^10)+(Sheet1!$B$61*((1+(HO1))^1)*((1+(HO2))^1)*((1+(HO3))^1)*((1+(HO4))^1)*((1+(HO5))^1)*((1+(HO6))^1)*((1+(HO7))^1)*((1+(HO8))^1)*((1+(HO9))^1)*((1+(HO10))^1)*((1+(HO11))^1))/((1.18)^11)+(Sheet1!$B$61*((1+(HO1))^1)*((1+(HO2))^1)*((1+(HO3))^1)*((1+(HO4))^1)*((1+(HO5))^1)*((1+(HO6))^1)*((1+(HO7))^1)*((1+(HO8))^1)*((1+(HO9))^1)*((1+(HO10))^1)*((1+(HO11))^1)*((1+(HO12))^1))/((1.18)^12)+(Sheet1!$B$61*((1+(HO1))^1)*((1+(HO2))^1)*((1+(HO3))^1)*((1+(HO4))^1)*((1+(HO5))^1)*((1+(HO6))^1)*((1+(HO7))^1)*((1+(HO8))^1)*((1+(HO9))^1)*((1+(HO10))^1)*((1+(HO11))^1)*((1+(HO12))^1)*((1+(HO13))^1))/((1.18)^13)+(Sheet1!$B$61*((1+(HO1))^1)*((1+(HO2))^1)*((1+(HO3))^1)*((1+(HO4))^1)*((1+(HO5))^1)*((1+(HO6))^1)*((1+(HO7))^1)*((1+(HO8))^1)*((1+(HO9))^1)*((1+(HO10))^1)*((1+(HO11))^1)*((1+(HO12))^1)*((1+(HO13))^1)*((1+(HO14))^1))/((1.18)^14)+(Sheet1!$B$61*((1+(HO1))^1)*((1+(HO2))^1)*((1+(HO3))^1)*((1+(HO4))^1)*((1+(HO5))^1)*((1+(HO6))^1)*((1+(HO7))^1)*((1+(HO8))^1)*((1+(HO9))^1)*((1+(HO10))^1)*((1+(HO11))^1)*((1+(HO12))^1)*((1+(HO13))^1)*((1+(HO14))^1)*((1+(HO15))^1))/((1.18)^15)+((Sheet1!$B$61*((1+(HO1))^1)*((1+(HO2))^1)*((1+(HO3))^1)*((1+(HO4))^1)*((1+(HO5))^1)*((1+(HO6))^1)*((1+(HO7))^1)*((1+(HO8))^1)*((1+(HO9))^1)*((1+(HO10))^1)*((1+(HO11))^1)*((1+(HO12))^1)*((1+(HO13))^1)*((1+(HO14))^1)*((1+(HO15))^1))/((1.18)^15)/0.18))/Sheet1!$B$17)+((Sheet1!$B$65/Sheet1!$B$17)*(100%-0.2)))</f>
        <v>29.528195826904323</v>
      </c>
      <c r="HP16" s="4">
        <f ca="1">SUM((((Sheet1!$B$61*((1+(HP1))^1))/((1.18)^1)+(Sheet1!$B$61*((1+(HP1))^1)*((1+(HP2))^1))/((1.18)^2)+(Sheet1!$B$61*((1+(HP1))^1)*((1+(HP2))^1)*((1+(HP3))^1))/((1.18)^3)+(Sheet1!$B$61*((1+(HP1))^1)*((1+(HP2))^1)*((1+(HP3))^1)*((1+(HP4))^1))/((1.18)^4)+(Sheet1!$B$61*((1+(HP1))^1)*((1+(HP2))^1)*((1+(HP3))^1)*((1+(HP4))^1)*((1+(HP5))^1))/((1.18)^5)+(Sheet1!$B$61*((1+(HP1))^1)*((1+(HP2))^1)*((1+(HP3))^1)*((1+(HP4))^1)*((1+(HP5))^1)*((1+(HP6))^1))/((1.18)^6)+(Sheet1!$B$61*((1+(HP1))^1)*((1+(HP2))^1)*((1+(HP3))^1)*((1+(HP4))^1)*((1+(HP5))^1)*((1+(HP6))^1)*((1+(HP7))^1))/((1.18)^7)+(Sheet1!$B$61*((1+(HP1))^1)*((1+(HP2))^1)*((1+(HP3))^1)*((1+(HP4))^1)*((1+(HP5))^1)*((1+(HP6))^1)*((1+(HP7))^1)*((1+(HP8))^1))/((1.18)^8)+(Sheet1!$B$61*((1+(HP1))^1)*((1+(HP2))^1)*((1+(HP3))^1)*((1+(HP4))^1)*((1+(HP5))^1)*((1+(HP6))^1)*((1+(HP7))^1)*((1+(HP8))^1)*((1+(HP9))^1))/((1.18)^9)+(Sheet1!$B$61*((1+(HP1))^1)*((1+(HP2))^1)*((1+(HP3))^1)*((1+(HP4))^1)*((1+(HP5))^1)*((1+(HP6))^1)*((1+(HP7))^1)*((1+(HP8))^1)*((1+(HP9))^1)*((1+(HP10))^1))/((1.18)^10)+(Sheet1!$B$61*((1+(HP1))^1)*((1+(HP2))^1)*((1+(HP3))^1)*((1+(HP4))^1)*((1+(HP5))^1)*((1+(HP6))^1)*((1+(HP7))^1)*((1+(HP8))^1)*((1+(HP9))^1)*((1+(HP10))^1)*((1+(HP11))^1))/((1.18)^11)+(Sheet1!$B$61*((1+(HP1))^1)*((1+(HP2))^1)*((1+(HP3))^1)*((1+(HP4))^1)*((1+(HP5))^1)*((1+(HP6))^1)*((1+(HP7))^1)*((1+(HP8))^1)*((1+(HP9))^1)*((1+(HP10))^1)*((1+(HP11))^1)*((1+(HP12))^1))/((1.18)^12)+(Sheet1!$B$61*((1+(HP1))^1)*((1+(HP2))^1)*((1+(HP3))^1)*((1+(HP4))^1)*((1+(HP5))^1)*((1+(HP6))^1)*((1+(HP7))^1)*((1+(HP8))^1)*((1+(HP9))^1)*((1+(HP10))^1)*((1+(HP11))^1)*((1+(HP12))^1)*((1+(HP13))^1))/((1.18)^13)+(Sheet1!$B$61*((1+(HP1))^1)*((1+(HP2))^1)*((1+(HP3))^1)*((1+(HP4))^1)*((1+(HP5))^1)*((1+(HP6))^1)*((1+(HP7))^1)*((1+(HP8))^1)*((1+(HP9))^1)*((1+(HP10))^1)*((1+(HP11))^1)*((1+(HP12))^1)*((1+(HP13))^1)*((1+(HP14))^1))/((1.18)^14)+(Sheet1!$B$61*((1+(HP1))^1)*((1+(HP2))^1)*((1+(HP3))^1)*((1+(HP4))^1)*((1+(HP5))^1)*((1+(HP6))^1)*((1+(HP7))^1)*((1+(HP8))^1)*((1+(HP9))^1)*((1+(HP10))^1)*((1+(HP11))^1)*((1+(HP12))^1)*((1+(HP13))^1)*((1+(HP14))^1)*((1+(HP15))^1))/((1.18)^15)+((Sheet1!$B$61*((1+(HP1))^1)*((1+(HP2))^1)*((1+(HP3))^1)*((1+(HP4))^1)*((1+(HP5))^1)*((1+(HP6))^1)*((1+(HP7))^1)*((1+(HP8))^1)*((1+(HP9))^1)*((1+(HP10))^1)*((1+(HP11))^1)*((1+(HP12))^1)*((1+(HP13))^1)*((1+(HP14))^1)*((1+(HP15))^1))/((1.18)^15)/0.18))/Sheet1!$B$17)+((Sheet1!$B$65/Sheet1!$B$17)*(100%-0.2)))</f>
        <v>26.341958390334803</v>
      </c>
      <c r="HQ16" s="4">
        <f ca="1">SUM((((Sheet1!$B$61*((1+(HQ1))^1))/((1.18)^1)+(Sheet1!$B$61*((1+(HQ1))^1)*((1+(HQ2))^1))/((1.18)^2)+(Sheet1!$B$61*((1+(HQ1))^1)*((1+(HQ2))^1)*((1+(HQ3))^1))/((1.18)^3)+(Sheet1!$B$61*((1+(HQ1))^1)*((1+(HQ2))^1)*((1+(HQ3))^1)*((1+(HQ4))^1))/((1.18)^4)+(Sheet1!$B$61*((1+(HQ1))^1)*((1+(HQ2))^1)*((1+(HQ3))^1)*((1+(HQ4))^1)*((1+(HQ5))^1))/((1.18)^5)+(Sheet1!$B$61*((1+(HQ1))^1)*((1+(HQ2))^1)*((1+(HQ3))^1)*((1+(HQ4))^1)*((1+(HQ5))^1)*((1+(HQ6))^1))/((1.18)^6)+(Sheet1!$B$61*((1+(HQ1))^1)*((1+(HQ2))^1)*((1+(HQ3))^1)*((1+(HQ4))^1)*((1+(HQ5))^1)*((1+(HQ6))^1)*((1+(HQ7))^1))/((1.18)^7)+(Sheet1!$B$61*((1+(HQ1))^1)*((1+(HQ2))^1)*((1+(HQ3))^1)*((1+(HQ4))^1)*((1+(HQ5))^1)*((1+(HQ6))^1)*((1+(HQ7))^1)*((1+(HQ8))^1))/((1.18)^8)+(Sheet1!$B$61*((1+(HQ1))^1)*((1+(HQ2))^1)*((1+(HQ3))^1)*((1+(HQ4))^1)*((1+(HQ5))^1)*((1+(HQ6))^1)*((1+(HQ7))^1)*((1+(HQ8))^1)*((1+(HQ9))^1))/((1.18)^9)+(Sheet1!$B$61*((1+(HQ1))^1)*((1+(HQ2))^1)*((1+(HQ3))^1)*((1+(HQ4))^1)*((1+(HQ5))^1)*((1+(HQ6))^1)*((1+(HQ7))^1)*((1+(HQ8))^1)*((1+(HQ9))^1)*((1+(HQ10))^1))/((1.18)^10)+(Sheet1!$B$61*((1+(HQ1))^1)*((1+(HQ2))^1)*((1+(HQ3))^1)*((1+(HQ4))^1)*((1+(HQ5))^1)*((1+(HQ6))^1)*((1+(HQ7))^1)*((1+(HQ8))^1)*((1+(HQ9))^1)*((1+(HQ10))^1)*((1+(HQ11))^1))/((1.18)^11)+(Sheet1!$B$61*((1+(HQ1))^1)*((1+(HQ2))^1)*((1+(HQ3))^1)*((1+(HQ4))^1)*((1+(HQ5))^1)*((1+(HQ6))^1)*((1+(HQ7))^1)*((1+(HQ8))^1)*((1+(HQ9))^1)*((1+(HQ10))^1)*((1+(HQ11))^1)*((1+(HQ12))^1))/((1.18)^12)+(Sheet1!$B$61*((1+(HQ1))^1)*((1+(HQ2))^1)*((1+(HQ3))^1)*((1+(HQ4))^1)*((1+(HQ5))^1)*((1+(HQ6))^1)*((1+(HQ7))^1)*((1+(HQ8))^1)*((1+(HQ9))^1)*((1+(HQ10))^1)*((1+(HQ11))^1)*((1+(HQ12))^1)*((1+(HQ13))^1))/((1.18)^13)+(Sheet1!$B$61*((1+(HQ1))^1)*((1+(HQ2))^1)*((1+(HQ3))^1)*((1+(HQ4))^1)*((1+(HQ5))^1)*((1+(HQ6))^1)*((1+(HQ7))^1)*((1+(HQ8))^1)*((1+(HQ9))^1)*((1+(HQ10))^1)*((1+(HQ11))^1)*((1+(HQ12))^1)*((1+(HQ13))^1)*((1+(HQ14))^1))/((1.18)^14)+(Sheet1!$B$61*((1+(HQ1))^1)*((1+(HQ2))^1)*((1+(HQ3))^1)*((1+(HQ4))^1)*((1+(HQ5))^1)*((1+(HQ6))^1)*((1+(HQ7))^1)*((1+(HQ8))^1)*((1+(HQ9))^1)*((1+(HQ10))^1)*((1+(HQ11))^1)*((1+(HQ12))^1)*((1+(HQ13))^1)*((1+(HQ14))^1)*((1+(HQ15))^1))/((1.18)^15)+((Sheet1!$B$61*((1+(HQ1))^1)*((1+(HQ2))^1)*((1+(HQ3))^1)*((1+(HQ4))^1)*((1+(HQ5))^1)*((1+(HQ6))^1)*((1+(HQ7))^1)*((1+(HQ8))^1)*((1+(HQ9))^1)*((1+(HQ10))^1)*((1+(HQ11))^1)*((1+(HQ12))^1)*((1+(HQ13))^1)*((1+(HQ14))^1)*((1+(HQ15))^1))/((1.18)^15)/0.18))/Sheet1!$B$17)+((Sheet1!$B$65/Sheet1!$B$17)*(100%-0.2)))</f>
        <v>30.887335186985027</v>
      </c>
      <c r="HR16" s="4">
        <f ca="1">SUM((((Sheet1!$B$61*((1+(HR1))^1))/((1.18)^1)+(Sheet1!$B$61*((1+(HR1))^1)*((1+(HR2))^1))/((1.18)^2)+(Sheet1!$B$61*((1+(HR1))^1)*((1+(HR2))^1)*((1+(HR3))^1))/((1.18)^3)+(Sheet1!$B$61*((1+(HR1))^1)*((1+(HR2))^1)*((1+(HR3))^1)*((1+(HR4))^1))/((1.18)^4)+(Sheet1!$B$61*((1+(HR1))^1)*((1+(HR2))^1)*((1+(HR3))^1)*((1+(HR4))^1)*((1+(HR5))^1))/((1.18)^5)+(Sheet1!$B$61*((1+(HR1))^1)*((1+(HR2))^1)*((1+(HR3))^1)*((1+(HR4))^1)*((1+(HR5))^1)*((1+(HR6))^1))/((1.18)^6)+(Sheet1!$B$61*((1+(HR1))^1)*((1+(HR2))^1)*((1+(HR3))^1)*((1+(HR4))^1)*((1+(HR5))^1)*((1+(HR6))^1)*((1+(HR7))^1))/((1.18)^7)+(Sheet1!$B$61*((1+(HR1))^1)*((1+(HR2))^1)*((1+(HR3))^1)*((1+(HR4))^1)*((1+(HR5))^1)*((1+(HR6))^1)*((1+(HR7))^1)*((1+(HR8))^1))/((1.18)^8)+(Sheet1!$B$61*((1+(HR1))^1)*((1+(HR2))^1)*((1+(HR3))^1)*((1+(HR4))^1)*((1+(HR5))^1)*((1+(HR6))^1)*((1+(HR7))^1)*((1+(HR8))^1)*((1+(HR9))^1))/((1.18)^9)+(Sheet1!$B$61*((1+(HR1))^1)*((1+(HR2))^1)*((1+(HR3))^1)*((1+(HR4))^1)*((1+(HR5))^1)*((1+(HR6))^1)*((1+(HR7))^1)*((1+(HR8))^1)*((1+(HR9))^1)*((1+(HR10))^1))/((1.18)^10)+(Sheet1!$B$61*((1+(HR1))^1)*((1+(HR2))^1)*((1+(HR3))^1)*((1+(HR4))^1)*((1+(HR5))^1)*((1+(HR6))^1)*((1+(HR7))^1)*((1+(HR8))^1)*((1+(HR9))^1)*((1+(HR10))^1)*((1+(HR11))^1))/((1.18)^11)+(Sheet1!$B$61*((1+(HR1))^1)*((1+(HR2))^1)*((1+(HR3))^1)*((1+(HR4))^1)*((1+(HR5))^1)*((1+(HR6))^1)*((1+(HR7))^1)*((1+(HR8))^1)*((1+(HR9))^1)*((1+(HR10))^1)*((1+(HR11))^1)*((1+(HR12))^1))/((1.18)^12)+(Sheet1!$B$61*((1+(HR1))^1)*((1+(HR2))^1)*((1+(HR3))^1)*((1+(HR4))^1)*((1+(HR5))^1)*((1+(HR6))^1)*((1+(HR7))^1)*((1+(HR8))^1)*((1+(HR9))^1)*((1+(HR10))^1)*((1+(HR11))^1)*((1+(HR12))^1)*((1+(HR13))^1))/((1.18)^13)+(Sheet1!$B$61*((1+(HR1))^1)*((1+(HR2))^1)*((1+(HR3))^1)*((1+(HR4))^1)*((1+(HR5))^1)*((1+(HR6))^1)*((1+(HR7))^1)*((1+(HR8))^1)*((1+(HR9))^1)*((1+(HR10))^1)*((1+(HR11))^1)*((1+(HR12))^1)*((1+(HR13))^1)*((1+(HR14))^1))/((1.18)^14)+(Sheet1!$B$61*((1+(HR1))^1)*((1+(HR2))^1)*((1+(HR3))^1)*((1+(HR4))^1)*((1+(HR5))^1)*((1+(HR6))^1)*((1+(HR7))^1)*((1+(HR8))^1)*((1+(HR9))^1)*((1+(HR10))^1)*((1+(HR11))^1)*((1+(HR12))^1)*((1+(HR13))^1)*((1+(HR14))^1)*((1+(HR15))^1))/((1.18)^15)+((Sheet1!$B$61*((1+(HR1))^1)*((1+(HR2))^1)*((1+(HR3))^1)*((1+(HR4))^1)*((1+(HR5))^1)*((1+(HR6))^1)*((1+(HR7))^1)*((1+(HR8))^1)*((1+(HR9))^1)*((1+(HR10))^1)*((1+(HR11))^1)*((1+(HR12))^1)*((1+(HR13))^1)*((1+(HR14))^1)*((1+(HR15))^1))/((1.18)^15)/0.18))/Sheet1!$B$17)+((Sheet1!$B$65/Sheet1!$B$17)*(100%-0.2)))</f>
        <v>28.267495538877604</v>
      </c>
      <c r="HS16" s="4">
        <f ca="1">SUM((((Sheet1!$B$61*((1+(HS1))^1))/((1.18)^1)+(Sheet1!$B$61*((1+(HS1))^1)*((1+(HS2))^1))/((1.18)^2)+(Sheet1!$B$61*((1+(HS1))^1)*((1+(HS2))^1)*((1+(HS3))^1))/((1.18)^3)+(Sheet1!$B$61*((1+(HS1))^1)*((1+(HS2))^1)*((1+(HS3))^1)*((1+(HS4))^1))/((1.18)^4)+(Sheet1!$B$61*((1+(HS1))^1)*((1+(HS2))^1)*((1+(HS3))^1)*((1+(HS4))^1)*((1+(HS5))^1))/((1.18)^5)+(Sheet1!$B$61*((1+(HS1))^1)*((1+(HS2))^1)*((1+(HS3))^1)*((1+(HS4))^1)*((1+(HS5))^1)*((1+(HS6))^1))/((1.18)^6)+(Sheet1!$B$61*((1+(HS1))^1)*((1+(HS2))^1)*((1+(HS3))^1)*((1+(HS4))^1)*((1+(HS5))^1)*((1+(HS6))^1)*((1+(HS7))^1))/((1.18)^7)+(Sheet1!$B$61*((1+(HS1))^1)*((1+(HS2))^1)*((1+(HS3))^1)*((1+(HS4))^1)*((1+(HS5))^1)*((1+(HS6))^1)*((1+(HS7))^1)*((1+(HS8))^1))/((1.18)^8)+(Sheet1!$B$61*((1+(HS1))^1)*((1+(HS2))^1)*((1+(HS3))^1)*((1+(HS4))^1)*((1+(HS5))^1)*((1+(HS6))^1)*((1+(HS7))^1)*((1+(HS8))^1)*((1+(HS9))^1))/((1.18)^9)+(Sheet1!$B$61*((1+(HS1))^1)*((1+(HS2))^1)*((1+(HS3))^1)*((1+(HS4))^1)*((1+(HS5))^1)*((1+(HS6))^1)*((1+(HS7))^1)*((1+(HS8))^1)*((1+(HS9))^1)*((1+(HS10))^1))/((1.18)^10)+(Sheet1!$B$61*((1+(HS1))^1)*((1+(HS2))^1)*((1+(HS3))^1)*((1+(HS4))^1)*((1+(HS5))^1)*((1+(HS6))^1)*((1+(HS7))^1)*((1+(HS8))^1)*((1+(HS9))^1)*((1+(HS10))^1)*((1+(HS11))^1))/((1.18)^11)+(Sheet1!$B$61*((1+(HS1))^1)*((1+(HS2))^1)*((1+(HS3))^1)*((1+(HS4))^1)*((1+(HS5))^1)*((1+(HS6))^1)*((1+(HS7))^1)*((1+(HS8))^1)*((1+(HS9))^1)*((1+(HS10))^1)*((1+(HS11))^1)*((1+(HS12))^1))/((1.18)^12)+(Sheet1!$B$61*((1+(HS1))^1)*((1+(HS2))^1)*((1+(HS3))^1)*((1+(HS4))^1)*((1+(HS5))^1)*((1+(HS6))^1)*((1+(HS7))^1)*((1+(HS8))^1)*((1+(HS9))^1)*((1+(HS10))^1)*((1+(HS11))^1)*((1+(HS12))^1)*((1+(HS13))^1))/((1.18)^13)+(Sheet1!$B$61*((1+(HS1))^1)*((1+(HS2))^1)*((1+(HS3))^1)*((1+(HS4))^1)*((1+(HS5))^1)*((1+(HS6))^1)*((1+(HS7))^1)*((1+(HS8))^1)*((1+(HS9))^1)*((1+(HS10))^1)*((1+(HS11))^1)*((1+(HS12))^1)*((1+(HS13))^1)*((1+(HS14))^1))/((1.18)^14)+(Sheet1!$B$61*((1+(HS1))^1)*((1+(HS2))^1)*((1+(HS3))^1)*((1+(HS4))^1)*((1+(HS5))^1)*((1+(HS6))^1)*((1+(HS7))^1)*((1+(HS8))^1)*((1+(HS9))^1)*((1+(HS10))^1)*((1+(HS11))^1)*((1+(HS12))^1)*((1+(HS13))^1)*((1+(HS14))^1)*((1+(HS15))^1))/((1.18)^15)+((Sheet1!$B$61*((1+(HS1))^1)*((1+(HS2))^1)*((1+(HS3))^1)*((1+(HS4))^1)*((1+(HS5))^1)*((1+(HS6))^1)*((1+(HS7))^1)*((1+(HS8))^1)*((1+(HS9))^1)*((1+(HS10))^1)*((1+(HS11))^1)*((1+(HS12))^1)*((1+(HS13))^1)*((1+(HS14))^1)*((1+(HS15))^1))/((1.18)^15)/0.18))/Sheet1!$B$17)+((Sheet1!$B$65/Sheet1!$B$17)*(100%-0.2)))</f>
        <v>26.028608977308924</v>
      </c>
      <c r="HT16" s="4">
        <f ca="1">SUM((((Sheet1!$B$61*((1+(HT1))^1))/((1.18)^1)+(Sheet1!$B$61*((1+(HT1))^1)*((1+(HT2))^1))/((1.18)^2)+(Sheet1!$B$61*((1+(HT1))^1)*((1+(HT2))^1)*((1+(HT3))^1))/((1.18)^3)+(Sheet1!$B$61*((1+(HT1))^1)*((1+(HT2))^1)*((1+(HT3))^1)*((1+(HT4))^1))/((1.18)^4)+(Sheet1!$B$61*((1+(HT1))^1)*((1+(HT2))^1)*((1+(HT3))^1)*((1+(HT4))^1)*((1+(HT5))^1))/((1.18)^5)+(Sheet1!$B$61*((1+(HT1))^1)*((1+(HT2))^1)*((1+(HT3))^1)*((1+(HT4))^1)*((1+(HT5))^1)*((1+(HT6))^1))/((1.18)^6)+(Sheet1!$B$61*((1+(HT1))^1)*((1+(HT2))^1)*((1+(HT3))^1)*((1+(HT4))^1)*((1+(HT5))^1)*((1+(HT6))^1)*((1+(HT7))^1))/((1.18)^7)+(Sheet1!$B$61*((1+(HT1))^1)*((1+(HT2))^1)*((1+(HT3))^1)*((1+(HT4))^1)*((1+(HT5))^1)*((1+(HT6))^1)*((1+(HT7))^1)*((1+(HT8))^1))/((1.18)^8)+(Sheet1!$B$61*((1+(HT1))^1)*((1+(HT2))^1)*((1+(HT3))^1)*((1+(HT4))^1)*((1+(HT5))^1)*((1+(HT6))^1)*((1+(HT7))^1)*((1+(HT8))^1)*((1+(HT9))^1))/((1.18)^9)+(Sheet1!$B$61*((1+(HT1))^1)*((1+(HT2))^1)*((1+(HT3))^1)*((1+(HT4))^1)*((1+(HT5))^1)*((1+(HT6))^1)*((1+(HT7))^1)*((1+(HT8))^1)*((1+(HT9))^1)*((1+(HT10))^1))/((1.18)^10)+(Sheet1!$B$61*((1+(HT1))^1)*((1+(HT2))^1)*((1+(HT3))^1)*((1+(HT4))^1)*((1+(HT5))^1)*((1+(HT6))^1)*((1+(HT7))^1)*((1+(HT8))^1)*((1+(HT9))^1)*((1+(HT10))^1)*((1+(HT11))^1))/((1.18)^11)+(Sheet1!$B$61*((1+(HT1))^1)*((1+(HT2))^1)*((1+(HT3))^1)*((1+(HT4))^1)*((1+(HT5))^1)*((1+(HT6))^1)*((1+(HT7))^1)*((1+(HT8))^1)*((1+(HT9))^1)*((1+(HT10))^1)*((1+(HT11))^1)*((1+(HT12))^1))/((1.18)^12)+(Sheet1!$B$61*((1+(HT1))^1)*((1+(HT2))^1)*((1+(HT3))^1)*((1+(HT4))^1)*((1+(HT5))^1)*((1+(HT6))^1)*((1+(HT7))^1)*((1+(HT8))^1)*((1+(HT9))^1)*((1+(HT10))^1)*((1+(HT11))^1)*((1+(HT12))^1)*((1+(HT13))^1))/((1.18)^13)+(Sheet1!$B$61*((1+(HT1))^1)*((1+(HT2))^1)*((1+(HT3))^1)*((1+(HT4))^1)*((1+(HT5))^1)*((1+(HT6))^1)*((1+(HT7))^1)*((1+(HT8))^1)*((1+(HT9))^1)*((1+(HT10))^1)*((1+(HT11))^1)*((1+(HT12))^1)*((1+(HT13))^1)*((1+(HT14))^1))/((1.18)^14)+(Sheet1!$B$61*((1+(HT1))^1)*((1+(HT2))^1)*((1+(HT3))^1)*((1+(HT4))^1)*((1+(HT5))^1)*((1+(HT6))^1)*((1+(HT7))^1)*((1+(HT8))^1)*((1+(HT9))^1)*((1+(HT10))^1)*((1+(HT11))^1)*((1+(HT12))^1)*((1+(HT13))^1)*((1+(HT14))^1)*((1+(HT15))^1))/((1.18)^15)+((Sheet1!$B$61*((1+(HT1))^1)*((1+(HT2))^1)*((1+(HT3))^1)*((1+(HT4))^1)*((1+(HT5))^1)*((1+(HT6))^1)*((1+(HT7))^1)*((1+(HT8))^1)*((1+(HT9))^1)*((1+(HT10))^1)*((1+(HT11))^1)*((1+(HT12))^1)*((1+(HT13))^1)*((1+(HT14))^1)*((1+(HT15))^1))/((1.18)^15)/0.18))/Sheet1!$B$17)+((Sheet1!$B$65/Sheet1!$B$17)*(100%-0.2)))</f>
        <v>27.08264892861903</v>
      </c>
      <c r="HU16" s="4">
        <f ca="1">SUM((((Sheet1!$B$61*((1+(HU1))^1))/((1.18)^1)+(Sheet1!$B$61*((1+(HU1))^1)*((1+(HU2))^1))/((1.18)^2)+(Sheet1!$B$61*((1+(HU1))^1)*((1+(HU2))^1)*((1+(HU3))^1))/((1.18)^3)+(Sheet1!$B$61*((1+(HU1))^1)*((1+(HU2))^1)*((1+(HU3))^1)*((1+(HU4))^1))/((1.18)^4)+(Sheet1!$B$61*((1+(HU1))^1)*((1+(HU2))^1)*((1+(HU3))^1)*((1+(HU4))^1)*((1+(HU5))^1))/((1.18)^5)+(Sheet1!$B$61*((1+(HU1))^1)*((1+(HU2))^1)*((1+(HU3))^1)*((1+(HU4))^1)*((1+(HU5))^1)*((1+(HU6))^1))/((1.18)^6)+(Sheet1!$B$61*((1+(HU1))^1)*((1+(HU2))^1)*((1+(HU3))^1)*((1+(HU4))^1)*((1+(HU5))^1)*((1+(HU6))^1)*((1+(HU7))^1))/((1.18)^7)+(Sheet1!$B$61*((1+(HU1))^1)*((1+(HU2))^1)*((1+(HU3))^1)*((1+(HU4))^1)*((1+(HU5))^1)*((1+(HU6))^1)*((1+(HU7))^1)*((1+(HU8))^1))/((1.18)^8)+(Sheet1!$B$61*((1+(HU1))^1)*((1+(HU2))^1)*((1+(HU3))^1)*((1+(HU4))^1)*((1+(HU5))^1)*((1+(HU6))^1)*((1+(HU7))^1)*((1+(HU8))^1)*((1+(HU9))^1))/((1.18)^9)+(Sheet1!$B$61*((1+(HU1))^1)*((1+(HU2))^1)*((1+(HU3))^1)*((1+(HU4))^1)*((1+(HU5))^1)*((1+(HU6))^1)*((1+(HU7))^1)*((1+(HU8))^1)*((1+(HU9))^1)*((1+(HU10))^1))/((1.18)^10)+(Sheet1!$B$61*((1+(HU1))^1)*((1+(HU2))^1)*((1+(HU3))^1)*((1+(HU4))^1)*((1+(HU5))^1)*((1+(HU6))^1)*((1+(HU7))^1)*((1+(HU8))^1)*((1+(HU9))^1)*((1+(HU10))^1)*((1+(HU11))^1))/((1.18)^11)+(Sheet1!$B$61*((1+(HU1))^1)*((1+(HU2))^1)*((1+(HU3))^1)*((1+(HU4))^1)*((1+(HU5))^1)*((1+(HU6))^1)*((1+(HU7))^1)*((1+(HU8))^1)*((1+(HU9))^1)*((1+(HU10))^1)*((1+(HU11))^1)*((1+(HU12))^1))/((1.18)^12)+(Sheet1!$B$61*((1+(HU1))^1)*((1+(HU2))^1)*((1+(HU3))^1)*((1+(HU4))^1)*((1+(HU5))^1)*((1+(HU6))^1)*((1+(HU7))^1)*((1+(HU8))^1)*((1+(HU9))^1)*((1+(HU10))^1)*((1+(HU11))^1)*((1+(HU12))^1)*((1+(HU13))^1))/((1.18)^13)+(Sheet1!$B$61*((1+(HU1))^1)*((1+(HU2))^1)*((1+(HU3))^1)*((1+(HU4))^1)*((1+(HU5))^1)*((1+(HU6))^1)*((1+(HU7))^1)*((1+(HU8))^1)*((1+(HU9))^1)*((1+(HU10))^1)*((1+(HU11))^1)*((1+(HU12))^1)*((1+(HU13))^1)*((1+(HU14))^1))/((1.18)^14)+(Sheet1!$B$61*((1+(HU1))^1)*((1+(HU2))^1)*((1+(HU3))^1)*((1+(HU4))^1)*((1+(HU5))^1)*((1+(HU6))^1)*((1+(HU7))^1)*((1+(HU8))^1)*((1+(HU9))^1)*((1+(HU10))^1)*((1+(HU11))^1)*((1+(HU12))^1)*((1+(HU13))^1)*((1+(HU14))^1)*((1+(HU15))^1))/((1.18)^15)+((Sheet1!$B$61*((1+(HU1))^1)*((1+(HU2))^1)*((1+(HU3))^1)*((1+(HU4))^1)*((1+(HU5))^1)*((1+(HU6))^1)*((1+(HU7))^1)*((1+(HU8))^1)*((1+(HU9))^1)*((1+(HU10))^1)*((1+(HU11))^1)*((1+(HU12))^1)*((1+(HU13))^1)*((1+(HU14))^1)*((1+(HU15))^1))/((1.18)^15)/0.18))/Sheet1!$B$17)+((Sheet1!$B$65/Sheet1!$B$17)*(100%-0.2)))</f>
        <v>27.386814150618299</v>
      </c>
      <c r="HV16" s="4">
        <f ca="1">SUM((((Sheet1!$B$61*((1+(HV1))^1))/((1.18)^1)+(Sheet1!$B$61*((1+(HV1))^1)*((1+(HV2))^1))/((1.18)^2)+(Sheet1!$B$61*((1+(HV1))^1)*((1+(HV2))^1)*((1+(HV3))^1))/((1.18)^3)+(Sheet1!$B$61*((1+(HV1))^1)*((1+(HV2))^1)*((1+(HV3))^1)*((1+(HV4))^1))/((1.18)^4)+(Sheet1!$B$61*((1+(HV1))^1)*((1+(HV2))^1)*((1+(HV3))^1)*((1+(HV4))^1)*((1+(HV5))^1))/((1.18)^5)+(Sheet1!$B$61*((1+(HV1))^1)*((1+(HV2))^1)*((1+(HV3))^1)*((1+(HV4))^1)*((1+(HV5))^1)*((1+(HV6))^1))/((1.18)^6)+(Sheet1!$B$61*((1+(HV1))^1)*((1+(HV2))^1)*((1+(HV3))^1)*((1+(HV4))^1)*((1+(HV5))^1)*((1+(HV6))^1)*((1+(HV7))^1))/((1.18)^7)+(Sheet1!$B$61*((1+(HV1))^1)*((1+(HV2))^1)*((1+(HV3))^1)*((1+(HV4))^1)*((1+(HV5))^1)*((1+(HV6))^1)*((1+(HV7))^1)*((1+(HV8))^1))/((1.18)^8)+(Sheet1!$B$61*((1+(HV1))^1)*((1+(HV2))^1)*((1+(HV3))^1)*((1+(HV4))^1)*((1+(HV5))^1)*((1+(HV6))^1)*((1+(HV7))^1)*((1+(HV8))^1)*((1+(HV9))^1))/((1.18)^9)+(Sheet1!$B$61*((1+(HV1))^1)*((1+(HV2))^1)*((1+(HV3))^1)*((1+(HV4))^1)*((1+(HV5))^1)*((1+(HV6))^1)*((1+(HV7))^1)*((1+(HV8))^1)*((1+(HV9))^1)*((1+(HV10))^1))/((1.18)^10)+(Sheet1!$B$61*((1+(HV1))^1)*((1+(HV2))^1)*((1+(HV3))^1)*((1+(HV4))^1)*((1+(HV5))^1)*((1+(HV6))^1)*((1+(HV7))^1)*((1+(HV8))^1)*((1+(HV9))^1)*((1+(HV10))^1)*((1+(HV11))^1))/((1.18)^11)+(Sheet1!$B$61*((1+(HV1))^1)*((1+(HV2))^1)*((1+(HV3))^1)*((1+(HV4))^1)*((1+(HV5))^1)*((1+(HV6))^1)*((1+(HV7))^1)*((1+(HV8))^1)*((1+(HV9))^1)*((1+(HV10))^1)*((1+(HV11))^1)*((1+(HV12))^1))/((1.18)^12)+(Sheet1!$B$61*((1+(HV1))^1)*((1+(HV2))^1)*((1+(HV3))^1)*((1+(HV4))^1)*((1+(HV5))^1)*((1+(HV6))^1)*((1+(HV7))^1)*((1+(HV8))^1)*((1+(HV9))^1)*((1+(HV10))^1)*((1+(HV11))^1)*((1+(HV12))^1)*((1+(HV13))^1))/((1.18)^13)+(Sheet1!$B$61*((1+(HV1))^1)*((1+(HV2))^1)*((1+(HV3))^1)*((1+(HV4))^1)*((1+(HV5))^1)*((1+(HV6))^1)*((1+(HV7))^1)*((1+(HV8))^1)*((1+(HV9))^1)*((1+(HV10))^1)*((1+(HV11))^1)*((1+(HV12))^1)*((1+(HV13))^1)*((1+(HV14))^1))/((1.18)^14)+(Sheet1!$B$61*((1+(HV1))^1)*((1+(HV2))^1)*((1+(HV3))^1)*((1+(HV4))^1)*((1+(HV5))^1)*((1+(HV6))^1)*((1+(HV7))^1)*((1+(HV8))^1)*((1+(HV9))^1)*((1+(HV10))^1)*((1+(HV11))^1)*((1+(HV12))^1)*((1+(HV13))^1)*((1+(HV14))^1)*((1+(HV15))^1))/((1.18)^15)+((Sheet1!$B$61*((1+(HV1))^1)*((1+(HV2))^1)*((1+(HV3))^1)*((1+(HV4))^1)*((1+(HV5))^1)*((1+(HV6))^1)*((1+(HV7))^1)*((1+(HV8))^1)*((1+(HV9))^1)*((1+(HV10))^1)*((1+(HV11))^1)*((1+(HV12))^1)*((1+(HV13))^1)*((1+(HV14))^1)*((1+(HV15))^1))/((1.18)^15)/0.18))/Sheet1!$B$17)+((Sheet1!$B$65/Sheet1!$B$17)*(100%-0.2)))</f>
        <v>28.236398732045686</v>
      </c>
      <c r="HW16" s="4">
        <f ca="1">SUM((((Sheet1!$B$61*((1+(HW1))^1))/((1.18)^1)+(Sheet1!$B$61*((1+(HW1))^1)*((1+(HW2))^1))/((1.18)^2)+(Sheet1!$B$61*((1+(HW1))^1)*((1+(HW2))^1)*((1+(HW3))^1))/((1.18)^3)+(Sheet1!$B$61*((1+(HW1))^1)*((1+(HW2))^1)*((1+(HW3))^1)*((1+(HW4))^1))/((1.18)^4)+(Sheet1!$B$61*((1+(HW1))^1)*((1+(HW2))^1)*((1+(HW3))^1)*((1+(HW4))^1)*((1+(HW5))^1))/((1.18)^5)+(Sheet1!$B$61*((1+(HW1))^1)*((1+(HW2))^1)*((1+(HW3))^1)*((1+(HW4))^1)*((1+(HW5))^1)*((1+(HW6))^1))/((1.18)^6)+(Sheet1!$B$61*((1+(HW1))^1)*((1+(HW2))^1)*((1+(HW3))^1)*((1+(HW4))^1)*((1+(HW5))^1)*((1+(HW6))^1)*((1+(HW7))^1))/((1.18)^7)+(Sheet1!$B$61*((1+(HW1))^1)*((1+(HW2))^1)*((1+(HW3))^1)*((1+(HW4))^1)*((1+(HW5))^1)*((1+(HW6))^1)*((1+(HW7))^1)*((1+(HW8))^1))/((1.18)^8)+(Sheet1!$B$61*((1+(HW1))^1)*((1+(HW2))^1)*((1+(HW3))^1)*((1+(HW4))^1)*((1+(HW5))^1)*((1+(HW6))^1)*((1+(HW7))^1)*((1+(HW8))^1)*((1+(HW9))^1))/((1.18)^9)+(Sheet1!$B$61*((1+(HW1))^1)*((1+(HW2))^1)*((1+(HW3))^1)*((1+(HW4))^1)*((1+(HW5))^1)*((1+(HW6))^1)*((1+(HW7))^1)*((1+(HW8))^1)*((1+(HW9))^1)*((1+(HW10))^1))/((1.18)^10)+(Sheet1!$B$61*((1+(HW1))^1)*((1+(HW2))^1)*((1+(HW3))^1)*((1+(HW4))^1)*((1+(HW5))^1)*((1+(HW6))^1)*((1+(HW7))^1)*((1+(HW8))^1)*((1+(HW9))^1)*((1+(HW10))^1)*((1+(HW11))^1))/((1.18)^11)+(Sheet1!$B$61*((1+(HW1))^1)*((1+(HW2))^1)*((1+(HW3))^1)*((1+(HW4))^1)*((1+(HW5))^1)*((1+(HW6))^1)*((1+(HW7))^1)*((1+(HW8))^1)*((1+(HW9))^1)*((1+(HW10))^1)*((1+(HW11))^1)*((1+(HW12))^1))/((1.18)^12)+(Sheet1!$B$61*((1+(HW1))^1)*((1+(HW2))^1)*((1+(HW3))^1)*((1+(HW4))^1)*((1+(HW5))^1)*((1+(HW6))^1)*((1+(HW7))^1)*((1+(HW8))^1)*((1+(HW9))^1)*((1+(HW10))^1)*((1+(HW11))^1)*((1+(HW12))^1)*((1+(HW13))^1))/((1.18)^13)+(Sheet1!$B$61*((1+(HW1))^1)*((1+(HW2))^1)*((1+(HW3))^1)*((1+(HW4))^1)*((1+(HW5))^1)*((1+(HW6))^1)*((1+(HW7))^1)*((1+(HW8))^1)*((1+(HW9))^1)*((1+(HW10))^1)*((1+(HW11))^1)*((1+(HW12))^1)*((1+(HW13))^1)*((1+(HW14))^1))/((1.18)^14)+(Sheet1!$B$61*((1+(HW1))^1)*((1+(HW2))^1)*((1+(HW3))^1)*((1+(HW4))^1)*((1+(HW5))^1)*((1+(HW6))^1)*((1+(HW7))^1)*((1+(HW8))^1)*((1+(HW9))^1)*((1+(HW10))^1)*((1+(HW11))^1)*((1+(HW12))^1)*((1+(HW13))^1)*((1+(HW14))^1)*((1+(HW15))^1))/((1.18)^15)+((Sheet1!$B$61*((1+(HW1))^1)*((1+(HW2))^1)*((1+(HW3))^1)*((1+(HW4))^1)*((1+(HW5))^1)*((1+(HW6))^1)*((1+(HW7))^1)*((1+(HW8))^1)*((1+(HW9))^1)*((1+(HW10))^1)*((1+(HW11))^1)*((1+(HW12))^1)*((1+(HW13))^1)*((1+(HW14))^1)*((1+(HW15))^1))/((1.18)^15)/0.18))/Sheet1!$B$17)+((Sheet1!$B$65/Sheet1!$B$17)*(100%-0.2)))</f>
        <v>28.683421155585854</v>
      </c>
      <c r="HX16" s="4">
        <f ca="1">SUM((((Sheet1!$B$61*((1+(HX1))^1))/((1.18)^1)+(Sheet1!$B$61*((1+(HX1))^1)*((1+(HX2))^1))/((1.18)^2)+(Sheet1!$B$61*((1+(HX1))^1)*((1+(HX2))^1)*((1+(HX3))^1))/((1.18)^3)+(Sheet1!$B$61*((1+(HX1))^1)*((1+(HX2))^1)*((1+(HX3))^1)*((1+(HX4))^1))/((1.18)^4)+(Sheet1!$B$61*((1+(HX1))^1)*((1+(HX2))^1)*((1+(HX3))^1)*((1+(HX4))^1)*((1+(HX5))^1))/((1.18)^5)+(Sheet1!$B$61*((1+(HX1))^1)*((1+(HX2))^1)*((1+(HX3))^1)*((1+(HX4))^1)*((1+(HX5))^1)*((1+(HX6))^1))/((1.18)^6)+(Sheet1!$B$61*((1+(HX1))^1)*((1+(HX2))^1)*((1+(HX3))^1)*((1+(HX4))^1)*((1+(HX5))^1)*((1+(HX6))^1)*((1+(HX7))^1))/((1.18)^7)+(Sheet1!$B$61*((1+(HX1))^1)*((1+(HX2))^1)*((1+(HX3))^1)*((1+(HX4))^1)*((1+(HX5))^1)*((1+(HX6))^1)*((1+(HX7))^1)*((1+(HX8))^1))/((1.18)^8)+(Sheet1!$B$61*((1+(HX1))^1)*((1+(HX2))^1)*((1+(HX3))^1)*((1+(HX4))^1)*((1+(HX5))^1)*((1+(HX6))^1)*((1+(HX7))^1)*((1+(HX8))^1)*((1+(HX9))^1))/((1.18)^9)+(Sheet1!$B$61*((1+(HX1))^1)*((1+(HX2))^1)*((1+(HX3))^1)*((1+(HX4))^1)*((1+(HX5))^1)*((1+(HX6))^1)*((1+(HX7))^1)*((1+(HX8))^1)*((1+(HX9))^1)*((1+(HX10))^1))/((1.18)^10)+(Sheet1!$B$61*((1+(HX1))^1)*((1+(HX2))^1)*((1+(HX3))^1)*((1+(HX4))^1)*((1+(HX5))^1)*((1+(HX6))^1)*((1+(HX7))^1)*((1+(HX8))^1)*((1+(HX9))^1)*((1+(HX10))^1)*((1+(HX11))^1))/((1.18)^11)+(Sheet1!$B$61*((1+(HX1))^1)*((1+(HX2))^1)*((1+(HX3))^1)*((1+(HX4))^1)*((1+(HX5))^1)*((1+(HX6))^1)*((1+(HX7))^1)*((1+(HX8))^1)*((1+(HX9))^1)*((1+(HX10))^1)*((1+(HX11))^1)*((1+(HX12))^1))/((1.18)^12)+(Sheet1!$B$61*((1+(HX1))^1)*((1+(HX2))^1)*((1+(HX3))^1)*((1+(HX4))^1)*((1+(HX5))^1)*((1+(HX6))^1)*((1+(HX7))^1)*((1+(HX8))^1)*((1+(HX9))^1)*((1+(HX10))^1)*((1+(HX11))^1)*((1+(HX12))^1)*((1+(HX13))^1))/((1.18)^13)+(Sheet1!$B$61*((1+(HX1))^1)*((1+(HX2))^1)*((1+(HX3))^1)*((1+(HX4))^1)*((1+(HX5))^1)*((1+(HX6))^1)*((1+(HX7))^1)*((1+(HX8))^1)*((1+(HX9))^1)*((1+(HX10))^1)*((1+(HX11))^1)*((1+(HX12))^1)*((1+(HX13))^1)*((1+(HX14))^1))/((1.18)^14)+(Sheet1!$B$61*((1+(HX1))^1)*((1+(HX2))^1)*((1+(HX3))^1)*((1+(HX4))^1)*((1+(HX5))^1)*((1+(HX6))^1)*((1+(HX7))^1)*((1+(HX8))^1)*((1+(HX9))^1)*((1+(HX10))^1)*((1+(HX11))^1)*((1+(HX12))^1)*((1+(HX13))^1)*((1+(HX14))^1)*((1+(HX15))^1))/((1.18)^15)+((Sheet1!$B$61*((1+(HX1))^1)*((1+(HX2))^1)*((1+(HX3))^1)*((1+(HX4))^1)*((1+(HX5))^1)*((1+(HX6))^1)*((1+(HX7))^1)*((1+(HX8))^1)*((1+(HX9))^1)*((1+(HX10))^1)*((1+(HX11))^1)*((1+(HX12))^1)*((1+(HX13))^1)*((1+(HX14))^1)*((1+(HX15))^1))/((1.18)^15)/0.18))/Sheet1!$B$17)+((Sheet1!$B$65/Sheet1!$B$17)*(100%-0.2)))</f>
        <v>28.906553643661361</v>
      </c>
      <c r="HY16" s="4">
        <f ca="1">SUM((((Sheet1!$B$61*((1+(HY1))^1))/((1.18)^1)+(Sheet1!$B$61*((1+(HY1))^1)*((1+(HY2))^1))/((1.18)^2)+(Sheet1!$B$61*((1+(HY1))^1)*((1+(HY2))^1)*((1+(HY3))^1))/((1.18)^3)+(Sheet1!$B$61*((1+(HY1))^1)*((1+(HY2))^1)*((1+(HY3))^1)*((1+(HY4))^1))/((1.18)^4)+(Sheet1!$B$61*((1+(HY1))^1)*((1+(HY2))^1)*((1+(HY3))^1)*((1+(HY4))^1)*((1+(HY5))^1))/((1.18)^5)+(Sheet1!$B$61*((1+(HY1))^1)*((1+(HY2))^1)*((1+(HY3))^1)*((1+(HY4))^1)*((1+(HY5))^1)*((1+(HY6))^1))/((1.18)^6)+(Sheet1!$B$61*((1+(HY1))^1)*((1+(HY2))^1)*((1+(HY3))^1)*((1+(HY4))^1)*((1+(HY5))^1)*((1+(HY6))^1)*((1+(HY7))^1))/((1.18)^7)+(Sheet1!$B$61*((1+(HY1))^1)*((1+(HY2))^1)*((1+(HY3))^1)*((1+(HY4))^1)*((1+(HY5))^1)*((1+(HY6))^1)*((1+(HY7))^1)*((1+(HY8))^1))/((1.18)^8)+(Sheet1!$B$61*((1+(HY1))^1)*((1+(HY2))^1)*((1+(HY3))^1)*((1+(HY4))^1)*((1+(HY5))^1)*((1+(HY6))^1)*((1+(HY7))^1)*((1+(HY8))^1)*((1+(HY9))^1))/((1.18)^9)+(Sheet1!$B$61*((1+(HY1))^1)*((1+(HY2))^1)*((1+(HY3))^1)*((1+(HY4))^1)*((1+(HY5))^1)*((1+(HY6))^1)*((1+(HY7))^1)*((1+(HY8))^1)*((1+(HY9))^1)*((1+(HY10))^1))/((1.18)^10)+(Sheet1!$B$61*((1+(HY1))^1)*((1+(HY2))^1)*((1+(HY3))^1)*((1+(HY4))^1)*((1+(HY5))^1)*((1+(HY6))^1)*((1+(HY7))^1)*((1+(HY8))^1)*((1+(HY9))^1)*((1+(HY10))^1)*((1+(HY11))^1))/((1.18)^11)+(Sheet1!$B$61*((1+(HY1))^1)*((1+(HY2))^1)*((1+(HY3))^1)*((1+(HY4))^1)*((1+(HY5))^1)*((1+(HY6))^1)*((1+(HY7))^1)*((1+(HY8))^1)*((1+(HY9))^1)*((1+(HY10))^1)*((1+(HY11))^1)*((1+(HY12))^1))/((1.18)^12)+(Sheet1!$B$61*((1+(HY1))^1)*((1+(HY2))^1)*((1+(HY3))^1)*((1+(HY4))^1)*((1+(HY5))^1)*((1+(HY6))^1)*((1+(HY7))^1)*((1+(HY8))^1)*((1+(HY9))^1)*((1+(HY10))^1)*((1+(HY11))^1)*((1+(HY12))^1)*((1+(HY13))^1))/((1.18)^13)+(Sheet1!$B$61*((1+(HY1))^1)*((1+(HY2))^1)*((1+(HY3))^1)*((1+(HY4))^1)*((1+(HY5))^1)*((1+(HY6))^1)*((1+(HY7))^1)*((1+(HY8))^1)*((1+(HY9))^1)*((1+(HY10))^1)*((1+(HY11))^1)*((1+(HY12))^1)*((1+(HY13))^1)*((1+(HY14))^1))/((1.18)^14)+(Sheet1!$B$61*((1+(HY1))^1)*((1+(HY2))^1)*((1+(HY3))^1)*((1+(HY4))^1)*((1+(HY5))^1)*((1+(HY6))^1)*((1+(HY7))^1)*((1+(HY8))^1)*((1+(HY9))^1)*((1+(HY10))^1)*((1+(HY11))^1)*((1+(HY12))^1)*((1+(HY13))^1)*((1+(HY14))^1)*((1+(HY15))^1))/((1.18)^15)+((Sheet1!$B$61*((1+(HY1))^1)*((1+(HY2))^1)*((1+(HY3))^1)*((1+(HY4))^1)*((1+(HY5))^1)*((1+(HY6))^1)*((1+(HY7))^1)*((1+(HY8))^1)*((1+(HY9))^1)*((1+(HY10))^1)*((1+(HY11))^1)*((1+(HY12))^1)*((1+(HY13))^1)*((1+(HY14))^1)*((1+(HY15))^1))/((1.18)^15)/0.18))/Sheet1!$B$17)+((Sheet1!$B$65/Sheet1!$B$17)*(100%-0.2)))</f>
        <v>30.782980254825731</v>
      </c>
      <c r="HZ16" s="4">
        <f ca="1">SUM((((Sheet1!$B$61*((1+(HZ1))^1))/((1.18)^1)+(Sheet1!$B$61*((1+(HZ1))^1)*((1+(HZ2))^1))/((1.18)^2)+(Sheet1!$B$61*((1+(HZ1))^1)*((1+(HZ2))^1)*((1+(HZ3))^1))/((1.18)^3)+(Sheet1!$B$61*((1+(HZ1))^1)*((1+(HZ2))^1)*((1+(HZ3))^1)*((1+(HZ4))^1))/((1.18)^4)+(Sheet1!$B$61*((1+(HZ1))^1)*((1+(HZ2))^1)*((1+(HZ3))^1)*((1+(HZ4))^1)*((1+(HZ5))^1))/((1.18)^5)+(Sheet1!$B$61*((1+(HZ1))^1)*((1+(HZ2))^1)*((1+(HZ3))^1)*((1+(HZ4))^1)*((1+(HZ5))^1)*((1+(HZ6))^1))/((1.18)^6)+(Sheet1!$B$61*((1+(HZ1))^1)*((1+(HZ2))^1)*((1+(HZ3))^1)*((1+(HZ4))^1)*((1+(HZ5))^1)*((1+(HZ6))^1)*((1+(HZ7))^1))/((1.18)^7)+(Sheet1!$B$61*((1+(HZ1))^1)*((1+(HZ2))^1)*((1+(HZ3))^1)*((1+(HZ4))^1)*((1+(HZ5))^1)*((1+(HZ6))^1)*((1+(HZ7))^1)*((1+(HZ8))^1))/((1.18)^8)+(Sheet1!$B$61*((1+(HZ1))^1)*((1+(HZ2))^1)*((1+(HZ3))^1)*((1+(HZ4))^1)*((1+(HZ5))^1)*((1+(HZ6))^1)*((1+(HZ7))^1)*((1+(HZ8))^1)*((1+(HZ9))^1))/((1.18)^9)+(Sheet1!$B$61*((1+(HZ1))^1)*((1+(HZ2))^1)*((1+(HZ3))^1)*((1+(HZ4))^1)*((1+(HZ5))^1)*((1+(HZ6))^1)*((1+(HZ7))^1)*((1+(HZ8))^1)*((1+(HZ9))^1)*((1+(HZ10))^1))/((1.18)^10)+(Sheet1!$B$61*((1+(HZ1))^1)*((1+(HZ2))^1)*((1+(HZ3))^1)*((1+(HZ4))^1)*((1+(HZ5))^1)*((1+(HZ6))^1)*((1+(HZ7))^1)*((1+(HZ8))^1)*((1+(HZ9))^1)*((1+(HZ10))^1)*((1+(HZ11))^1))/((1.18)^11)+(Sheet1!$B$61*((1+(HZ1))^1)*((1+(HZ2))^1)*((1+(HZ3))^1)*((1+(HZ4))^1)*((1+(HZ5))^1)*((1+(HZ6))^1)*((1+(HZ7))^1)*((1+(HZ8))^1)*((1+(HZ9))^1)*((1+(HZ10))^1)*((1+(HZ11))^1)*((1+(HZ12))^1))/((1.18)^12)+(Sheet1!$B$61*((1+(HZ1))^1)*((1+(HZ2))^1)*((1+(HZ3))^1)*((1+(HZ4))^1)*((1+(HZ5))^1)*((1+(HZ6))^1)*((1+(HZ7))^1)*((1+(HZ8))^1)*((1+(HZ9))^1)*((1+(HZ10))^1)*((1+(HZ11))^1)*((1+(HZ12))^1)*((1+(HZ13))^1))/((1.18)^13)+(Sheet1!$B$61*((1+(HZ1))^1)*((1+(HZ2))^1)*((1+(HZ3))^1)*((1+(HZ4))^1)*((1+(HZ5))^1)*((1+(HZ6))^1)*((1+(HZ7))^1)*((1+(HZ8))^1)*((1+(HZ9))^1)*((1+(HZ10))^1)*((1+(HZ11))^1)*((1+(HZ12))^1)*((1+(HZ13))^1)*((1+(HZ14))^1))/((1.18)^14)+(Sheet1!$B$61*((1+(HZ1))^1)*((1+(HZ2))^1)*((1+(HZ3))^1)*((1+(HZ4))^1)*((1+(HZ5))^1)*((1+(HZ6))^1)*((1+(HZ7))^1)*((1+(HZ8))^1)*((1+(HZ9))^1)*((1+(HZ10))^1)*((1+(HZ11))^1)*((1+(HZ12))^1)*((1+(HZ13))^1)*((1+(HZ14))^1)*((1+(HZ15))^1))/((1.18)^15)+((Sheet1!$B$61*((1+(HZ1))^1)*((1+(HZ2))^1)*((1+(HZ3))^1)*((1+(HZ4))^1)*((1+(HZ5))^1)*((1+(HZ6))^1)*((1+(HZ7))^1)*((1+(HZ8))^1)*((1+(HZ9))^1)*((1+(HZ10))^1)*((1+(HZ11))^1)*((1+(HZ12))^1)*((1+(HZ13))^1)*((1+(HZ14))^1)*((1+(HZ15))^1))/((1.18)^15)/0.18))/Sheet1!$B$17)+((Sheet1!$B$65/Sheet1!$B$17)*(100%-0.2)))</f>
        <v>26.844907644688433</v>
      </c>
      <c r="IA16" s="4">
        <f ca="1">SUM((((Sheet1!$B$61*((1+(IA1))^1))/((1.18)^1)+(Sheet1!$B$61*((1+(IA1))^1)*((1+(IA2))^1))/((1.18)^2)+(Sheet1!$B$61*((1+(IA1))^1)*((1+(IA2))^1)*((1+(IA3))^1))/((1.18)^3)+(Sheet1!$B$61*((1+(IA1))^1)*((1+(IA2))^1)*((1+(IA3))^1)*((1+(IA4))^1))/((1.18)^4)+(Sheet1!$B$61*((1+(IA1))^1)*((1+(IA2))^1)*((1+(IA3))^1)*((1+(IA4))^1)*((1+(IA5))^1))/((1.18)^5)+(Sheet1!$B$61*((1+(IA1))^1)*((1+(IA2))^1)*((1+(IA3))^1)*((1+(IA4))^1)*((1+(IA5))^1)*((1+(IA6))^1))/((1.18)^6)+(Sheet1!$B$61*((1+(IA1))^1)*((1+(IA2))^1)*((1+(IA3))^1)*((1+(IA4))^1)*((1+(IA5))^1)*((1+(IA6))^1)*((1+(IA7))^1))/((1.18)^7)+(Sheet1!$B$61*((1+(IA1))^1)*((1+(IA2))^1)*((1+(IA3))^1)*((1+(IA4))^1)*((1+(IA5))^1)*((1+(IA6))^1)*((1+(IA7))^1)*((1+(IA8))^1))/((1.18)^8)+(Sheet1!$B$61*((1+(IA1))^1)*((1+(IA2))^1)*((1+(IA3))^1)*((1+(IA4))^1)*((1+(IA5))^1)*((1+(IA6))^1)*((1+(IA7))^1)*((1+(IA8))^1)*((1+(IA9))^1))/((1.18)^9)+(Sheet1!$B$61*((1+(IA1))^1)*((1+(IA2))^1)*((1+(IA3))^1)*((1+(IA4))^1)*((1+(IA5))^1)*((1+(IA6))^1)*((1+(IA7))^1)*((1+(IA8))^1)*((1+(IA9))^1)*((1+(IA10))^1))/((1.18)^10)+(Sheet1!$B$61*((1+(IA1))^1)*((1+(IA2))^1)*((1+(IA3))^1)*((1+(IA4))^1)*((1+(IA5))^1)*((1+(IA6))^1)*((1+(IA7))^1)*((1+(IA8))^1)*((1+(IA9))^1)*((1+(IA10))^1)*((1+(IA11))^1))/((1.18)^11)+(Sheet1!$B$61*((1+(IA1))^1)*((1+(IA2))^1)*((1+(IA3))^1)*((1+(IA4))^1)*((1+(IA5))^1)*((1+(IA6))^1)*((1+(IA7))^1)*((1+(IA8))^1)*((1+(IA9))^1)*((1+(IA10))^1)*((1+(IA11))^1)*((1+(IA12))^1))/((1.18)^12)+(Sheet1!$B$61*((1+(IA1))^1)*((1+(IA2))^1)*((1+(IA3))^1)*((1+(IA4))^1)*((1+(IA5))^1)*((1+(IA6))^1)*((1+(IA7))^1)*((1+(IA8))^1)*((1+(IA9))^1)*((1+(IA10))^1)*((1+(IA11))^1)*((1+(IA12))^1)*((1+(IA13))^1))/((1.18)^13)+(Sheet1!$B$61*((1+(IA1))^1)*((1+(IA2))^1)*((1+(IA3))^1)*((1+(IA4))^1)*((1+(IA5))^1)*((1+(IA6))^1)*((1+(IA7))^1)*((1+(IA8))^1)*((1+(IA9))^1)*((1+(IA10))^1)*((1+(IA11))^1)*((1+(IA12))^1)*((1+(IA13))^1)*((1+(IA14))^1))/((1.18)^14)+(Sheet1!$B$61*((1+(IA1))^1)*((1+(IA2))^1)*((1+(IA3))^1)*((1+(IA4))^1)*((1+(IA5))^1)*((1+(IA6))^1)*((1+(IA7))^1)*((1+(IA8))^1)*((1+(IA9))^1)*((1+(IA10))^1)*((1+(IA11))^1)*((1+(IA12))^1)*((1+(IA13))^1)*((1+(IA14))^1)*((1+(IA15))^1))/((1.18)^15)+((Sheet1!$B$61*((1+(IA1))^1)*((1+(IA2))^1)*((1+(IA3))^1)*((1+(IA4))^1)*((1+(IA5))^1)*((1+(IA6))^1)*((1+(IA7))^1)*((1+(IA8))^1)*((1+(IA9))^1)*((1+(IA10))^1)*((1+(IA11))^1)*((1+(IA12))^1)*((1+(IA13))^1)*((1+(IA14))^1)*((1+(IA15))^1))/((1.18)^15)/0.18))/Sheet1!$B$17)+((Sheet1!$B$65/Sheet1!$B$17)*(100%-0.2)))</f>
        <v>27.586075022990862</v>
      </c>
      <c r="IB16" s="4">
        <f ca="1">SUM((((Sheet1!$B$61*((1+(IB1))^1))/((1.18)^1)+(Sheet1!$B$61*((1+(IB1))^1)*((1+(IB2))^1))/((1.18)^2)+(Sheet1!$B$61*((1+(IB1))^1)*((1+(IB2))^1)*((1+(IB3))^1))/((1.18)^3)+(Sheet1!$B$61*((1+(IB1))^1)*((1+(IB2))^1)*((1+(IB3))^1)*((1+(IB4))^1))/((1.18)^4)+(Sheet1!$B$61*((1+(IB1))^1)*((1+(IB2))^1)*((1+(IB3))^1)*((1+(IB4))^1)*((1+(IB5))^1))/((1.18)^5)+(Sheet1!$B$61*((1+(IB1))^1)*((1+(IB2))^1)*((1+(IB3))^1)*((1+(IB4))^1)*((1+(IB5))^1)*((1+(IB6))^1))/((1.18)^6)+(Sheet1!$B$61*((1+(IB1))^1)*((1+(IB2))^1)*((1+(IB3))^1)*((1+(IB4))^1)*((1+(IB5))^1)*((1+(IB6))^1)*((1+(IB7))^1))/((1.18)^7)+(Sheet1!$B$61*((1+(IB1))^1)*((1+(IB2))^1)*((1+(IB3))^1)*((1+(IB4))^1)*((1+(IB5))^1)*((1+(IB6))^1)*((1+(IB7))^1)*((1+(IB8))^1))/((1.18)^8)+(Sheet1!$B$61*((1+(IB1))^1)*((1+(IB2))^1)*((1+(IB3))^1)*((1+(IB4))^1)*((1+(IB5))^1)*((1+(IB6))^1)*((1+(IB7))^1)*((1+(IB8))^1)*((1+(IB9))^1))/((1.18)^9)+(Sheet1!$B$61*((1+(IB1))^1)*((1+(IB2))^1)*((1+(IB3))^1)*((1+(IB4))^1)*((1+(IB5))^1)*((1+(IB6))^1)*((1+(IB7))^1)*((1+(IB8))^1)*((1+(IB9))^1)*((1+(IB10))^1))/((1.18)^10)+(Sheet1!$B$61*((1+(IB1))^1)*((1+(IB2))^1)*((1+(IB3))^1)*((1+(IB4))^1)*((1+(IB5))^1)*((1+(IB6))^1)*((1+(IB7))^1)*((1+(IB8))^1)*((1+(IB9))^1)*((1+(IB10))^1)*((1+(IB11))^1))/((1.18)^11)+(Sheet1!$B$61*((1+(IB1))^1)*((1+(IB2))^1)*((1+(IB3))^1)*((1+(IB4))^1)*((1+(IB5))^1)*((1+(IB6))^1)*((1+(IB7))^1)*((1+(IB8))^1)*((1+(IB9))^1)*((1+(IB10))^1)*((1+(IB11))^1)*((1+(IB12))^1))/((1.18)^12)+(Sheet1!$B$61*((1+(IB1))^1)*((1+(IB2))^1)*((1+(IB3))^1)*((1+(IB4))^1)*((1+(IB5))^1)*((1+(IB6))^1)*((1+(IB7))^1)*((1+(IB8))^1)*((1+(IB9))^1)*((1+(IB10))^1)*((1+(IB11))^1)*((1+(IB12))^1)*((1+(IB13))^1))/((1.18)^13)+(Sheet1!$B$61*((1+(IB1))^1)*((1+(IB2))^1)*((1+(IB3))^1)*((1+(IB4))^1)*((1+(IB5))^1)*((1+(IB6))^1)*((1+(IB7))^1)*((1+(IB8))^1)*((1+(IB9))^1)*((1+(IB10))^1)*((1+(IB11))^1)*((1+(IB12))^1)*((1+(IB13))^1)*((1+(IB14))^1))/((1.18)^14)+(Sheet1!$B$61*((1+(IB1))^1)*((1+(IB2))^1)*((1+(IB3))^1)*((1+(IB4))^1)*((1+(IB5))^1)*((1+(IB6))^1)*((1+(IB7))^1)*((1+(IB8))^1)*((1+(IB9))^1)*((1+(IB10))^1)*((1+(IB11))^1)*((1+(IB12))^1)*((1+(IB13))^1)*((1+(IB14))^1)*((1+(IB15))^1))/((1.18)^15)+((Sheet1!$B$61*((1+(IB1))^1)*((1+(IB2))^1)*((1+(IB3))^1)*((1+(IB4))^1)*((1+(IB5))^1)*((1+(IB6))^1)*((1+(IB7))^1)*((1+(IB8))^1)*((1+(IB9))^1)*((1+(IB10))^1)*((1+(IB11))^1)*((1+(IB12))^1)*((1+(IB13))^1)*((1+(IB14))^1)*((1+(IB15))^1))/((1.18)^15)/0.18))/Sheet1!$B$17)+((Sheet1!$B$65/Sheet1!$B$17)*(100%-0.2)))</f>
        <v>24.808040537182276</v>
      </c>
      <c r="IC16" s="4">
        <f ca="1">SUM((((Sheet1!$B$61*((1+(IC1))^1))/((1.18)^1)+(Sheet1!$B$61*((1+(IC1))^1)*((1+(IC2))^1))/((1.18)^2)+(Sheet1!$B$61*((1+(IC1))^1)*((1+(IC2))^1)*((1+(IC3))^1))/((1.18)^3)+(Sheet1!$B$61*((1+(IC1))^1)*((1+(IC2))^1)*((1+(IC3))^1)*((1+(IC4))^1))/((1.18)^4)+(Sheet1!$B$61*((1+(IC1))^1)*((1+(IC2))^1)*((1+(IC3))^1)*((1+(IC4))^1)*((1+(IC5))^1))/((1.18)^5)+(Sheet1!$B$61*((1+(IC1))^1)*((1+(IC2))^1)*((1+(IC3))^1)*((1+(IC4))^1)*((1+(IC5))^1)*((1+(IC6))^1))/((1.18)^6)+(Sheet1!$B$61*((1+(IC1))^1)*((1+(IC2))^1)*((1+(IC3))^1)*((1+(IC4))^1)*((1+(IC5))^1)*((1+(IC6))^1)*((1+(IC7))^1))/((1.18)^7)+(Sheet1!$B$61*((1+(IC1))^1)*((1+(IC2))^1)*((1+(IC3))^1)*((1+(IC4))^1)*((1+(IC5))^1)*((1+(IC6))^1)*((1+(IC7))^1)*((1+(IC8))^1))/((1.18)^8)+(Sheet1!$B$61*((1+(IC1))^1)*((1+(IC2))^1)*((1+(IC3))^1)*((1+(IC4))^1)*((1+(IC5))^1)*((1+(IC6))^1)*((1+(IC7))^1)*((1+(IC8))^1)*((1+(IC9))^1))/((1.18)^9)+(Sheet1!$B$61*((1+(IC1))^1)*((1+(IC2))^1)*((1+(IC3))^1)*((1+(IC4))^1)*((1+(IC5))^1)*((1+(IC6))^1)*((1+(IC7))^1)*((1+(IC8))^1)*((1+(IC9))^1)*((1+(IC10))^1))/((1.18)^10)+(Sheet1!$B$61*((1+(IC1))^1)*((1+(IC2))^1)*((1+(IC3))^1)*((1+(IC4))^1)*((1+(IC5))^1)*((1+(IC6))^1)*((1+(IC7))^1)*((1+(IC8))^1)*((1+(IC9))^1)*((1+(IC10))^1)*((1+(IC11))^1))/((1.18)^11)+(Sheet1!$B$61*((1+(IC1))^1)*((1+(IC2))^1)*((1+(IC3))^1)*((1+(IC4))^1)*((1+(IC5))^1)*((1+(IC6))^1)*((1+(IC7))^1)*((1+(IC8))^1)*((1+(IC9))^1)*((1+(IC10))^1)*((1+(IC11))^1)*((1+(IC12))^1))/((1.18)^12)+(Sheet1!$B$61*((1+(IC1))^1)*((1+(IC2))^1)*((1+(IC3))^1)*((1+(IC4))^1)*((1+(IC5))^1)*((1+(IC6))^1)*((1+(IC7))^1)*((1+(IC8))^1)*((1+(IC9))^1)*((1+(IC10))^1)*((1+(IC11))^1)*((1+(IC12))^1)*((1+(IC13))^1))/((1.18)^13)+(Sheet1!$B$61*((1+(IC1))^1)*((1+(IC2))^1)*((1+(IC3))^1)*((1+(IC4))^1)*((1+(IC5))^1)*((1+(IC6))^1)*((1+(IC7))^1)*((1+(IC8))^1)*((1+(IC9))^1)*((1+(IC10))^1)*((1+(IC11))^1)*((1+(IC12))^1)*((1+(IC13))^1)*((1+(IC14))^1))/((1.18)^14)+(Sheet1!$B$61*((1+(IC1))^1)*((1+(IC2))^1)*((1+(IC3))^1)*((1+(IC4))^1)*((1+(IC5))^1)*((1+(IC6))^1)*((1+(IC7))^1)*((1+(IC8))^1)*((1+(IC9))^1)*((1+(IC10))^1)*((1+(IC11))^1)*((1+(IC12))^1)*((1+(IC13))^1)*((1+(IC14))^1)*((1+(IC15))^1))/((1.18)^15)+((Sheet1!$B$61*((1+(IC1))^1)*((1+(IC2))^1)*((1+(IC3))^1)*((1+(IC4))^1)*((1+(IC5))^1)*((1+(IC6))^1)*((1+(IC7))^1)*((1+(IC8))^1)*((1+(IC9))^1)*((1+(IC10))^1)*((1+(IC11))^1)*((1+(IC12))^1)*((1+(IC13))^1)*((1+(IC14))^1)*((1+(IC15))^1))/((1.18)^15)/0.18))/Sheet1!$B$17)+((Sheet1!$B$65/Sheet1!$B$17)*(100%-0.2)))</f>
        <v>29.401367716476905</v>
      </c>
      <c r="ID16" s="4">
        <f ca="1">SUM((((Sheet1!$B$61*((1+(ID1))^1))/((1.18)^1)+(Sheet1!$B$61*((1+(ID1))^1)*((1+(ID2))^1))/((1.18)^2)+(Sheet1!$B$61*((1+(ID1))^1)*((1+(ID2))^1)*((1+(ID3))^1))/((1.18)^3)+(Sheet1!$B$61*((1+(ID1))^1)*((1+(ID2))^1)*((1+(ID3))^1)*((1+(ID4))^1))/((1.18)^4)+(Sheet1!$B$61*((1+(ID1))^1)*((1+(ID2))^1)*((1+(ID3))^1)*((1+(ID4))^1)*((1+(ID5))^1))/((1.18)^5)+(Sheet1!$B$61*((1+(ID1))^1)*((1+(ID2))^1)*((1+(ID3))^1)*((1+(ID4))^1)*((1+(ID5))^1)*((1+(ID6))^1))/((1.18)^6)+(Sheet1!$B$61*((1+(ID1))^1)*((1+(ID2))^1)*((1+(ID3))^1)*((1+(ID4))^1)*((1+(ID5))^1)*((1+(ID6))^1)*((1+(ID7))^1))/((1.18)^7)+(Sheet1!$B$61*((1+(ID1))^1)*((1+(ID2))^1)*((1+(ID3))^1)*((1+(ID4))^1)*((1+(ID5))^1)*((1+(ID6))^1)*((1+(ID7))^1)*((1+(ID8))^1))/((1.18)^8)+(Sheet1!$B$61*((1+(ID1))^1)*((1+(ID2))^1)*((1+(ID3))^1)*((1+(ID4))^1)*((1+(ID5))^1)*((1+(ID6))^1)*((1+(ID7))^1)*((1+(ID8))^1)*((1+(ID9))^1))/((1.18)^9)+(Sheet1!$B$61*((1+(ID1))^1)*((1+(ID2))^1)*((1+(ID3))^1)*((1+(ID4))^1)*((1+(ID5))^1)*((1+(ID6))^1)*((1+(ID7))^1)*((1+(ID8))^1)*((1+(ID9))^1)*((1+(ID10))^1))/((1.18)^10)+(Sheet1!$B$61*((1+(ID1))^1)*((1+(ID2))^1)*((1+(ID3))^1)*((1+(ID4))^1)*((1+(ID5))^1)*((1+(ID6))^1)*((1+(ID7))^1)*((1+(ID8))^1)*((1+(ID9))^1)*((1+(ID10))^1)*((1+(ID11))^1))/((1.18)^11)+(Sheet1!$B$61*((1+(ID1))^1)*((1+(ID2))^1)*((1+(ID3))^1)*((1+(ID4))^1)*((1+(ID5))^1)*((1+(ID6))^1)*((1+(ID7))^1)*((1+(ID8))^1)*((1+(ID9))^1)*((1+(ID10))^1)*((1+(ID11))^1)*((1+(ID12))^1))/((1.18)^12)+(Sheet1!$B$61*((1+(ID1))^1)*((1+(ID2))^1)*((1+(ID3))^1)*((1+(ID4))^1)*((1+(ID5))^1)*((1+(ID6))^1)*((1+(ID7))^1)*((1+(ID8))^1)*((1+(ID9))^1)*((1+(ID10))^1)*((1+(ID11))^1)*((1+(ID12))^1)*((1+(ID13))^1))/((1.18)^13)+(Sheet1!$B$61*((1+(ID1))^1)*((1+(ID2))^1)*((1+(ID3))^1)*((1+(ID4))^1)*((1+(ID5))^1)*((1+(ID6))^1)*((1+(ID7))^1)*((1+(ID8))^1)*((1+(ID9))^1)*((1+(ID10))^1)*((1+(ID11))^1)*((1+(ID12))^1)*((1+(ID13))^1)*((1+(ID14))^1))/((1.18)^14)+(Sheet1!$B$61*((1+(ID1))^1)*((1+(ID2))^1)*((1+(ID3))^1)*((1+(ID4))^1)*((1+(ID5))^1)*((1+(ID6))^1)*((1+(ID7))^1)*((1+(ID8))^1)*((1+(ID9))^1)*((1+(ID10))^1)*((1+(ID11))^1)*((1+(ID12))^1)*((1+(ID13))^1)*((1+(ID14))^1)*((1+(ID15))^1))/((1.18)^15)+((Sheet1!$B$61*((1+(ID1))^1)*((1+(ID2))^1)*((1+(ID3))^1)*((1+(ID4))^1)*((1+(ID5))^1)*((1+(ID6))^1)*((1+(ID7))^1)*((1+(ID8))^1)*((1+(ID9))^1)*((1+(ID10))^1)*((1+(ID11))^1)*((1+(ID12))^1)*((1+(ID13))^1)*((1+(ID14))^1)*((1+(ID15))^1))/((1.18)^15)/0.18))/Sheet1!$B$17)+((Sheet1!$B$65/Sheet1!$B$17)*(100%-0.2)))</f>
        <v>24.853646365164522</v>
      </c>
      <c r="IE16" s="4">
        <f ca="1">SUM((((Sheet1!$B$61*((1+(IE1))^1))/((1.18)^1)+(Sheet1!$B$61*((1+(IE1))^1)*((1+(IE2))^1))/((1.18)^2)+(Sheet1!$B$61*((1+(IE1))^1)*((1+(IE2))^1)*((1+(IE3))^1))/((1.18)^3)+(Sheet1!$B$61*((1+(IE1))^1)*((1+(IE2))^1)*((1+(IE3))^1)*((1+(IE4))^1))/((1.18)^4)+(Sheet1!$B$61*((1+(IE1))^1)*((1+(IE2))^1)*((1+(IE3))^1)*((1+(IE4))^1)*((1+(IE5))^1))/((1.18)^5)+(Sheet1!$B$61*((1+(IE1))^1)*((1+(IE2))^1)*((1+(IE3))^1)*((1+(IE4))^1)*((1+(IE5))^1)*((1+(IE6))^1))/((1.18)^6)+(Sheet1!$B$61*((1+(IE1))^1)*((1+(IE2))^1)*((1+(IE3))^1)*((1+(IE4))^1)*((1+(IE5))^1)*((1+(IE6))^1)*((1+(IE7))^1))/((1.18)^7)+(Sheet1!$B$61*((1+(IE1))^1)*((1+(IE2))^1)*((1+(IE3))^1)*((1+(IE4))^1)*((1+(IE5))^1)*((1+(IE6))^1)*((1+(IE7))^1)*((1+(IE8))^1))/((1.18)^8)+(Sheet1!$B$61*((1+(IE1))^1)*((1+(IE2))^1)*((1+(IE3))^1)*((1+(IE4))^1)*((1+(IE5))^1)*((1+(IE6))^1)*((1+(IE7))^1)*((1+(IE8))^1)*((1+(IE9))^1))/((1.18)^9)+(Sheet1!$B$61*((1+(IE1))^1)*((1+(IE2))^1)*((1+(IE3))^1)*((1+(IE4))^1)*((1+(IE5))^1)*((1+(IE6))^1)*((1+(IE7))^1)*((1+(IE8))^1)*((1+(IE9))^1)*((1+(IE10))^1))/((1.18)^10)+(Sheet1!$B$61*((1+(IE1))^1)*((1+(IE2))^1)*((1+(IE3))^1)*((1+(IE4))^1)*((1+(IE5))^1)*((1+(IE6))^1)*((1+(IE7))^1)*((1+(IE8))^1)*((1+(IE9))^1)*((1+(IE10))^1)*((1+(IE11))^1))/((1.18)^11)+(Sheet1!$B$61*((1+(IE1))^1)*((1+(IE2))^1)*((1+(IE3))^1)*((1+(IE4))^1)*((1+(IE5))^1)*((1+(IE6))^1)*((1+(IE7))^1)*((1+(IE8))^1)*((1+(IE9))^1)*((1+(IE10))^1)*((1+(IE11))^1)*((1+(IE12))^1))/((1.18)^12)+(Sheet1!$B$61*((1+(IE1))^1)*((1+(IE2))^1)*((1+(IE3))^1)*((1+(IE4))^1)*((1+(IE5))^1)*((1+(IE6))^1)*((1+(IE7))^1)*((1+(IE8))^1)*((1+(IE9))^1)*((1+(IE10))^1)*((1+(IE11))^1)*((1+(IE12))^1)*((1+(IE13))^1))/((1.18)^13)+(Sheet1!$B$61*((1+(IE1))^1)*((1+(IE2))^1)*((1+(IE3))^1)*((1+(IE4))^1)*((1+(IE5))^1)*((1+(IE6))^1)*((1+(IE7))^1)*((1+(IE8))^1)*((1+(IE9))^1)*((1+(IE10))^1)*((1+(IE11))^1)*((1+(IE12))^1)*((1+(IE13))^1)*((1+(IE14))^1))/((1.18)^14)+(Sheet1!$B$61*((1+(IE1))^1)*((1+(IE2))^1)*((1+(IE3))^1)*((1+(IE4))^1)*((1+(IE5))^1)*((1+(IE6))^1)*((1+(IE7))^1)*((1+(IE8))^1)*((1+(IE9))^1)*((1+(IE10))^1)*((1+(IE11))^1)*((1+(IE12))^1)*((1+(IE13))^1)*((1+(IE14))^1)*((1+(IE15))^1))/((1.18)^15)+((Sheet1!$B$61*((1+(IE1))^1)*((1+(IE2))^1)*((1+(IE3))^1)*((1+(IE4))^1)*((1+(IE5))^1)*((1+(IE6))^1)*((1+(IE7))^1)*((1+(IE8))^1)*((1+(IE9))^1)*((1+(IE10))^1)*((1+(IE11))^1)*((1+(IE12))^1)*((1+(IE13))^1)*((1+(IE14))^1)*((1+(IE15))^1))/((1.18)^15)/0.18))/Sheet1!$B$17)+((Sheet1!$B$65/Sheet1!$B$17)*(100%-0.2)))</f>
        <v>26.605714500700628</v>
      </c>
      <c r="IF16" s="4">
        <f ca="1">SUM((((Sheet1!$B$61*((1+(IF1))^1))/((1.18)^1)+(Sheet1!$B$61*((1+(IF1))^1)*((1+(IF2))^1))/((1.18)^2)+(Sheet1!$B$61*((1+(IF1))^1)*((1+(IF2))^1)*((1+(IF3))^1))/((1.18)^3)+(Sheet1!$B$61*((1+(IF1))^1)*((1+(IF2))^1)*((1+(IF3))^1)*((1+(IF4))^1))/((1.18)^4)+(Sheet1!$B$61*((1+(IF1))^1)*((1+(IF2))^1)*((1+(IF3))^1)*((1+(IF4))^1)*((1+(IF5))^1))/((1.18)^5)+(Sheet1!$B$61*((1+(IF1))^1)*((1+(IF2))^1)*((1+(IF3))^1)*((1+(IF4))^1)*((1+(IF5))^1)*((1+(IF6))^1))/((1.18)^6)+(Sheet1!$B$61*((1+(IF1))^1)*((1+(IF2))^1)*((1+(IF3))^1)*((1+(IF4))^1)*((1+(IF5))^1)*((1+(IF6))^1)*((1+(IF7))^1))/((1.18)^7)+(Sheet1!$B$61*((1+(IF1))^1)*((1+(IF2))^1)*((1+(IF3))^1)*((1+(IF4))^1)*((1+(IF5))^1)*((1+(IF6))^1)*((1+(IF7))^1)*((1+(IF8))^1))/((1.18)^8)+(Sheet1!$B$61*((1+(IF1))^1)*((1+(IF2))^1)*((1+(IF3))^1)*((1+(IF4))^1)*((1+(IF5))^1)*((1+(IF6))^1)*((1+(IF7))^1)*((1+(IF8))^1)*((1+(IF9))^1))/((1.18)^9)+(Sheet1!$B$61*((1+(IF1))^1)*((1+(IF2))^1)*((1+(IF3))^1)*((1+(IF4))^1)*((1+(IF5))^1)*((1+(IF6))^1)*((1+(IF7))^1)*((1+(IF8))^1)*((1+(IF9))^1)*((1+(IF10))^1))/((1.18)^10)+(Sheet1!$B$61*((1+(IF1))^1)*((1+(IF2))^1)*((1+(IF3))^1)*((1+(IF4))^1)*((1+(IF5))^1)*((1+(IF6))^1)*((1+(IF7))^1)*((1+(IF8))^1)*((1+(IF9))^1)*((1+(IF10))^1)*((1+(IF11))^1))/((1.18)^11)+(Sheet1!$B$61*((1+(IF1))^1)*((1+(IF2))^1)*((1+(IF3))^1)*((1+(IF4))^1)*((1+(IF5))^1)*((1+(IF6))^1)*((1+(IF7))^1)*((1+(IF8))^1)*((1+(IF9))^1)*((1+(IF10))^1)*((1+(IF11))^1)*((1+(IF12))^1))/((1.18)^12)+(Sheet1!$B$61*((1+(IF1))^1)*((1+(IF2))^1)*((1+(IF3))^1)*((1+(IF4))^1)*((1+(IF5))^1)*((1+(IF6))^1)*((1+(IF7))^1)*((1+(IF8))^1)*((1+(IF9))^1)*((1+(IF10))^1)*((1+(IF11))^1)*((1+(IF12))^1)*((1+(IF13))^1))/((1.18)^13)+(Sheet1!$B$61*((1+(IF1))^1)*((1+(IF2))^1)*((1+(IF3))^1)*((1+(IF4))^1)*((1+(IF5))^1)*((1+(IF6))^1)*((1+(IF7))^1)*((1+(IF8))^1)*((1+(IF9))^1)*((1+(IF10))^1)*((1+(IF11))^1)*((1+(IF12))^1)*((1+(IF13))^1)*((1+(IF14))^1))/((1.18)^14)+(Sheet1!$B$61*((1+(IF1))^1)*((1+(IF2))^1)*((1+(IF3))^1)*((1+(IF4))^1)*((1+(IF5))^1)*((1+(IF6))^1)*((1+(IF7))^1)*((1+(IF8))^1)*((1+(IF9))^1)*((1+(IF10))^1)*((1+(IF11))^1)*((1+(IF12))^1)*((1+(IF13))^1)*((1+(IF14))^1)*((1+(IF15))^1))/((1.18)^15)+((Sheet1!$B$61*((1+(IF1))^1)*((1+(IF2))^1)*((1+(IF3))^1)*((1+(IF4))^1)*((1+(IF5))^1)*((1+(IF6))^1)*((1+(IF7))^1)*((1+(IF8))^1)*((1+(IF9))^1)*((1+(IF10))^1)*((1+(IF11))^1)*((1+(IF12))^1)*((1+(IF13))^1)*((1+(IF14))^1)*((1+(IF15))^1))/((1.18)^15)/0.18))/Sheet1!$B$17)+((Sheet1!$B$65/Sheet1!$B$17)*(100%-0.2)))</f>
        <v>26.20594789702864</v>
      </c>
      <c r="IG16" s="4">
        <f ca="1">SUM((((Sheet1!$B$61*((1+(IG1))^1))/((1.18)^1)+(Sheet1!$B$61*((1+(IG1))^1)*((1+(IG2))^1))/((1.18)^2)+(Sheet1!$B$61*((1+(IG1))^1)*((1+(IG2))^1)*((1+(IG3))^1))/((1.18)^3)+(Sheet1!$B$61*((1+(IG1))^1)*((1+(IG2))^1)*((1+(IG3))^1)*((1+(IG4))^1))/((1.18)^4)+(Sheet1!$B$61*((1+(IG1))^1)*((1+(IG2))^1)*((1+(IG3))^1)*((1+(IG4))^1)*((1+(IG5))^1))/((1.18)^5)+(Sheet1!$B$61*((1+(IG1))^1)*((1+(IG2))^1)*((1+(IG3))^1)*((1+(IG4))^1)*((1+(IG5))^1)*((1+(IG6))^1))/((1.18)^6)+(Sheet1!$B$61*((1+(IG1))^1)*((1+(IG2))^1)*((1+(IG3))^1)*((1+(IG4))^1)*((1+(IG5))^1)*((1+(IG6))^1)*((1+(IG7))^1))/((1.18)^7)+(Sheet1!$B$61*((1+(IG1))^1)*((1+(IG2))^1)*((1+(IG3))^1)*((1+(IG4))^1)*((1+(IG5))^1)*((1+(IG6))^1)*((1+(IG7))^1)*((1+(IG8))^1))/((1.18)^8)+(Sheet1!$B$61*((1+(IG1))^1)*((1+(IG2))^1)*((1+(IG3))^1)*((1+(IG4))^1)*((1+(IG5))^1)*((1+(IG6))^1)*((1+(IG7))^1)*((1+(IG8))^1)*((1+(IG9))^1))/((1.18)^9)+(Sheet1!$B$61*((1+(IG1))^1)*((1+(IG2))^1)*((1+(IG3))^1)*((1+(IG4))^1)*((1+(IG5))^1)*((1+(IG6))^1)*((1+(IG7))^1)*((1+(IG8))^1)*((1+(IG9))^1)*((1+(IG10))^1))/((1.18)^10)+(Sheet1!$B$61*((1+(IG1))^1)*((1+(IG2))^1)*((1+(IG3))^1)*((1+(IG4))^1)*((1+(IG5))^1)*((1+(IG6))^1)*((1+(IG7))^1)*((1+(IG8))^1)*((1+(IG9))^1)*((1+(IG10))^1)*((1+(IG11))^1))/((1.18)^11)+(Sheet1!$B$61*((1+(IG1))^1)*((1+(IG2))^1)*((1+(IG3))^1)*((1+(IG4))^1)*((1+(IG5))^1)*((1+(IG6))^1)*((1+(IG7))^1)*((1+(IG8))^1)*((1+(IG9))^1)*((1+(IG10))^1)*((1+(IG11))^1)*((1+(IG12))^1))/((1.18)^12)+(Sheet1!$B$61*((1+(IG1))^1)*((1+(IG2))^1)*((1+(IG3))^1)*((1+(IG4))^1)*((1+(IG5))^1)*((1+(IG6))^1)*((1+(IG7))^1)*((1+(IG8))^1)*((1+(IG9))^1)*((1+(IG10))^1)*((1+(IG11))^1)*((1+(IG12))^1)*((1+(IG13))^1))/((1.18)^13)+(Sheet1!$B$61*((1+(IG1))^1)*((1+(IG2))^1)*((1+(IG3))^1)*((1+(IG4))^1)*((1+(IG5))^1)*((1+(IG6))^1)*((1+(IG7))^1)*((1+(IG8))^1)*((1+(IG9))^1)*((1+(IG10))^1)*((1+(IG11))^1)*((1+(IG12))^1)*((1+(IG13))^1)*((1+(IG14))^1))/((1.18)^14)+(Sheet1!$B$61*((1+(IG1))^1)*((1+(IG2))^1)*((1+(IG3))^1)*((1+(IG4))^1)*((1+(IG5))^1)*((1+(IG6))^1)*((1+(IG7))^1)*((1+(IG8))^1)*((1+(IG9))^1)*((1+(IG10))^1)*((1+(IG11))^1)*((1+(IG12))^1)*((1+(IG13))^1)*((1+(IG14))^1)*((1+(IG15))^1))/((1.18)^15)+((Sheet1!$B$61*((1+(IG1))^1)*((1+(IG2))^1)*((1+(IG3))^1)*((1+(IG4))^1)*((1+(IG5))^1)*((1+(IG6))^1)*((1+(IG7))^1)*((1+(IG8))^1)*((1+(IG9))^1)*((1+(IG10))^1)*((1+(IG11))^1)*((1+(IG12))^1)*((1+(IG13))^1)*((1+(IG14))^1)*((1+(IG15))^1))/((1.18)^15)/0.18))/Sheet1!$B$17)+((Sheet1!$B$65/Sheet1!$B$17)*(100%-0.2)))</f>
        <v>28.384641649662719</v>
      </c>
      <c r="IH16" s="4">
        <f ca="1">SUM((((Sheet1!$B$61*((1+(IH1))^1))/((1.18)^1)+(Sheet1!$B$61*((1+(IH1))^1)*((1+(IH2))^1))/((1.18)^2)+(Sheet1!$B$61*((1+(IH1))^1)*((1+(IH2))^1)*((1+(IH3))^1))/((1.18)^3)+(Sheet1!$B$61*((1+(IH1))^1)*((1+(IH2))^1)*((1+(IH3))^1)*((1+(IH4))^1))/((1.18)^4)+(Sheet1!$B$61*((1+(IH1))^1)*((1+(IH2))^1)*((1+(IH3))^1)*((1+(IH4))^1)*((1+(IH5))^1))/((1.18)^5)+(Sheet1!$B$61*((1+(IH1))^1)*((1+(IH2))^1)*((1+(IH3))^1)*((1+(IH4))^1)*((1+(IH5))^1)*((1+(IH6))^1))/((1.18)^6)+(Sheet1!$B$61*((1+(IH1))^1)*((1+(IH2))^1)*((1+(IH3))^1)*((1+(IH4))^1)*((1+(IH5))^1)*((1+(IH6))^1)*((1+(IH7))^1))/((1.18)^7)+(Sheet1!$B$61*((1+(IH1))^1)*((1+(IH2))^1)*((1+(IH3))^1)*((1+(IH4))^1)*((1+(IH5))^1)*((1+(IH6))^1)*((1+(IH7))^1)*((1+(IH8))^1))/((1.18)^8)+(Sheet1!$B$61*((1+(IH1))^1)*((1+(IH2))^1)*((1+(IH3))^1)*((1+(IH4))^1)*((1+(IH5))^1)*((1+(IH6))^1)*((1+(IH7))^1)*((1+(IH8))^1)*((1+(IH9))^1))/((1.18)^9)+(Sheet1!$B$61*((1+(IH1))^1)*((1+(IH2))^1)*((1+(IH3))^1)*((1+(IH4))^1)*((1+(IH5))^1)*((1+(IH6))^1)*((1+(IH7))^1)*((1+(IH8))^1)*((1+(IH9))^1)*((1+(IH10))^1))/((1.18)^10)+(Sheet1!$B$61*((1+(IH1))^1)*((1+(IH2))^1)*((1+(IH3))^1)*((1+(IH4))^1)*((1+(IH5))^1)*((1+(IH6))^1)*((1+(IH7))^1)*((1+(IH8))^1)*((1+(IH9))^1)*((1+(IH10))^1)*((1+(IH11))^1))/((1.18)^11)+(Sheet1!$B$61*((1+(IH1))^1)*((1+(IH2))^1)*((1+(IH3))^1)*((1+(IH4))^1)*((1+(IH5))^1)*((1+(IH6))^1)*((1+(IH7))^1)*((1+(IH8))^1)*((1+(IH9))^1)*((1+(IH10))^1)*((1+(IH11))^1)*((1+(IH12))^1))/((1.18)^12)+(Sheet1!$B$61*((1+(IH1))^1)*((1+(IH2))^1)*((1+(IH3))^1)*((1+(IH4))^1)*((1+(IH5))^1)*((1+(IH6))^1)*((1+(IH7))^1)*((1+(IH8))^1)*((1+(IH9))^1)*((1+(IH10))^1)*((1+(IH11))^1)*((1+(IH12))^1)*((1+(IH13))^1))/((1.18)^13)+(Sheet1!$B$61*((1+(IH1))^1)*((1+(IH2))^1)*((1+(IH3))^1)*((1+(IH4))^1)*((1+(IH5))^1)*((1+(IH6))^1)*((1+(IH7))^1)*((1+(IH8))^1)*((1+(IH9))^1)*((1+(IH10))^1)*((1+(IH11))^1)*((1+(IH12))^1)*((1+(IH13))^1)*((1+(IH14))^1))/((1.18)^14)+(Sheet1!$B$61*((1+(IH1))^1)*((1+(IH2))^1)*((1+(IH3))^1)*((1+(IH4))^1)*((1+(IH5))^1)*((1+(IH6))^1)*((1+(IH7))^1)*((1+(IH8))^1)*((1+(IH9))^1)*((1+(IH10))^1)*((1+(IH11))^1)*((1+(IH12))^1)*((1+(IH13))^1)*((1+(IH14))^1)*((1+(IH15))^1))/((1.18)^15)+((Sheet1!$B$61*((1+(IH1))^1)*((1+(IH2))^1)*((1+(IH3))^1)*((1+(IH4))^1)*((1+(IH5))^1)*((1+(IH6))^1)*((1+(IH7))^1)*((1+(IH8))^1)*((1+(IH9))^1)*((1+(IH10))^1)*((1+(IH11))^1)*((1+(IH12))^1)*((1+(IH13))^1)*((1+(IH14))^1)*((1+(IH15))^1))/((1.18)^15)/0.18))/Sheet1!$B$17)+((Sheet1!$B$65/Sheet1!$B$17)*(100%-0.2)))</f>
        <v>27.986796966562373</v>
      </c>
      <c r="II16" s="4">
        <f ca="1">SUM((((Sheet1!$B$61*((1+(II1))^1))/((1.18)^1)+(Sheet1!$B$61*((1+(II1))^1)*((1+(II2))^1))/((1.18)^2)+(Sheet1!$B$61*((1+(II1))^1)*((1+(II2))^1)*((1+(II3))^1))/((1.18)^3)+(Sheet1!$B$61*((1+(II1))^1)*((1+(II2))^1)*((1+(II3))^1)*((1+(II4))^1))/((1.18)^4)+(Sheet1!$B$61*((1+(II1))^1)*((1+(II2))^1)*((1+(II3))^1)*((1+(II4))^1)*((1+(II5))^1))/((1.18)^5)+(Sheet1!$B$61*((1+(II1))^1)*((1+(II2))^1)*((1+(II3))^1)*((1+(II4))^1)*((1+(II5))^1)*((1+(II6))^1))/((1.18)^6)+(Sheet1!$B$61*((1+(II1))^1)*((1+(II2))^1)*((1+(II3))^1)*((1+(II4))^1)*((1+(II5))^1)*((1+(II6))^1)*((1+(II7))^1))/((1.18)^7)+(Sheet1!$B$61*((1+(II1))^1)*((1+(II2))^1)*((1+(II3))^1)*((1+(II4))^1)*((1+(II5))^1)*((1+(II6))^1)*((1+(II7))^1)*((1+(II8))^1))/((1.18)^8)+(Sheet1!$B$61*((1+(II1))^1)*((1+(II2))^1)*((1+(II3))^1)*((1+(II4))^1)*((1+(II5))^1)*((1+(II6))^1)*((1+(II7))^1)*((1+(II8))^1)*((1+(II9))^1))/((1.18)^9)+(Sheet1!$B$61*((1+(II1))^1)*((1+(II2))^1)*((1+(II3))^1)*((1+(II4))^1)*((1+(II5))^1)*((1+(II6))^1)*((1+(II7))^1)*((1+(II8))^1)*((1+(II9))^1)*((1+(II10))^1))/((1.18)^10)+(Sheet1!$B$61*((1+(II1))^1)*((1+(II2))^1)*((1+(II3))^1)*((1+(II4))^1)*((1+(II5))^1)*((1+(II6))^1)*((1+(II7))^1)*((1+(II8))^1)*((1+(II9))^1)*((1+(II10))^1)*((1+(II11))^1))/((1.18)^11)+(Sheet1!$B$61*((1+(II1))^1)*((1+(II2))^1)*((1+(II3))^1)*((1+(II4))^1)*((1+(II5))^1)*((1+(II6))^1)*((1+(II7))^1)*((1+(II8))^1)*((1+(II9))^1)*((1+(II10))^1)*((1+(II11))^1)*((1+(II12))^1))/((1.18)^12)+(Sheet1!$B$61*((1+(II1))^1)*((1+(II2))^1)*((1+(II3))^1)*((1+(II4))^1)*((1+(II5))^1)*((1+(II6))^1)*((1+(II7))^1)*((1+(II8))^1)*((1+(II9))^1)*((1+(II10))^1)*((1+(II11))^1)*((1+(II12))^1)*((1+(II13))^1))/((1.18)^13)+(Sheet1!$B$61*((1+(II1))^1)*((1+(II2))^1)*((1+(II3))^1)*((1+(II4))^1)*((1+(II5))^1)*((1+(II6))^1)*((1+(II7))^1)*((1+(II8))^1)*((1+(II9))^1)*((1+(II10))^1)*((1+(II11))^1)*((1+(II12))^1)*((1+(II13))^1)*((1+(II14))^1))/((1.18)^14)+(Sheet1!$B$61*((1+(II1))^1)*((1+(II2))^1)*((1+(II3))^1)*((1+(II4))^1)*((1+(II5))^1)*((1+(II6))^1)*((1+(II7))^1)*((1+(II8))^1)*((1+(II9))^1)*((1+(II10))^1)*((1+(II11))^1)*((1+(II12))^1)*((1+(II13))^1)*((1+(II14))^1)*((1+(II15))^1))/((1.18)^15)+((Sheet1!$B$61*((1+(II1))^1)*((1+(II2))^1)*((1+(II3))^1)*((1+(II4))^1)*((1+(II5))^1)*((1+(II6))^1)*((1+(II7))^1)*((1+(II8))^1)*((1+(II9))^1)*((1+(II10))^1)*((1+(II11))^1)*((1+(II12))^1)*((1+(II13))^1)*((1+(II14))^1)*((1+(II15))^1))/((1.18)^15)/0.18))/Sheet1!$B$17)+((Sheet1!$B$65/Sheet1!$B$17)*(100%-0.2)))</f>
        <v>27.326776654807126</v>
      </c>
      <c r="IJ16" s="4">
        <f ca="1">SUM((((Sheet1!$B$61*((1+(IJ1))^1))/((1.18)^1)+(Sheet1!$B$61*((1+(IJ1))^1)*((1+(IJ2))^1))/((1.18)^2)+(Sheet1!$B$61*((1+(IJ1))^1)*((1+(IJ2))^1)*((1+(IJ3))^1))/((1.18)^3)+(Sheet1!$B$61*((1+(IJ1))^1)*((1+(IJ2))^1)*((1+(IJ3))^1)*((1+(IJ4))^1))/((1.18)^4)+(Sheet1!$B$61*((1+(IJ1))^1)*((1+(IJ2))^1)*((1+(IJ3))^1)*((1+(IJ4))^1)*((1+(IJ5))^1))/((1.18)^5)+(Sheet1!$B$61*((1+(IJ1))^1)*((1+(IJ2))^1)*((1+(IJ3))^1)*((1+(IJ4))^1)*((1+(IJ5))^1)*((1+(IJ6))^1))/((1.18)^6)+(Sheet1!$B$61*((1+(IJ1))^1)*((1+(IJ2))^1)*((1+(IJ3))^1)*((1+(IJ4))^1)*((1+(IJ5))^1)*((1+(IJ6))^1)*((1+(IJ7))^1))/((1.18)^7)+(Sheet1!$B$61*((1+(IJ1))^1)*((1+(IJ2))^1)*((1+(IJ3))^1)*((1+(IJ4))^1)*((1+(IJ5))^1)*((1+(IJ6))^1)*((1+(IJ7))^1)*((1+(IJ8))^1))/((1.18)^8)+(Sheet1!$B$61*((1+(IJ1))^1)*((1+(IJ2))^1)*((1+(IJ3))^1)*((1+(IJ4))^1)*((1+(IJ5))^1)*((1+(IJ6))^1)*((1+(IJ7))^1)*((1+(IJ8))^1)*((1+(IJ9))^1))/((1.18)^9)+(Sheet1!$B$61*((1+(IJ1))^1)*((1+(IJ2))^1)*((1+(IJ3))^1)*((1+(IJ4))^1)*((1+(IJ5))^1)*((1+(IJ6))^1)*((1+(IJ7))^1)*((1+(IJ8))^1)*((1+(IJ9))^1)*((1+(IJ10))^1))/((1.18)^10)+(Sheet1!$B$61*((1+(IJ1))^1)*((1+(IJ2))^1)*((1+(IJ3))^1)*((1+(IJ4))^1)*((1+(IJ5))^1)*((1+(IJ6))^1)*((1+(IJ7))^1)*((1+(IJ8))^1)*((1+(IJ9))^1)*((1+(IJ10))^1)*((1+(IJ11))^1))/((1.18)^11)+(Sheet1!$B$61*((1+(IJ1))^1)*((1+(IJ2))^1)*((1+(IJ3))^1)*((1+(IJ4))^1)*((1+(IJ5))^1)*((1+(IJ6))^1)*((1+(IJ7))^1)*((1+(IJ8))^1)*((1+(IJ9))^1)*((1+(IJ10))^1)*((1+(IJ11))^1)*((1+(IJ12))^1))/((1.18)^12)+(Sheet1!$B$61*((1+(IJ1))^1)*((1+(IJ2))^1)*((1+(IJ3))^1)*((1+(IJ4))^1)*((1+(IJ5))^1)*((1+(IJ6))^1)*((1+(IJ7))^1)*((1+(IJ8))^1)*((1+(IJ9))^1)*((1+(IJ10))^1)*((1+(IJ11))^1)*((1+(IJ12))^1)*((1+(IJ13))^1))/((1.18)^13)+(Sheet1!$B$61*((1+(IJ1))^1)*((1+(IJ2))^1)*((1+(IJ3))^1)*((1+(IJ4))^1)*((1+(IJ5))^1)*((1+(IJ6))^1)*((1+(IJ7))^1)*((1+(IJ8))^1)*((1+(IJ9))^1)*((1+(IJ10))^1)*((1+(IJ11))^1)*((1+(IJ12))^1)*((1+(IJ13))^1)*((1+(IJ14))^1))/((1.18)^14)+(Sheet1!$B$61*((1+(IJ1))^1)*((1+(IJ2))^1)*((1+(IJ3))^1)*((1+(IJ4))^1)*((1+(IJ5))^1)*((1+(IJ6))^1)*((1+(IJ7))^1)*((1+(IJ8))^1)*((1+(IJ9))^1)*((1+(IJ10))^1)*((1+(IJ11))^1)*((1+(IJ12))^1)*((1+(IJ13))^1)*((1+(IJ14))^1)*((1+(IJ15))^1))/((1.18)^15)+((Sheet1!$B$61*((1+(IJ1))^1)*((1+(IJ2))^1)*((1+(IJ3))^1)*((1+(IJ4))^1)*((1+(IJ5))^1)*((1+(IJ6))^1)*((1+(IJ7))^1)*((1+(IJ8))^1)*((1+(IJ9))^1)*((1+(IJ10))^1)*((1+(IJ11))^1)*((1+(IJ12))^1)*((1+(IJ13))^1)*((1+(IJ14))^1)*((1+(IJ15))^1))/((1.18)^15)/0.18))/Sheet1!$B$17)+((Sheet1!$B$65/Sheet1!$B$17)*(100%-0.2)))</f>
        <v>28.476016129274512</v>
      </c>
      <c r="IK16" s="4">
        <f ca="1">SUM((((Sheet1!$B$61*((1+(IK1))^1))/((1.18)^1)+(Sheet1!$B$61*((1+(IK1))^1)*((1+(IK2))^1))/((1.18)^2)+(Sheet1!$B$61*((1+(IK1))^1)*((1+(IK2))^1)*((1+(IK3))^1))/((1.18)^3)+(Sheet1!$B$61*((1+(IK1))^1)*((1+(IK2))^1)*((1+(IK3))^1)*((1+(IK4))^1))/((1.18)^4)+(Sheet1!$B$61*((1+(IK1))^1)*((1+(IK2))^1)*((1+(IK3))^1)*((1+(IK4))^1)*((1+(IK5))^1))/((1.18)^5)+(Sheet1!$B$61*((1+(IK1))^1)*((1+(IK2))^1)*((1+(IK3))^1)*((1+(IK4))^1)*((1+(IK5))^1)*((1+(IK6))^1))/((1.18)^6)+(Sheet1!$B$61*((1+(IK1))^1)*((1+(IK2))^1)*((1+(IK3))^1)*((1+(IK4))^1)*((1+(IK5))^1)*((1+(IK6))^1)*((1+(IK7))^1))/((1.18)^7)+(Sheet1!$B$61*((1+(IK1))^1)*((1+(IK2))^1)*((1+(IK3))^1)*((1+(IK4))^1)*((1+(IK5))^1)*((1+(IK6))^1)*((1+(IK7))^1)*((1+(IK8))^1))/((1.18)^8)+(Sheet1!$B$61*((1+(IK1))^1)*((1+(IK2))^1)*((1+(IK3))^1)*((1+(IK4))^1)*((1+(IK5))^1)*((1+(IK6))^1)*((1+(IK7))^1)*((1+(IK8))^1)*((1+(IK9))^1))/((1.18)^9)+(Sheet1!$B$61*((1+(IK1))^1)*((1+(IK2))^1)*((1+(IK3))^1)*((1+(IK4))^1)*((1+(IK5))^1)*((1+(IK6))^1)*((1+(IK7))^1)*((1+(IK8))^1)*((1+(IK9))^1)*((1+(IK10))^1))/((1.18)^10)+(Sheet1!$B$61*((1+(IK1))^1)*((1+(IK2))^1)*((1+(IK3))^1)*((1+(IK4))^1)*((1+(IK5))^1)*((1+(IK6))^1)*((1+(IK7))^1)*((1+(IK8))^1)*((1+(IK9))^1)*((1+(IK10))^1)*((1+(IK11))^1))/((1.18)^11)+(Sheet1!$B$61*((1+(IK1))^1)*((1+(IK2))^1)*((1+(IK3))^1)*((1+(IK4))^1)*((1+(IK5))^1)*((1+(IK6))^1)*((1+(IK7))^1)*((1+(IK8))^1)*((1+(IK9))^1)*((1+(IK10))^1)*((1+(IK11))^1)*((1+(IK12))^1))/((1.18)^12)+(Sheet1!$B$61*((1+(IK1))^1)*((1+(IK2))^1)*((1+(IK3))^1)*((1+(IK4))^1)*((1+(IK5))^1)*((1+(IK6))^1)*((1+(IK7))^1)*((1+(IK8))^1)*((1+(IK9))^1)*((1+(IK10))^1)*((1+(IK11))^1)*((1+(IK12))^1)*((1+(IK13))^1))/((1.18)^13)+(Sheet1!$B$61*((1+(IK1))^1)*((1+(IK2))^1)*((1+(IK3))^1)*((1+(IK4))^1)*((1+(IK5))^1)*((1+(IK6))^1)*((1+(IK7))^1)*((1+(IK8))^1)*((1+(IK9))^1)*((1+(IK10))^1)*((1+(IK11))^1)*((1+(IK12))^1)*((1+(IK13))^1)*((1+(IK14))^1))/((1.18)^14)+(Sheet1!$B$61*((1+(IK1))^1)*((1+(IK2))^1)*((1+(IK3))^1)*((1+(IK4))^1)*((1+(IK5))^1)*((1+(IK6))^1)*((1+(IK7))^1)*((1+(IK8))^1)*((1+(IK9))^1)*((1+(IK10))^1)*((1+(IK11))^1)*((1+(IK12))^1)*((1+(IK13))^1)*((1+(IK14))^1)*((1+(IK15))^1))/((1.18)^15)+((Sheet1!$B$61*((1+(IK1))^1)*((1+(IK2))^1)*((1+(IK3))^1)*((1+(IK4))^1)*((1+(IK5))^1)*((1+(IK6))^1)*((1+(IK7))^1)*((1+(IK8))^1)*((1+(IK9))^1)*((1+(IK10))^1)*((1+(IK11))^1)*((1+(IK12))^1)*((1+(IK13))^1)*((1+(IK14))^1)*((1+(IK15))^1))/((1.18)^15)/0.18))/Sheet1!$B$17)+((Sheet1!$B$65/Sheet1!$B$17)*(100%-0.2)))</f>
        <v>25.540304268573422</v>
      </c>
      <c r="IL16" s="4">
        <f ca="1">SUM((((Sheet1!$B$61*((1+(IL1))^1))/((1.18)^1)+(Sheet1!$B$61*((1+(IL1))^1)*((1+(IL2))^1))/((1.18)^2)+(Sheet1!$B$61*((1+(IL1))^1)*((1+(IL2))^1)*((1+(IL3))^1))/((1.18)^3)+(Sheet1!$B$61*((1+(IL1))^1)*((1+(IL2))^1)*((1+(IL3))^1)*((1+(IL4))^1))/((1.18)^4)+(Sheet1!$B$61*((1+(IL1))^1)*((1+(IL2))^1)*((1+(IL3))^1)*((1+(IL4))^1)*((1+(IL5))^1))/((1.18)^5)+(Sheet1!$B$61*((1+(IL1))^1)*((1+(IL2))^1)*((1+(IL3))^1)*((1+(IL4))^1)*((1+(IL5))^1)*((1+(IL6))^1))/((1.18)^6)+(Sheet1!$B$61*((1+(IL1))^1)*((1+(IL2))^1)*((1+(IL3))^1)*((1+(IL4))^1)*((1+(IL5))^1)*((1+(IL6))^1)*((1+(IL7))^1))/((1.18)^7)+(Sheet1!$B$61*((1+(IL1))^1)*((1+(IL2))^1)*((1+(IL3))^1)*((1+(IL4))^1)*((1+(IL5))^1)*((1+(IL6))^1)*((1+(IL7))^1)*((1+(IL8))^1))/((1.18)^8)+(Sheet1!$B$61*((1+(IL1))^1)*((1+(IL2))^1)*((1+(IL3))^1)*((1+(IL4))^1)*((1+(IL5))^1)*((1+(IL6))^1)*((1+(IL7))^1)*((1+(IL8))^1)*((1+(IL9))^1))/((1.18)^9)+(Sheet1!$B$61*((1+(IL1))^1)*((1+(IL2))^1)*((1+(IL3))^1)*((1+(IL4))^1)*((1+(IL5))^1)*((1+(IL6))^1)*((1+(IL7))^1)*((1+(IL8))^1)*((1+(IL9))^1)*((1+(IL10))^1))/((1.18)^10)+(Sheet1!$B$61*((1+(IL1))^1)*((1+(IL2))^1)*((1+(IL3))^1)*((1+(IL4))^1)*((1+(IL5))^1)*((1+(IL6))^1)*((1+(IL7))^1)*((1+(IL8))^1)*((1+(IL9))^1)*((1+(IL10))^1)*((1+(IL11))^1))/((1.18)^11)+(Sheet1!$B$61*((1+(IL1))^1)*((1+(IL2))^1)*((1+(IL3))^1)*((1+(IL4))^1)*((1+(IL5))^1)*((1+(IL6))^1)*((1+(IL7))^1)*((1+(IL8))^1)*((1+(IL9))^1)*((1+(IL10))^1)*((1+(IL11))^1)*((1+(IL12))^1))/((1.18)^12)+(Sheet1!$B$61*((1+(IL1))^1)*((1+(IL2))^1)*((1+(IL3))^1)*((1+(IL4))^1)*((1+(IL5))^1)*((1+(IL6))^1)*((1+(IL7))^1)*((1+(IL8))^1)*((1+(IL9))^1)*((1+(IL10))^1)*((1+(IL11))^1)*((1+(IL12))^1)*((1+(IL13))^1))/((1.18)^13)+(Sheet1!$B$61*((1+(IL1))^1)*((1+(IL2))^1)*((1+(IL3))^1)*((1+(IL4))^1)*((1+(IL5))^1)*((1+(IL6))^1)*((1+(IL7))^1)*((1+(IL8))^1)*((1+(IL9))^1)*((1+(IL10))^1)*((1+(IL11))^1)*((1+(IL12))^1)*((1+(IL13))^1)*((1+(IL14))^1))/((1.18)^14)+(Sheet1!$B$61*((1+(IL1))^1)*((1+(IL2))^1)*((1+(IL3))^1)*((1+(IL4))^1)*((1+(IL5))^1)*((1+(IL6))^1)*((1+(IL7))^1)*((1+(IL8))^1)*((1+(IL9))^1)*((1+(IL10))^1)*((1+(IL11))^1)*((1+(IL12))^1)*((1+(IL13))^1)*((1+(IL14))^1)*((1+(IL15))^1))/((1.18)^15)+((Sheet1!$B$61*((1+(IL1))^1)*((1+(IL2))^1)*((1+(IL3))^1)*((1+(IL4))^1)*((1+(IL5))^1)*((1+(IL6))^1)*((1+(IL7))^1)*((1+(IL8))^1)*((1+(IL9))^1)*((1+(IL10))^1)*((1+(IL11))^1)*((1+(IL12))^1)*((1+(IL13))^1)*((1+(IL14))^1)*((1+(IL15))^1))/((1.18)^15)/0.18))/Sheet1!$B$17)+((Sheet1!$B$65/Sheet1!$B$17)*(100%-0.2)))</f>
        <v>31.676380991776369</v>
      </c>
      <c r="IM16" s="4">
        <f ca="1">SUM((((Sheet1!$B$61*((1+(IM1))^1))/((1.18)^1)+(Sheet1!$B$61*((1+(IM1))^1)*((1+(IM2))^1))/((1.18)^2)+(Sheet1!$B$61*((1+(IM1))^1)*((1+(IM2))^1)*((1+(IM3))^1))/((1.18)^3)+(Sheet1!$B$61*((1+(IM1))^1)*((1+(IM2))^1)*((1+(IM3))^1)*((1+(IM4))^1))/((1.18)^4)+(Sheet1!$B$61*((1+(IM1))^1)*((1+(IM2))^1)*((1+(IM3))^1)*((1+(IM4))^1)*((1+(IM5))^1))/((1.18)^5)+(Sheet1!$B$61*((1+(IM1))^1)*((1+(IM2))^1)*((1+(IM3))^1)*((1+(IM4))^1)*((1+(IM5))^1)*((1+(IM6))^1))/((1.18)^6)+(Sheet1!$B$61*((1+(IM1))^1)*((1+(IM2))^1)*((1+(IM3))^1)*((1+(IM4))^1)*((1+(IM5))^1)*((1+(IM6))^1)*((1+(IM7))^1))/((1.18)^7)+(Sheet1!$B$61*((1+(IM1))^1)*((1+(IM2))^1)*((1+(IM3))^1)*((1+(IM4))^1)*((1+(IM5))^1)*((1+(IM6))^1)*((1+(IM7))^1)*((1+(IM8))^1))/((1.18)^8)+(Sheet1!$B$61*((1+(IM1))^1)*((1+(IM2))^1)*((1+(IM3))^1)*((1+(IM4))^1)*((1+(IM5))^1)*((1+(IM6))^1)*((1+(IM7))^1)*((1+(IM8))^1)*((1+(IM9))^1))/((1.18)^9)+(Sheet1!$B$61*((1+(IM1))^1)*((1+(IM2))^1)*((1+(IM3))^1)*((1+(IM4))^1)*((1+(IM5))^1)*((1+(IM6))^1)*((1+(IM7))^1)*((1+(IM8))^1)*((1+(IM9))^1)*((1+(IM10))^1))/((1.18)^10)+(Sheet1!$B$61*((1+(IM1))^1)*((1+(IM2))^1)*((1+(IM3))^1)*((1+(IM4))^1)*((1+(IM5))^1)*((1+(IM6))^1)*((1+(IM7))^1)*((1+(IM8))^1)*((1+(IM9))^1)*((1+(IM10))^1)*((1+(IM11))^1))/((1.18)^11)+(Sheet1!$B$61*((1+(IM1))^1)*((1+(IM2))^1)*((1+(IM3))^1)*((1+(IM4))^1)*((1+(IM5))^1)*((1+(IM6))^1)*((1+(IM7))^1)*((1+(IM8))^1)*((1+(IM9))^1)*((1+(IM10))^1)*((1+(IM11))^1)*((1+(IM12))^1))/((1.18)^12)+(Sheet1!$B$61*((1+(IM1))^1)*((1+(IM2))^1)*((1+(IM3))^1)*((1+(IM4))^1)*((1+(IM5))^1)*((1+(IM6))^1)*((1+(IM7))^1)*((1+(IM8))^1)*((1+(IM9))^1)*((1+(IM10))^1)*((1+(IM11))^1)*((1+(IM12))^1)*((1+(IM13))^1))/((1.18)^13)+(Sheet1!$B$61*((1+(IM1))^1)*((1+(IM2))^1)*((1+(IM3))^1)*((1+(IM4))^1)*((1+(IM5))^1)*((1+(IM6))^1)*((1+(IM7))^1)*((1+(IM8))^1)*((1+(IM9))^1)*((1+(IM10))^1)*((1+(IM11))^1)*((1+(IM12))^1)*((1+(IM13))^1)*((1+(IM14))^1))/((1.18)^14)+(Sheet1!$B$61*((1+(IM1))^1)*((1+(IM2))^1)*((1+(IM3))^1)*((1+(IM4))^1)*((1+(IM5))^1)*((1+(IM6))^1)*((1+(IM7))^1)*((1+(IM8))^1)*((1+(IM9))^1)*((1+(IM10))^1)*((1+(IM11))^1)*((1+(IM12))^1)*((1+(IM13))^1)*((1+(IM14))^1)*((1+(IM15))^1))/((1.18)^15)+((Sheet1!$B$61*((1+(IM1))^1)*((1+(IM2))^1)*((1+(IM3))^1)*((1+(IM4))^1)*((1+(IM5))^1)*((1+(IM6))^1)*((1+(IM7))^1)*((1+(IM8))^1)*((1+(IM9))^1)*((1+(IM10))^1)*((1+(IM11))^1)*((1+(IM12))^1)*((1+(IM13))^1)*((1+(IM14))^1)*((1+(IM15))^1))/((1.18)^15)/0.18))/Sheet1!$B$17)+((Sheet1!$B$65/Sheet1!$B$17)*(100%-0.2)))</f>
        <v>27.767737955381456</v>
      </c>
      <c r="IN16" s="4">
        <f ca="1">SUM((((Sheet1!$B$61*((1+(IN1))^1))/((1.18)^1)+(Sheet1!$B$61*((1+(IN1))^1)*((1+(IN2))^1))/((1.18)^2)+(Sheet1!$B$61*((1+(IN1))^1)*((1+(IN2))^1)*((1+(IN3))^1))/((1.18)^3)+(Sheet1!$B$61*((1+(IN1))^1)*((1+(IN2))^1)*((1+(IN3))^1)*((1+(IN4))^1))/((1.18)^4)+(Sheet1!$B$61*((1+(IN1))^1)*((1+(IN2))^1)*((1+(IN3))^1)*((1+(IN4))^1)*((1+(IN5))^1))/((1.18)^5)+(Sheet1!$B$61*((1+(IN1))^1)*((1+(IN2))^1)*((1+(IN3))^1)*((1+(IN4))^1)*((1+(IN5))^1)*((1+(IN6))^1))/((1.18)^6)+(Sheet1!$B$61*((1+(IN1))^1)*((1+(IN2))^1)*((1+(IN3))^1)*((1+(IN4))^1)*((1+(IN5))^1)*((1+(IN6))^1)*((1+(IN7))^1))/((1.18)^7)+(Sheet1!$B$61*((1+(IN1))^1)*((1+(IN2))^1)*((1+(IN3))^1)*((1+(IN4))^1)*((1+(IN5))^1)*((1+(IN6))^1)*((1+(IN7))^1)*((1+(IN8))^1))/((1.18)^8)+(Sheet1!$B$61*((1+(IN1))^1)*((1+(IN2))^1)*((1+(IN3))^1)*((1+(IN4))^1)*((1+(IN5))^1)*((1+(IN6))^1)*((1+(IN7))^1)*((1+(IN8))^1)*((1+(IN9))^1))/((1.18)^9)+(Sheet1!$B$61*((1+(IN1))^1)*((1+(IN2))^1)*((1+(IN3))^1)*((1+(IN4))^1)*((1+(IN5))^1)*((1+(IN6))^1)*((1+(IN7))^1)*((1+(IN8))^1)*((1+(IN9))^1)*((1+(IN10))^1))/((1.18)^10)+(Sheet1!$B$61*((1+(IN1))^1)*((1+(IN2))^1)*((1+(IN3))^1)*((1+(IN4))^1)*((1+(IN5))^1)*((1+(IN6))^1)*((1+(IN7))^1)*((1+(IN8))^1)*((1+(IN9))^1)*((1+(IN10))^1)*((1+(IN11))^1))/((1.18)^11)+(Sheet1!$B$61*((1+(IN1))^1)*((1+(IN2))^1)*((1+(IN3))^1)*((1+(IN4))^1)*((1+(IN5))^1)*((1+(IN6))^1)*((1+(IN7))^1)*((1+(IN8))^1)*((1+(IN9))^1)*((1+(IN10))^1)*((1+(IN11))^1)*((1+(IN12))^1))/((1.18)^12)+(Sheet1!$B$61*((1+(IN1))^1)*((1+(IN2))^1)*((1+(IN3))^1)*((1+(IN4))^1)*((1+(IN5))^1)*((1+(IN6))^1)*((1+(IN7))^1)*((1+(IN8))^1)*((1+(IN9))^1)*((1+(IN10))^1)*((1+(IN11))^1)*((1+(IN12))^1)*((1+(IN13))^1))/((1.18)^13)+(Sheet1!$B$61*((1+(IN1))^1)*((1+(IN2))^1)*((1+(IN3))^1)*((1+(IN4))^1)*((1+(IN5))^1)*((1+(IN6))^1)*((1+(IN7))^1)*((1+(IN8))^1)*((1+(IN9))^1)*((1+(IN10))^1)*((1+(IN11))^1)*((1+(IN12))^1)*((1+(IN13))^1)*((1+(IN14))^1))/((1.18)^14)+(Sheet1!$B$61*((1+(IN1))^1)*((1+(IN2))^1)*((1+(IN3))^1)*((1+(IN4))^1)*((1+(IN5))^1)*((1+(IN6))^1)*((1+(IN7))^1)*((1+(IN8))^1)*((1+(IN9))^1)*((1+(IN10))^1)*((1+(IN11))^1)*((1+(IN12))^1)*((1+(IN13))^1)*((1+(IN14))^1)*((1+(IN15))^1))/((1.18)^15)+((Sheet1!$B$61*((1+(IN1))^1)*((1+(IN2))^1)*((1+(IN3))^1)*((1+(IN4))^1)*((1+(IN5))^1)*((1+(IN6))^1)*((1+(IN7))^1)*((1+(IN8))^1)*((1+(IN9))^1)*((1+(IN10))^1)*((1+(IN11))^1)*((1+(IN12))^1)*((1+(IN13))^1)*((1+(IN14))^1)*((1+(IN15))^1))/((1.18)^15)/0.18))/Sheet1!$B$17)+((Sheet1!$B$65/Sheet1!$B$17)*(100%-0.2)))</f>
        <v>27.933226034018389</v>
      </c>
      <c r="IO16" s="4">
        <f ca="1">SUM((((Sheet1!$B$61*((1+(IO1))^1))/((1.18)^1)+(Sheet1!$B$61*((1+(IO1))^1)*((1+(IO2))^1))/((1.18)^2)+(Sheet1!$B$61*((1+(IO1))^1)*((1+(IO2))^1)*((1+(IO3))^1))/((1.18)^3)+(Sheet1!$B$61*((1+(IO1))^1)*((1+(IO2))^1)*((1+(IO3))^1)*((1+(IO4))^1))/((1.18)^4)+(Sheet1!$B$61*((1+(IO1))^1)*((1+(IO2))^1)*((1+(IO3))^1)*((1+(IO4))^1)*((1+(IO5))^1))/((1.18)^5)+(Sheet1!$B$61*((1+(IO1))^1)*((1+(IO2))^1)*((1+(IO3))^1)*((1+(IO4))^1)*((1+(IO5))^1)*((1+(IO6))^1))/((1.18)^6)+(Sheet1!$B$61*((1+(IO1))^1)*((1+(IO2))^1)*((1+(IO3))^1)*((1+(IO4))^1)*((1+(IO5))^1)*((1+(IO6))^1)*((1+(IO7))^1))/((1.18)^7)+(Sheet1!$B$61*((1+(IO1))^1)*((1+(IO2))^1)*((1+(IO3))^1)*((1+(IO4))^1)*((1+(IO5))^1)*((1+(IO6))^1)*((1+(IO7))^1)*((1+(IO8))^1))/((1.18)^8)+(Sheet1!$B$61*((1+(IO1))^1)*((1+(IO2))^1)*((1+(IO3))^1)*((1+(IO4))^1)*((1+(IO5))^1)*((1+(IO6))^1)*((1+(IO7))^1)*((1+(IO8))^1)*((1+(IO9))^1))/((1.18)^9)+(Sheet1!$B$61*((1+(IO1))^1)*((1+(IO2))^1)*((1+(IO3))^1)*((1+(IO4))^1)*((1+(IO5))^1)*((1+(IO6))^1)*((1+(IO7))^1)*((1+(IO8))^1)*((1+(IO9))^1)*((1+(IO10))^1))/((1.18)^10)+(Sheet1!$B$61*((1+(IO1))^1)*((1+(IO2))^1)*((1+(IO3))^1)*((1+(IO4))^1)*((1+(IO5))^1)*((1+(IO6))^1)*((1+(IO7))^1)*((1+(IO8))^1)*((1+(IO9))^1)*((1+(IO10))^1)*((1+(IO11))^1))/((1.18)^11)+(Sheet1!$B$61*((1+(IO1))^1)*((1+(IO2))^1)*((1+(IO3))^1)*((1+(IO4))^1)*((1+(IO5))^1)*((1+(IO6))^1)*((1+(IO7))^1)*((1+(IO8))^1)*((1+(IO9))^1)*((1+(IO10))^1)*((1+(IO11))^1)*((1+(IO12))^1))/((1.18)^12)+(Sheet1!$B$61*((1+(IO1))^1)*((1+(IO2))^1)*((1+(IO3))^1)*((1+(IO4))^1)*((1+(IO5))^1)*((1+(IO6))^1)*((1+(IO7))^1)*((1+(IO8))^1)*((1+(IO9))^1)*((1+(IO10))^1)*((1+(IO11))^1)*((1+(IO12))^1)*((1+(IO13))^1))/((1.18)^13)+(Sheet1!$B$61*((1+(IO1))^1)*((1+(IO2))^1)*((1+(IO3))^1)*((1+(IO4))^1)*((1+(IO5))^1)*((1+(IO6))^1)*((1+(IO7))^1)*((1+(IO8))^1)*((1+(IO9))^1)*((1+(IO10))^1)*((1+(IO11))^1)*((1+(IO12))^1)*((1+(IO13))^1)*((1+(IO14))^1))/((1.18)^14)+(Sheet1!$B$61*((1+(IO1))^1)*((1+(IO2))^1)*((1+(IO3))^1)*((1+(IO4))^1)*((1+(IO5))^1)*((1+(IO6))^1)*((1+(IO7))^1)*((1+(IO8))^1)*((1+(IO9))^1)*((1+(IO10))^1)*((1+(IO11))^1)*((1+(IO12))^1)*((1+(IO13))^1)*((1+(IO14))^1)*((1+(IO15))^1))/((1.18)^15)+((Sheet1!$B$61*((1+(IO1))^1)*((1+(IO2))^1)*((1+(IO3))^1)*((1+(IO4))^1)*((1+(IO5))^1)*((1+(IO6))^1)*((1+(IO7))^1)*((1+(IO8))^1)*((1+(IO9))^1)*((1+(IO10))^1)*((1+(IO11))^1)*((1+(IO12))^1)*((1+(IO13))^1)*((1+(IO14))^1)*((1+(IO15))^1))/((1.18)^15)/0.18))/Sheet1!$B$17)+((Sheet1!$B$65/Sheet1!$B$17)*(100%-0.2)))</f>
        <v>31.310824161949178</v>
      </c>
      <c r="IP16" s="4">
        <f ca="1">SUM((((Sheet1!$B$61*((1+(IP1))^1))/((1.18)^1)+(Sheet1!$B$61*((1+(IP1))^1)*((1+(IP2))^1))/((1.18)^2)+(Sheet1!$B$61*((1+(IP1))^1)*((1+(IP2))^1)*((1+(IP3))^1))/((1.18)^3)+(Sheet1!$B$61*((1+(IP1))^1)*((1+(IP2))^1)*((1+(IP3))^1)*((1+(IP4))^1))/((1.18)^4)+(Sheet1!$B$61*((1+(IP1))^1)*((1+(IP2))^1)*((1+(IP3))^1)*((1+(IP4))^1)*((1+(IP5))^1))/((1.18)^5)+(Sheet1!$B$61*((1+(IP1))^1)*((1+(IP2))^1)*((1+(IP3))^1)*((1+(IP4))^1)*((1+(IP5))^1)*((1+(IP6))^1))/((1.18)^6)+(Sheet1!$B$61*((1+(IP1))^1)*((1+(IP2))^1)*((1+(IP3))^1)*((1+(IP4))^1)*((1+(IP5))^1)*((1+(IP6))^1)*((1+(IP7))^1))/((1.18)^7)+(Sheet1!$B$61*((1+(IP1))^1)*((1+(IP2))^1)*((1+(IP3))^1)*((1+(IP4))^1)*((1+(IP5))^1)*((1+(IP6))^1)*((1+(IP7))^1)*((1+(IP8))^1))/((1.18)^8)+(Sheet1!$B$61*((1+(IP1))^1)*((1+(IP2))^1)*((1+(IP3))^1)*((1+(IP4))^1)*((1+(IP5))^1)*((1+(IP6))^1)*((1+(IP7))^1)*((1+(IP8))^1)*((1+(IP9))^1))/((1.18)^9)+(Sheet1!$B$61*((1+(IP1))^1)*((1+(IP2))^1)*((1+(IP3))^1)*((1+(IP4))^1)*((1+(IP5))^1)*((1+(IP6))^1)*((1+(IP7))^1)*((1+(IP8))^1)*((1+(IP9))^1)*((1+(IP10))^1))/((1.18)^10)+(Sheet1!$B$61*((1+(IP1))^1)*((1+(IP2))^1)*((1+(IP3))^1)*((1+(IP4))^1)*((1+(IP5))^1)*((1+(IP6))^1)*((1+(IP7))^1)*((1+(IP8))^1)*((1+(IP9))^1)*((1+(IP10))^1)*((1+(IP11))^1))/((1.18)^11)+(Sheet1!$B$61*((1+(IP1))^1)*((1+(IP2))^1)*((1+(IP3))^1)*((1+(IP4))^1)*((1+(IP5))^1)*((1+(IP6))^1)*((1+(IP7))^1)*((1+(IP8))^1)*((1+(IP9))^1)*((1+(IP10))^1)*((1+(IP11))^1)*((1+(IP12))^1))/((1.18)^12)+(Sheet1!$B$61*((1+(IP1))^1)*((1+(IP2))^1)*((1+(IP3))^1)*((1+(IP4))^1)*((1+(IP5))^1)*((1+(IP6))^1)*((1+(IP7))^1)*((1+(IP8))^1)*((1+(IP9))^1)*((1+(IP10))^1)*((1+(IP11))^1)*((1+(IP12))^1)*((1+(IP13))^1))/((1.18)^13)+(Sheet1!$B$61*((1+(IP1))^1)*((1+(IP2))^1)*((1+(IP3))^1)*((1+(IP4))^1)*((1+(IP5))^1)*((1+(IP6))^1)*((1+(IP7))^1)*((1+(IP8))^1)*((1+(IP9))^1)*((1+(IP10))^1)*((1+(IP11))^1)*((1+(IP12))^1)*((1+(IP13))^1)*((1+(IP14))^1))/((1.18)^14)+(Sheet1!$B$61*((1+(IP1))^1)*((1+(IP2))^1)*((1+(IP3))^1)*((1+(IP4))^1)*((1+(IP5))^1)*((1+(IP6))^1)*((1+(IP7))^1)*((1+(IP8))^1)*((1+(IP9))^1)*((1+(IP10))^1)*((1+(IP11))^1)*((1+(IP12))^1)*((1+(IP13))^1)*((1+(IP14))^1)*((1+(IP15))^1))/((1.18)^15)+((Sheet1!$B$61*((1+(IP1))^1)*((1+(IP2))^1)*((1+(IP3))^1)*((1+(IP4))^1)*((1+(IP5))^1)*((1+(IP6))^1)*((1+(IP7))^1)*((1+(IP8))^1)*((1+(IP9))^1)*((1+(IP10))^1)*((1+(IP11))^1)*((1+(IP12))^1)*((1+(IP13))^1)*((1+(IP14))^1)*((1+(IP15))^1))/((1.18)^15)/0.18))/Sheet1!$B$17)+((Sheet1!$B$65/Sheet1!$B$17)*(100%-0.2)))</f>
        <v>26.019768601245453</v>
      </c>
      <c r="IQ16" s="4">
        <f ca="1">SUM((((Sheet1!$B$61*((1+(IQ1))^1))/((1.18)^1)+(Sheet1!$B$61*((1+(IQ1))^1)*((1+(IQ2))^1))/((1.18)^2)+(Sheet1!$B$61*((1+(IQ1))^1)*((1+(IQ2))^1)*((1+(IQ3))^1))/((1.18)^3)+(Sheet1!$B$61*((1+(IQ1))^1)*((1+(IQ2))^1)*((1+(IQ3))^1)*((1+(IQ4))^1))/((1.18)^4)+(Sheet1!$B$61*((1+(IQ1))^1)*((1+(IQ2))^1)*((1+(IQ3))^1)*((1+(IQ4))^1)*((1+(IQ5))^1))/((1.18)^5)+(Sheet1!$B$61*((1+(IQ1))^1)*((1+(IQ2))^1)*((1+(IQ3))^1)*((1+(IQ4))^1)*((1+(IQ5))^1)*((1+(IQ6))^1))/((1.18)^6)+(Sheet1!$B$61*((1+(IQ1))^1)*((1+(IQ2))^1)*((1+(IQ3))^1)*((1+(IQ4))^1)*((1+(IQ5))^1)*((1+(IQ6))^1)*((1+(IQ7))^1))/((1.18)^7)+(Sheet1!$B$61*((1+(IQ1))^1)*((1+(IQ2))^1)*((1+(IQ3))^1)*((1+(IQ4))^1)*((1+(IQ5))^1)*((1+(IQ6))^1)*((1+(IQ7))^1)*((1+(IQ8))^1))/((1.18)^8)+(Sheet1!$B$61*((1+(IQ1))^1)*((1+(IQ2))^1)*((1+(IQ3))^1)*((1+(IQ4))^1)*((1+(IQ5))^1)*((1+(IQ6))^1)*((1+(IQ7))^1)*((1+(IQ8))^1)*((1+(IQ9))^1))/((1.18)^9)+(Sheet1!$B$61*((1+(IQ1))^1)*((1+(IQ2))^1)*((1+(IQ3))^1)*((1+(IQ4))^1)*((1+(IQ5))^1)*((1+(IQ6))^1)*((1+(IQ7))^1)*((1+(IQ8))^1)*((1+(IQ9))^1)*((1+(IQ10))^1))/((1.18)^10)+(Sheet1!$B$61*((1+(IQ1))^1)*((1+(IQ2))^1)*((1+(IQ3))^1)*((1+(IQ4))^1)*((1+(IQ5))^1)*((1+(IQ6))^1)*((1+(IQ7))^1)*((1+(IQ8))^1)*((1+(IQ9))^1)*((1+(IQ10))^1)*((1+(IQ11))^1))/((1.18)^11)+(Sheet1!$B$61*((1+(IQ1))^1)*((1+(IQ2))^1)*((1+(IQ3))^1)*((1+(IQ4))^1)*((1+(IQ5))^1)*((1+(IQ6))^1)*((1+(IQ7))^1)*((1+(IQ8))^1)*((1+(IQ9))^1)*((1+(IQ10))^1)*((1+(IQ11))^1)*((1+(IQ12))^1))/((1.18)^12)+(Sheet1!$B$61*((1+(IQ1))^1)*((1+(IQ2))^1)*((1+(IQ3))^1)*((1+(IQ4))^1)*((1+(IQ5))^1)*((1+(IQ6))^1)*((1+(IQ7))^1)*((1+(IQ8))^1)*((1+(IQ9))^1)*((1+(IQ10))^1)*((1+(IQ11))^1)*((1+(IQ12))^1)*((1+(IQ13))^1))/((1.18)^13)+(Sheet1!$B$61*((1+(IQ1))^1)*((1+(IQ2))^1)*((1+(IQ3))^1)*((1+(IQ4))^1)*((1+(IQ5))^1)*((1+(IQ6))^1)*((1+(IQ7))^1)*((1+(IQ8))^1)*((1+(IQ9))^1)*((1+(IQ10))^1)*((1+(IQ11))^1)*((1+(IQ12))^1)*((1+(IQ13))^1)*((1+(IQ14))^1))/((1.18)^14)+(Sheet1!$B$61*((1+(IQ1))^1)*((1+(IQ2))^1)*((1+(IQ3))^1)*((1+(IQ4))^1)*((1+(IQ5))^1)*((1+(IQ6))^1)*((1+(IQ7))^1)*((1+(IQ8))^1)*((1+(IQ9))^1)*((1+(IQ10))^1)*((1+(IQ11))^1)*((1+(IQ12))^1)*((1+(IQ13))^1)*((1+(IQ14))^1)*((1+(IQ15))^1))/((1.18)^15)+((Sheet1!$B$61*((1+(IQ1))^1)*((1+(IQ2))^1)*((1+(IQ3))^1)*((1+(IQ4))^1)*((1+(IQ5))^1)*((1+(IQ6))^1)*((1+(IQ7))^1)*((1+(IQ8))^1)*((1+(IQ9))^1)*((1+(IQ10))^1)*((1+(IQ11))^1)*((1+(IQ12))^1)*((1+(IQ13))^1)*((1+(IQ14))^1)*((1+(IQ15))^1))/((1.18)^15)/0.18))/Sheet1!$B$17)+((Sheet1!$B$65/Sheet1!$B$17)*(100%-0.2)))</f>
        <v>31.037499521710437</v>
      </c>
      <c r="IR16" s="4">
        <f ca="1">SUM((((Sheet1!$B$61*((1+(IR1))^1))/((1.18)^1)+(Sheet1!$B$61*((1+(IR1))^1)*((1+(IR2))^1))/((1.18)^2)+(Sheet1!$B$61*((1+(IR1))^1)*((1+(IR2))^1)*((1+(IR3))^1))/((1.18)^3)+(Sheet1!$B$61*((1+(IR1))^1)*((1+(IR2))^1)*((1+(IR3))^1)*((1+(IR4))^1))/((1.18)^4)+(Sheet1!$B$61*((1+(IR1))^1)*((1+(IR2))^1)*((1+(IR3))^1)*((1+(IR4))^1)*((1+(IR5))^1))/((1.18)^5)+(Sheet1!$B$61*((1+(IR1))^1)*((1+(IR2))^1)*((1+(IR3))^1)*((1+(IR4))^1)*((1+(IR5))^1)*((1+(IR6))^1))/((1.18)^6)+(Sheet1!$B$61*((1+(IR1))^1)*((1+(IR2))^1)*((1+(IR3))^1)*((1+(IR4))^1)*((1+(IR5))^1)*((1+(IR6))^1)*((1+(IR7))^1))/((1.18)^7)+(Sheet1!$B$61*((1+(IR1))^1)*((1+(IR2))^1)*((1+(IR3))^1)*((1+(IR4))^1)*((1+(IR5))^1)*((1+(IR6))^1)*((1+(IR7))^1)*((1+(IR8))^1))/((1.18)^8)+(Sheet1!$B$61*((1+(IR1))^1)*((1+(IR2))^1)*((1+(IR3))^1)*((1+(IR4))^1)*((1+(IR5))^1)*((1+(IR6))^1)*((1+(IR7))^1)*((1+(IR8))^1)*((1+(IR9))^1))/((1.18)^9)+(Sheet1!$B$61*((1+(IR1))^1)*((1+(IR2))^1)*((1+(IR3))^1)*((1+(IR4))^1)*((1+(IR5))^1)*((1+(IR6))^1)*((1+(IR7))^1)*((1+(IR8))^1)*((1+(IR9))^1)*((1+(IR10))^1))/((1.18)^10)+(Sheet1!$B$61*((1+(IR1))^1)*((1+(IR2))^1)*((1+(IR3))^1)*((1+(IR4))^1)*((1+(IR5))^1)*((1+(IR6))^1)*((1+(IR7))^1)*((1+(IR8))^1)*((1+(IR9))^1)*((1+(IR10))^1)*((1+(IR11))^1))/((1.18)^11)+(Sheet1!$B$61*((1+(IR1))^1)*((1+(IR2))^1)*((1+(IR3))^1)*((1+(IR4))^1)*((1+(IR5))^1)*((1+(IR6))^1)*((1+(IR7))^1)*((1+(IR8))^1)*((1+(IR9))^1)*((1+(IR10))^1)*((1+(IR11))^1)*((1+(IR12))^1))/((1.18)^12)+(Sheet1!$B$61*((1+(IR1))^1)*((1+(IR2))^1)*((1+(IR3))^1)*((1+(IR4))^1)*((1+(IR5))^1)*((1+(IR6))^1)*((1+(IR7))^1)*((1+(IR8))^1)*((1+(IR9))^1)*((1+(IR10))^1)*((1+(IR11))^1)*((1+(IR12))^1)*((1+(IR13))^1))/((1.18)^13)+(Sheet1!$B$61*((1+(IR1))^1)*((1+(IR2))^1)*((1+(IR3))^1)*((1+(IR4))^1)*((1+(IR5))^1)*((1+(IR6))^1)*((1+(IR7))^1)*((1+(IR8))^1)*((1+(IR9))^1)*((1+(IR10))^1)*((1+(IR11))^1)*((1+(IR12))^1)*((1+(IR13))^1)*((1+(IR14))^1))/((1.18)^14)+(Sheet1!$B$61*((1+(IR1))^1)*((1+(IR2))^1)*((1+(IR3))^1)*((1+(IR4))^1)*((1+(IR5))^1)*((1+(IR6))^1)*((1+(IR7))^1)*((1+(IR8))^1)*((1+(IR9))^1)*((1+(IR10))^1)*((1+(IR11))^1)*((1+(IR12))^1)*((1+(IR13))^1)*((1+(IR14))^1)*((1+(IR15))^1))/((1.18)^15)+((Sheet1!$B$61*((1+(IR1))^1)*((1+(IR2))^1)*((1+(IR3))^1)*((1+(IR4))^1)*((1+(IR5))^1)*((1+(IR6))^1)*((1+(IR7))^1)*((1+(IR8))^1)*((1+(IR9))^1)*((1+(IR10))^1)*((1+(IR11))^1)*((1+(IR12))^1)*((1+(IR13))^1)*((1+(IR14))^1)*((1+(IR15))^1))/((1.18)^15)/0.18))/Sheet1!$B$17)+((Sheet1!$B$65/Sheet1!$B$17)*(100%-0.2)))</f>
        <v>27.453659199794053</v>
      </c>
      <c r="IS16" s="4">
        <f ca="1">SUM((((Sheet1!$B$61*((1+(IS1))^1))/((1.18)^1)+(Sheet1!$B$61*((1+(IS1))^1)*((1+(IS2))^1))/((1.18)^2)+(Sheet1!$B$61*((1+(IS1))^1)*((1+(IS2))^1)*((1+(IS3))^1))/((1.18)^3)+(Sheet1!$B$61*((1+(IS1))^1)*((1+(IS2))^1)*((1+(IS3))^1)*((1+(IS4))^1))/((1.18)^4)+(Sheet1!$B$61*((1+(IS1))^1)*((1+(IS2))^1)*((1+(IS3))^1)*((1+(IS4))^1)*((1+(IS5))^1))/((1.18)^5)+(Sheet1!$B$61*((1+(IS1))^1)*((1+(IS2))^1)*((1+(IS3))^1)*((1+(IS4))^1)*((1+(IS5))^1)*((1+(IS6))^1))/((1.18)^6)+(Sheet1!$B$61*((1+(IS1))^1)*((1+(IS2))^1)*((1+(IS3))^1)*((1+(IS4))^1)*((1+(IS5))^1)*((1+(IS6))^1)*((1+(IS7))^1))/((1.18)^7)+(Sheet1!$B$61*((1+(IS1))^1)*((1+(IS2))^1)*((1+(IS3))^1)*((1+(IS4))^1)*((1+(IS5))^1)*((1+(IS6))^1)*((1+(IS7))^1)*((1+(IS8))^1))/((1.18)^8)+(Sheet1!$B$61*((1+(IS1))^1)*((1+(IS2))^1)*((1+(IS3))^1)*((1+(IS4))^1)*((1+(IS5))^1)*((1+(IS6))^1)*((1+(IS7))^1)*((1+(IS8))^1)*((1+(IS9))^1))/((1.18)^9)+(Sheet1!$B$61*((1+(IS1))^1)*((1+(IS2))^1)*((1+(IS3))^1)*((1+(IS4))^1)*((1+(IS5))^1)*((1+(IS6))^1)*((1+(IS7))^1)*((1+(IS8))^1)*((1+(IS9))^1)*((1+(IS10))^1))/((1.18)^10)+(Sheet1!$B$61*((1+(IS1))^1)*((1+(IS2))^1)*((1+(IS3))^1)*((1+(IS4))^1)*((1+(IS5))^1)*((1+(IS6))^1)*((1+(IS7))^1)*((1+(IS8))^1)*((1+(IS9))^1)*((1+(IS10))^1)*((1+(IS11))^1))/((1.18)^11)+(Sheet1!$B$61*((1+(IS1))^1)*((1+(IS2))^1)*((1+(IS3))^1)*((1+(IS4))^1)*((1+(IS5))^1)*((1+(IS6))^1)*((1+(IS7))^1)*((1+(IS8))^1)*((1+(IS9))^1)*((1+(IS10))^1)*((1+(IS11))^1)*((1+(IS12))^1))/((1.18)^12)+(Sheet1!$B$61*((1+(IS1))^1)*((1+(IS2))^1)*((1+(IS3))^1)*((1+(IS4))^1)*((1+(IS5))^1)*((1+(IS6))^1)*((1+(IS7))^1)*((1+(IS8))^1)*((1+(IS9))^1)*((1+(IS10))^1)*((1+(IS11))^1)*((1+(IS12))^1)*((1+(IS13))^1))/((1.18)^13)+(Sheet1!$B$61*((1+(IS1))^1)*((1+(IS2))^1)*((1+(IS3))^1)*((1+(IS4))^1)*((1+(IS5))^1)*((1+(IS6))^1)*((1+(IS7))^1)*((1+(IS8))^1)*((1+(IS9))^1)*((1+(IS10))^1)*((1+(IS11))^1)*((1+(IS12))^1)*((1+(IS13))^1)*((1+(IS14))^1))/((1.18)^14)+(Sheet1!$B$61*((1+(IS1))^1)*((1+(IS2))^1)*((1+(IS3))^1)*((1+(IS4))^1)*((1+(IS5))^1)*((1+(IS6))^1)*((1+(IS7))^1)*((1+(IS8))^1)*((1+(IS9))^1)*((1+(IS10))^1)*((1+(IS11))^1)*((1+(IS12))^1)*((1+(IS13))^1)*((1+(IS14))^1)*((1+(IS15))^1))/((1.18)^15)+((Sheet1!$B$61*((1+(IS1))^1)*((1+(IS2))^1)*((1+(IS3))^1)*((1+(IS4))^1)*((1+(IS5))^1)*((1+(IS6))^1)*((1+(IS7))^1)*((1+(IS8))^1)*((1+(IS9))^1)*((1+(IS10))^1)*((1+(IS11))^1)*((1+(IS12))^1)*((1+(IS13))^1)*((1+(IS14))^1)*((1+(IS15))^1))/((1.18)^15)/0.18))/Sheet1!$B$17)+((Sheet1!$B$65/Sheet1!$B$17)*(100%-0.2)))</f>
        <v>30.250469246746185</v>
      </c>
      <c r="IT16" s="4">
        <f ca="1">SUM((((Sheet1!$B$61*((1+(IT1))^1))/((1.18)^1)+(Sheet1!$B$61*((1+(IT1))^1)*((1+(IT2))^1))/((1.18)^2)+(Sheet1!$B$61*((1+(IT1))^1)*((1+(IT2))^1)*((1+(IT3))^1))/((1.18)^3)+(Sheet1!$B$61*((1+(IT1))^1)*((1+(IT2))^1)*((1+(IT3))^1)*((1+(IT4))^1))/((1.18)^4)+(Sheet1!$B$61*((1+(IT1))^1)*((1+(IT2))^1)*((1+(IT3))^1)*((1+(IT4))^1)*((1+(IT5))^1))/((1.18)^5)+(Sheet1!$B$61*((1+(IT1))^1)*((1+(IT2))^1)*((1+(IT3))^1)*((1+(IT4))^1)*((1+(IT5))^1)*((1+(IT6))^1))/((1.18)^6)+(Sheet1!$B$61*((1+(IT1))^1)*((1+(IT2))^1)*((1+(IT3))^1)*((1+(IT4))^1)*((1+(IT5))^1)*((1+(IT6))^1)*((1+(IT7))^1))/((1.18)^7)+(Sheet1!$B$61*((1+(IT1))^1)*((1+(IT2))^1)*((1+(IT3))^1)*((1+(IT4))^1)*((1+(IT5))^1)*((1+(IT6))^1)*((1+(IT7))^1)*((1+(IT8))^1))/((1.18)^8)+(Sheet1!$B$61*((1+(IT1))^1)*((1+(IT2))^1)*((1+(IT3))^1)*((1+(IT4))^1)*((1+(IT5))^1)*((1+(IT6))^1)*((1+(IT7))^1)*((1+(IT8))^1)*((1+(IT9))^1))/((1.18)^9)+(Sheet1!$B$61*((1+(IT1))^1)*((1+(IT2))^1)*((1+(IT3))^1)*((1+(IT4))^1)*((1+(IT5))^1)*((1+(IT6))^1)*((1+(IT7))^1)*((1+(IT8))^1)*((1+(IT9))^1)*((1+(IT10))^1))/((1.18)^10)+(Sheet1!$B$61*((1+(IT1))^1)*((1+(IT2))^1)*((1+(IT3))^1)*((1+(IT4))^1)*((1+(IT5))^1)*((1+(IT6))^1)*((1+(IT7))^1)*((1+(IT8))^1)*((1+(IT9))^1)*((1+(IT10))^1)*((1+(IT11))^1))/((1.18)^11)+(Sheet1!$B$61*((1+(IT1))^1)*((1+(IT2))^1)*((1+(IT3))^1)*((1+(IT4))^1)*((1+(IT5))^1)*((1+(IT6))^1)*((1+(IT7))^1)*((1+(IT8))^1)*((1+(IT9))^1)*((1+(IT10))^1)*((1+(IT11))^1)*((1+(IT12))^1))/((1.18)^12)+(Sheet1!$B$61*((1+(IT1))^1)*((1+(IT2))^1)*((1+(IT3))^1)*((1+(IT4))^1)*((1+(IT5))^1)*((1+(IT6))^1)*((1+(IT7))^1)*((1+(IT8))^1)*((1+(IT9))^1)*((1+(IT10))^1)*((1+(IT11))^1)*((1+(IT12))^1)*((1+(IT13))^1))/((1.18)^13)+(Sheet1!$B$61*((1+(IT1))^1)*((1+(IT2))^1)*((1+(IT3))^1)*((1+(IT4))^1)*((1+(IT5))^1)*((1+(IT6))^1)*((1+(IT7))^1)*((1+(IT8))^1)*((1+(IT9))^1)*((1+(IT10))^1)*((1+(IT11))^1)*((1+(IT12))^1)*((1+(IT13))^1)*((1+(IT14))^1))/((1.18)^14)+(Sheet1!$B$61*((1+(IT1))^1)*((1+(IT2))^1)*((1+(IT3))^1)*((1+(IT4))^1)*((1+(IT5))^1)*((1+(IT6))^1)*((1+(IT7))^1)*((1+(IT8))^1)*((1+(IT9))^1)*((1+(IT10))^1)*((1+(IT11))^1)*((1+(IT12))^1)*((1+(IT13))^1)*((1+(IT14))^1)*((1+(IT15))^1))/((1.18)^15)+((Sheet1!$B$61*((1+(IT1))^1)*((1+(IT2))^1)*((1+(IT3))^1)*((1+(IT4))^1)*((1+(IT5))^1)*((1+(IT6))^1)*((1+(IT7))^1)*((1+(IT8))^1)*((1+(IT9))^1)*((1+(IT10))^1)*((1+(IT11))^1)*((1+(IT12))^1)*((1+(IT13))^1)*((1+(IT14))^1)*((1+(IT15))^1))/((1.18)^15)/0.18))/Sheet1!$B$17)+((Sheet1!$B$65/Sheet1!$B$17)*(100%-0.2)))</f>
        <v>28.871181638271317</v>
      </c>
      <c r="IU16" s="4">
        <f ca="1">SUM((((Sheet1!$B$61*((1+(IU1))^1))/((1.18)^1)+(Sheet1!$B$61*((1+(IU1))^1)*((1+(IU2))^1))/((1.18)^2)+(Sheet1!$B$61*((1+(IU1))^1)*((1+(IU2))^1)*((1+(IU3))^1))/((1.18)^3)+(Sheet1!$B$61*((1+(IU1))^1)*((1+(IU2))^1)*((1+(IU3))^1)*((1+(IU4))^1))/((1.18)^4)+(Sheet1!$B$61*((1+(IU1))^1)*((1+(IU2))^1)*((1+(IU3))^1)*((1+(IU4))^1)*((1+(IU5))^1))/((1.18)^5)+(Sheet1!$B$61*((1+(IU1))^1)*((1+(IU2))^1)*((1+(IU3))^1)*((1+(IU4))^1)*((1+(IU5))^1)*((1+(IU6))^1))/((1.18)^6)+(Sheet1!$B$61*((1+(IU1))^1)*((1+(IU2))^1)*((1+(IU3))^1)*((1+(IU4))^1)*((1+(IU5))^1)*((1+(IU6))^1)*((1+(IU7))^1))/((1.18)^7)+(Sheet1!$B$61*((1+(IU1))^1)*((1+(IU2))^1)*((1+(IU3))^1)*((1+(IU4))^1)*((1+(IU5))^1)*((1+(IU6))^1)*((1+(IU7))^1)*((1+(IU8))^1))/((1.18)^8)+(Sheet1!$B$61*((1+(IU1))^1)*((1+(IU2))^1)*((1+(IU3))^1)*((1+(IU4))^1)*((1+(IU5))^1)*((1+(IU6))^1)*((1+(IU7))^1)*((1+(IU8))^1)*((1+(IU9))^1))/((1.18)^9)+(Sheet1!$B$61*((1+(IU1))^1)*((1+(IU2))^1)*((1+(IU3))^1)*((1+(IU4))^1)*((1+(IU5))^1)*((1+(IU6))^1)*((1+(IU7))^1)*((1+(IU8))^1)*((1+(IU9))^1)*((1+(IU10))^1))/((1.18)^10)+(Sheet1!$B$61*((1+(IU1))^1)*((1+(IU2))^1)*((1+(IU3))^1)*((1+(IU4))^1)*((1+(IU5))^1)*((1+(IU6))^1)*((1+(IU7))^1)*((1+(IU8))^1)*((1+(IU9))^1)*((1+(IU10))^1)*((1+(IU11))^1))/((1.18)^11)+(Sheet1!$B$61*((1+(IU1))^1)*((1+(IU2))^1)*((1+(IU3))^1)*((1+(IU4))^1)*((1+(IU5))^1)*((1+(IU6))^1)*((1+(IU7))^1)*((1+(IU8))^1)*((1+(IU9))^1)*((1+(IU10))^1)*((1+(IU11))^1)*((1+(IU12))^1))/((1.18)^12)+(Sheet1!$B$61*((1+(IU1))^1)*((1+(IU2))^1)*((1+(IU3))^1)*((1+(IU4))^1)*((1+(IU5))^1)*((1+(IU6))^1)*((1+(IU7))^1)*((1+(IU8))^1)*((1+(IU9))^1)*((1+(IU10))^1)*((1+(IU11))^1)*((1+(IU12))^1)*((1+(IU13))^1))/((1.18)^13)+(Sheet1!$B$61*((1+(IU1))^1)*((1+(IU2))^1)*((1+(IU3))^1)*((1+(IU4))^1)*((1+(IU5))^1)*((1+(IU6))^1)*((1+(IU7))^1)*((1+(IU8))^1)*((1+(IU9))^1)*((1+(IU10))^1)*((1+(IU11))^1)*((1+(IU12))^1)*((1+(IU13))^1)*((1+(IU14))^1))/((1.18)^14)+(Sheet1!$B$61*((1+(IU1))^1)*((1+(IU2))^1)*((1+(IU3))^1)*((1+(IU4))^1)*((1+(IU5))^1)*((1+(IU6))^1)*((1+(IU7))^1)*((1+(IU8))^1)*((1+(IU9))^1)*((1+(IU10))^1)*((1+(IU11))^1)*((1+(IU12))^1)*((1+(IU13))^1)*((1+(IU14))^1)*((1+(IU15))^1))/((1.18)^15)+((Sheet1!$B$61*((1+(IU1))^1)*((1+(IU2))^1)*((1+(IU3))^1)*((1+(IU4))^1)*((1+(IU5))^1)*((1+(IU6))^1)*((1+(IU7))^1)*((1+(IU8))^1)*((1+(IU9))^1)*((1+(IU10))^1)*((1+(IU11))^1)*((1+(IU12))^1)*((1+(IU13))^1)*((1+(IU14))^1)*((1+(IU15))^1))/((1.18)^15)/0.18))/Sheet1!$B$17)+((Sheet1!$B$65/Sheet1!$B$17)*(100%-0.2)))</f>
        <v>26.545474554833994</v>
      </c>
      <c r="IV16" s="4">
        <f ca="1">SUM((((Sheet1!$B$61*((1+(IV1))^1))/((1.18)^1)+(Sheet1!$B$61*((1+(IV1))^1)*((1+(IV2))^1))/((1.18)^2)+(Sheet1!$B$61*((1+(IV1))^1)*((1+(IV2))^1)*((1+(IV3))^1))/((1.18)^3)+(Sheet1!$B$61*((1+(IV1))^1)*((1+(IV2))^1)*((1+(IV3))^1)*((1+(IV4))^1))/((1.18)^4)+(Sheet1!$B$61*((1+(IV1))^1)*((1+(IV2))^1)*((1+(IV3))^1)*((1+(IV4))^1)*((1+(IV5))^1))/((1.18)^5)+(Sheet1!$B$61*((1+(IV1))^1)*((1+(IV2))^1)*((1+(IV3))^1)*((1+(IV4))^1)*((1+(IV5))^1)*((1+(IV6))^1))/((1.18)^6)+(Sheet1!$B$61*((1+(IV1))^1)*((1+(IV2))^1)*((1+(IV3))^1)*((1+(IV4))^1)*((1+(IV5))^1)*((1+(IV6))^1)*((1+(IV7))^1))/((1.18)^7)+(Sheet1!$B$61*((1+(IV1))^1)*((1+(IV2))^1)*((1+(IV3))^1)*((1+(IV4))^1)*((1+(IV5))^1)*((1+(IV6))^1)*((1+(IV7))^1)*((1+(IV8))^1))/((1.18)^8)+(Sheet1!$B$61*((1+(IV1))^1)*((1+(IV2))^1)*((1+(IV3))^1)*((1+(IV4))^1)*((1+(IV5))^1)*((1+(IV6))^1)*((1+(IV7))^1)*((1+(IV8))^1)*((1+(IV9))^1))/((1.18)^9)+(Sheet1!$B$61*((1+(IV1))^1)*((1+(IV2))^1)*((1+(IV3))^1)*((1+(IV4))^1)*((1+(IV5))^1)*((1+(IV6))^1)*((1+(IV7))^1)*((1+(IV8))^1)*((1+(IV9))^1)*((1+(IV10))^1))/((1.18)^10)+(Sheet1!$B$61*((1+(IV1))^1)*((1+(IV2))^1)*((1+(IV3))^1)*((1+(IV4))^1)*((1+(IV5))^1)*((1+(IV6))^1)*((1+(IV7))^1)*((1+(IV8))^1)*((1+(IV9))^1)*((1+(IV10))^1)*((1+(IV11))^1))/((1.18)^11)+(Sheet1!$B$61*((1+(IV1))^1)*((1+(IV2))^1)*((1+(IV3))^1)*((1+(IV4))^1)*((1+(IV5))^1)*((1+(IV6))^1)*((1+(IV7))^1)*((1+(IV8))^1)*((1+(IV9))^1)*((1+(IV10))^1)*((1+(IV11))^1)*((1+(IV12))^1))/((1.18)^12)+(Sheet1!$B$61*((1+(IV1))^1)*((1+(IV2))^1)*((1+(IV3))^1)*((1+(IV4))^1)*((1+(IV5))^1)*((1+(IV6))^1)*((1+(IV7))^1)*((1+(IV8))^1)*((1+(IV9))^1)*((1+(IV10))^1)*((1+(IV11))^1)*((1+(IV12))^1)*((1+(IV13))^1))/((1.18)^13)+(Sheet1!$B$61*((1+(IV1))^1)*((1+(IV2))^1)*((1+(IV3))^1)*((1+(IV4))^1)*((1+(IV5))^1)*((1+(IV6))^1)*((1+(IV7))^1)*((1+(IV8))^1)*((1+(IV9))^1)*((1+(IV10))^1)*((1+(IV11))^1)*((1+(IV12))^1)*((1+(IV13))^1)*((1+(IV14))^1))/((1.18)^14)+(Sheet1!$B$61*((1+(IV1))^1)*((1+(IV2))^1)*((1+(IV3))^1)*((1+(IV4))^1)*((1+(IV5))^1)*((1+(IV6))^1)*((1+(IV7))^1)*((1+(IV8))^1)*((1+(IV9))^1)*((1+(IV10))^1)*((1+(IV11))^1)*((1+(IV12))^1)*((1+(IV13))^1)*((1+(IV14))^1)*((1+(IV15))^1))/((1.18)^15)+((Sheet1!$B$61*((1+(IV1))^1)*((1+(IV2))^1)*((1+(IV3))^1)*((1+(IV4))^1)*((1+(IV5))^1)*((1+(IV6))^1)*((1+(IV7))^1)*((1+(IV8))^1)*((1+(IV9))^1)*((1+(IV10))^1)*((1+(IV11))^1)*((1+(IV12))^1)*((1+(IV13))^1)*((1+(IV14))^1)*((1+(IV15))^1))/((1.18)^15)/0.18))/Sheet1!$B$17)+((Sheet1!$B$65/Sheet1!$B$17)*(100%-0.2)))</f>
        <v>27.993168198167012</v>
      </c>
      <c r="IW16" s="4">
        <f ca="1">SUM((((Sheet1!$B$61*((1+(IW1))^1))/((1.18)^1)+(Sheet1!$B$61*((1+(IW1))^1)*((1+(IW2))^1))/((1.18)^2)+(Sheet1!$B$61*((1+(IW1))^1)*((1+(IW2))^1)*((1+(IW3))^1))/((1.18)^3)+(Sheet1!$B$61*((1+(IW1))^1)*((1+(IW2))^1)*((1+(IW3))^1)*((1+(IW4))^1))/((1.18)^4)+(Sheet1!$B$61*((1+(IW1))^1)*((1+(IW2))^1)*((1+(IW3))^1)*((1+(IW4))^1)*((1+(IW5))^1))/((1.18)^5)+(Sheet1!$B$61*((1+(IW1))^1)*((1+(IW2))^1)*((1+(IW3))^1)*((1+(IW4))^1)*((1+(IW5))^1)*((1+(IW6))^1))/((1.18)^6)+(Sheet1!$B$61*((1+(IW1))^1)*((1+(IW2))^1)*((1+(IW3))^1)*((1+(IW4))^1)*((1+(IW5))^1)*((1+(IW6))^1)*((1+(IW7))^1))/((1.18)^7)+(Sheet1!$B$61*((1+(IW1))^1)*((1+(IW2))^1)*((1+(IW3))^1)*((1+(IW4))^1)*((1+(IW5))^1)*((1+(IW6))^1)*((1+(IW7))^1)*((1+(IW8))^1))/((1.18)^8)+(Sheet1!$B$61*((1+(IW1))^1)*((1+(IW2))^1)*((1+(IW3))^1)*((1+(IW4))^1)*((1+(IW5))^1)*((1+(IW6))^1)*((1+(IW7))^1)*((1+(IW8))^1)*((1+(IW9))^1))/((1.18)^9)+(Sheet1!$B$61*((1+(IW1))^1)*((1+(IW2))^1)*((1+(IW3))^1)*((1+(IW4))^1)*((1+(IW5))^1)*((1+(IW6))^1)*((1+(IW7))^1)*((1+(IW8))^1)*((1+(IW9))^1)*((1+(IW10))^1))/((1.18)^10)+(Sheet1!$B$61*((1+(IW1))^1)*((1+(IW2))^1)*((1+(IW3))^1)*((1+(IW4))^1)*((1+(IW5))^1)*((1+(IW6))^1)*((1+(IW7))^1)*((1+(IW8))^1)*((1+(IW9))^1)*((1+(IW10))^1)*((1+(IW11))^1))/((1.18)^11)+(Sheet1!$B$61*((1+(IW1))^1)*((1+(IW2))^1)*((1+(IW3))^1)*((1+(IW4))^1)*((1+(IW5))^1)*((1+(IW6))^1)*((1+(IW7))^1)*((1+(IW8))^1)*((1+(IW9))^1)*((1+(IW10))^1)*((1+(IW11))^1)*((1+(IW12))^1))/((1.18)^12)+(Sheet1!$B$61*((1+(IW1))^1)*((1+(IW2))^1)*((1+(IW3))^1)*((1+(IW4))^1)*((1+(IW5))^1)*((1+(IW6))^1)*((1+(IW7))^1)*((1+(IW8))^1)*((1+(IW9))^1)*((1+(IW10))^1)*((1+(IW11))^1)*((1+(IW12))^1)*((1+(IW13))^1))/((1.18)^13)+(Sheet1!$B$61*((1+(IW1))^1)*((1+(IW2))^1)*((1+(IW3))^1)*((1+(IW4))^1)*((1+(IW5))^1)*((1+(IW6))^1)*((1+(IW7))^1)*((1+(IW8))^1)*((1+(IW9))^1)*((1+(IW10))^1)*((1+(IW11))^1)*((1+(IW12))^1)*((1+(IW13))^1)*((1+(IW14))^1))/((1.18)^14)+(Sheet1!$B$61*((1+(IW1))^1)*((1+(IW2))^1)*((1+(IW3))^1)*((1+(IW4))^1)*((1+(IW5))^1)*((1+(IW6))^1)*((1+(IW7))^1)*((1+(IW8))^1)*((1+(IW9))^1)*((1+(IW10))^1)*((1+(IW11))^1)*((1+(IW12))^1)*((1+(IW13))^1)*((1+(IW14))^1)*((1+(IW15))^1))/((1.18)^15)+((Sheet1!$B$61*((1+(IW1))^1)*((1+(IW2))^1)*((1+(IW3))^1)*((1+(IW4))^1)*((1+(IW5))^1)*((1+(IW6))^1)*((1+(IW7))^1)*((1+(IW8))^1)*((1+(IW9))^1)*((1+(IW10))^1)*((1+(IW11))^1)*((1+(IW12))^1)*((1+(IW13))^1)*((1+(IW14))^1)*((1+(IW15))^1))/((1.18)^15)/0.18))/Sheet1!$B$17)+((Sheet1!$B$65/Sheet1!$B$17)*(100%-0.2)))</f>
        <v>23.620084022634622</v>
      </c>
      <c r="IX16" s="4">
        <f ca="1">SUM((((Sheet1!$B$61*((1+(IX1))^1))/((1.18)^1)+(Sheet1!$B$61*((1+(IX1))^1)*((1+(IX2))^1))/((1.18)^2)+(Sheet1!$B$61*((1+(IX1))^1)*((1+(IX2))^1)*((1+(IX3))^1))/((1.18)^3)+(Sheet1!$B$61*((1+(IX1))^1)*((1+(IX2))^1)*((1+(IX3))^1)*((1+(IX4))^1))/((1.18)^4)+(Sheet1!$B$61*((1+(IX1))^1)*((1+(IX2))^1)*((1+(IX3))^1)*((1+(IX4))^1)*((1+(IX5))^1))/((1.18)^5)+(Sheet1!$B$61*((1+(IX1))^1)*((1+(IX2))^1)*((1+(IX3))^1)*((1+(IX4))^1)*((1+(IX5))^1)*((1+(IX6))^1))/((1.18)^6)+(Sheet1!$B$61*((1+(IX1))^1)*((1+(IX2))^1)*((1+(IX3))^1)*((1+(IX4))^1)*((1+(IX5))^1)*((1+(IX6))^1)*((1+(IX7))^1))/((1.18)^7)+(Sheet1!$B$61*((1+(IX1))^1)*((1+(IX2))^1)*((1+(IX3))^1)*((1+(IX4))^1)*((1+(IX5))^1)*((1+(IX6))^1)*((1+(IX7))^1)*((1+(IX8))^1))/((1.18)^8)+(Sheet1!$B$61*((1+(IX1))^1)*((1+(IX2))^1)*((1+(IX3))^1)*((1+(IX4))^1)*((1+(IX5))^1)*((1+(IX6))^1)*((1+(IX7))^1)*((1+(IX8))^1)*((1+(IX9))^1))/((1.18)^9)+(Sheet1!$B$61*((1+(IX1))^1)*((1+(IX2))^1)*((1+(IX3))^1)*((1+(IX4))^1)*((1+(IX5))^1)*((1+(IX6))^1)*((1+(IX7))^1)*((1+(IX8))^1)*((1+(IX9))^1)*((1+(IX10))^1))/((1.18)^10)+(Sheet1!$B$61*((1+(IX1))^1)*((1+(IX2))^1)*((1+(IX3))^1)*((1+(IX4))^1)*((1+(IX5))^1)*((1+(IX6))^1)*((1+(IX7))^1)*((1+(IX8))^1)*((1+(IX9))^1)*((1+(IX10))^1)*((1+(IX11))^1))/((1.18)^11)+(Sheet1!$B$61*((1+(IX1))^1)*((1+(IX2))^1)*((1+(IX3))^1)*((1+(IX4))^1)*((1+(IX5))^1)*((1+(IX6))^1)*((1+(IX7))^1)*((1+(IX8))^1)*((1+(IX9))^1)*((1+(IX10))^1)*((1+(IX11))^1)*((1+(IX12))^1))/((1.18)^12)+(Sheet1!$B$61*((1+(IX1))^1)*((1+(IX2))^1)*((1+(IX3))^1)*((1+(IX4))^1)*((1+(IX5))^1)*((1+(IX6))^1)*((1+(IX7))^1)*((1+(IX8))^1)*((1+(IX9))^1)*((1+(IX10))^1)*((1+(IX11))^1)*((1+(IX12))^1)*((1+(IX13))^1))/((1.18)^13)+(Sheet1!$B$61*((1+(IX1))^1)*((1+(IX2))^1)*((1+(IX3))^1)*((1+(IX4))^1)*((1+(IX5))^1)*((1+(IX6))^1)*((1+(IX7))^1)*((1+(IX8))^1)*((1+(IX9))^1)*((1+(IX10))^1)*((1+(IX11))^1)*((1+(IX12))^1)*((1+(IX13))^1)*((1+(IX14))^1))/((1.18)^14)+(Sheet1!$B$61*((1+(IX1))^1)*((1+(IX2))^1)*((1+(IX3))^1)*((1+(IX4))^1)*((1+(IX5))^1)*((1+(IX6))^1)*((1+(IX7))^1)*((1+(IX8))^1)*((1+(IX9))^1)*((1+(IX10))^1)*((1+(IX11))^1)*((1+(IX12))^1)*((1+(IX13))^1)*((1+(IX14))^1)*((1+(IX15))^1))/((1.18)^15)+((Sheet1!$B$61*((1+(IX1))^1)*((1+(IX2))^1)*((1+(IX3))^1)*((1+(IX4))^1)*((1+(IX5))^1)*((1+(IX6))^1)*((1+(IX7))^1)*((1+(IX8))^1)*((1+(IX9))^1)*((1+(IX10))^1)*((1+(IX11))^1)*((1+(IX12))^1)*((1+(IX13))^1)*((1+(IX14))^1)*((1+(IX15))^1))/((1.18)^15)/0.18))/Sheet1!$B$17)+((Sheet1!$B$65/Sheet1!$B$17)*(100%-0.2)))</f>
        <v>26.953099263886003</v>
      </c>
      <c r="IY16" s="4">
        <f ca="1">SUM((((Sheet1!$B$61*((1+(IY1))^1))/((1.18)^1)+(Sheet1!$B$61*((1+(IY1))^1)*((1+(IY2))^1))/((1.18)^2)+(Sheet1!$B$61*((1+(IY1))^1)*((1+(IY2))^1)*((1+(IY3))^1))/((1.18)^3)+(Sheet1!$B$61*((1+(IY1))^1)*((1+(IY2))^1)*((1+(IY3))^1)*((1+(IY4))^1))/((1.18)^4)+(Sheet1!$B$61*((1+(IY1))^1)*((1+(IY2))^1)*((1+(IY3))^1)*((1+(IY4))^1)*((1+(IY5))^1))/((1.18)^5)+(Sheet1!$B$61*((1+(IY1))^1)*((1+(IY2))^1)*((1+(IY3))^1)*((1+(IY4))^1)*((1+(IY5))^1)*((1+(IY6))^1))/((1.18)^6)+(Sheet1!$B$61*((1+(IY1))^1)*((1+(IY2))^1)*((1+(IY3))^1)*((1+(IY4))^1)*((1+(IY5))^1)*((1+(IY6))^1)*((1+(IY7))^1))/((1.18)^7)+(Sheet1!$B$61*((1+(IY1))^1)*((1+(IY2))^1)*((1+(IY3))^1)*((1+(IY4))^1)*((1+(IY5))^1)*((1+(IY6))^1)*((1+(IY7))^1)*((1+(IY8))^1))/((1.18)^8)+(Sheet1!$B$61*((1+(IY1))^1)*((1+(IY2))^1)*((1+(IY3))^1)*((1+(IY4))^1)*((1+(IY5))^1)*((1+(IY6))^1)*((1+(IY7))^1)*((1+(IY8))^1)*((1+(IY9))^1))/((1.18)^9)+(Sheet1!$B$61*((1+(IY1))^1)*((1+(IY2))^1)*((1+(IY3))^1)*((1+(IY4))^1)*((1+(IY5))^1)*((1+(IY6))^1)*((1+(IY7))^1)*((1+(IY8))^1)*((1+(IY9))^1)*((1+(IY10))^1))/((1.18)^10)+(Sheet1!$B$61*((1+(IY1))^1)*((1+(IY2))^1)*((1+(IY3))^1)*((1+(IY4))^1)*((1+(IY5))^1)*((1+(IY6))^1)*((1+(IY7))^1)*((1+(IY8))^1)*((1+(IY9))^1)*((1+(IY10))^1)*((1+(IY11))^1))/((1.18)^11)+(Sheet1!$B$61*((1+(IY1))^1)*((1+(IY2))^1)*((1+(IY3))^1)*((1+(IY4))^1)*((1+(IY5))^1)*((1+(IY6))^1)*((1+(IY7))^1)*((1+(IY8))^1)*((1+(IY9))^1)*((1+(IY10))^1)*((1+(IY11))^1)*((1+(IY12))^1))/((1.18)^12)+(Sheet1!$B$61*((1+(IY1))^1)*((1+(IY2))^1)*((1+(IY3))^1)*((1+(IY4))^1)*((1+(IY5))^1)*((1+(IY6))^1)*((1+(IY7))^1)*((1+(IY8))^1)*((1+(IY9))^1)*((1+(IY10))^1)*((1+(IY11))^1)*((1+(IY12))^1)*((1+(IY13))^1))/((1.18)^13)+(Sheet1!$B$61*((1+(IY1))^1)*((1+(IY2))^1)*((1+(IY3))^1)*((1+(IY4))^1)*((1+(IY5))^1)*((1+(IY6))^1)*((1+(IY7))^1)*((1+(IY8))^1)*((1+(IY9))^1)*((1+(IY10))^1)*((1+(IY11))^1)*((1+(IY12))^1)*((1+(IY13))^1)*((1+(IY14))^1))/((1.18)^14)+(Sheet1!$B$61*((1+(IY1))^1)*((1+(IY2))^1)*((1+(IY3))^1)*((1+(IY4))^1)*((1+(IY5))^1)*((1+(IY6))^1)*((1+(IY7))^1)*((1+(IY8))^1)*((1+(IY9))^1)*((1+(IY10))^1)*((1+(IY11))^1)*((1+(IY12))^1)*((1+(IY13))^1)*((1+(IY14))^1)*((1+(IY15))^1))/((1.18)^15)+((Sheet1!$B$61*((1+(IY1))^1)*((1+(IY2))^1)*((1+(IY3))^1)*((1+(IY4))^1)*((1+(IY5))^1)*((1+(IY6))^1)*((1+(IY7))^1)*((1+(IY8))^1)*((1+(IY9))^1)*((1+(IY10))^1)*((1+(IY11))^1)*((1+(IY12))^1)*((1+(IY13))^1)*((1+(IY14))^1)*((1+(IY15))^1))/((1.18)^15)/0.18))/Sheet1!$B$17)+((Sheet1!$B$65/Sheet1!$B$17)*(100%-0.2)))</f>
        <v>27.991372723501271</v>
      </c>
      <c r="IZ16" s="4">
        <f ca="1">SUM((((Sheet1!$B$61*((1+(IZ1))^1))/((1.18)^1)+(Sheet1!$B$61*((1+(IZ1))^1)*((1+(IZ2))^1))/((1.18)^2)+(Sheet1!$B$61*((1+(IZ1))^1)*((1+(IZ2))^1)*((1+(IZ3))^1))/((1.18)^3)+(Sheet1!$B$61*((1+(IZ1))^1)*((1+(IZ2))^1)*((1+(IZ3))^1)*((1+(IZ4))^1))/((1.18)^4)+(Sheet1!$B$61*((1+(IZ1))^1)*((1+(IZ2))^1)*((1+(IZ3))^1)*((1+(IZ4))^1)*((1+(IZ5))^1))/((1.18)^5)+(Sheet1!$B$61*((1+(IZ1))^1)*((1+(IZ2))^1)*((1+(IZ3))^1)*((1+(IZ4))^1)*((1+(IZ5))^1)*((1+(IZ6))^1))/((1.18)^6)+(Sheet1!$B$61*((1+(IZ1))^1)*((1+(IZ2))^1)*((1+(IZ3))^1)*((1+(IZ4))^1)*((1+(IZ5))^1)*((1+(IZ6))^1)*((1+(IZ7))^1))/((1.18)^7)+(Sheet1!$B$61*((1+(IZ1))^1)*((1+(IZ2))^1)*((1+(IZ3))^1)*((1+(IZ4))^1)*((1+(IZ5))^1)*((1+(IZ6))^1)*((1+(IZ7))^1)*((1+(IZ8))^1))/((1.18)^8)+(Sheet1!$B$61*((1+(IZ1))^1)*((1+(IZ2))^1)*((1+(IZ3))^1)*((1+(IZ4))^1)*((1+(IZ5))^1)*((1+(IZ6))^1)*((1+(IZ7))^1)*((1+(IZ8))^1)*((1+(IZ9))^1))/((1.18)^9)+(Sheet1!$B$61*((1+(IZ1))^1)*((1+(IZ2))^1)*((1+(IZ3))^1)*((1+(IZ4))^1)*((1+(IZ5))^1)*((1+(IZ6))^1)*((1+(IZ7))^1)*((1+(IZ8))^1)*((1+(IZ9))^1)*((1+(IZ10))^1))/((1.18)^10)+(Sheet1!$B$61*((1+(IZ1))^1)*((1+(IZ2))^1)*((1+(IZ3))^1)*((1+(IZ4))^1)*((1+(IZ5))^1)*((1+(IZ6))^1)*((1+(IZ7))^1)*((1+(IZ8))^1)*((1+(IZ9))^1)*((1+(IZ10))^1)*((1+(IZ11))^1))/((1.18)^11)+(Sheet1!$B$61*((1+(IZ1))^1)*((1+(IZ2))^1)*((1+(IZ3))^1)*((1+(IZ4))^1)*((1+(IZ5))^1)*((1+(IZ6))^1)*((1+(IZ7))^1)*((1+(IZ8))^1)*((1+(IZ9))^1)*((1+(IZ10))^1)*((1+(IZ11))^1)*((1+(IZ12))^1))/((1.18)^12)+(Sheet1!$B$61*((1+(IZ1))^1)*((1+(IZ2))^1)*((1+(IZ3))^1)*((1+(IZ4))^1)*((1+(IZ5))^1)*((1+(IZ6))^1)*((1+(IZ7))^1)*((1+(IZ8))^1)*((1+(IZ9))^1)*((1+(IZ10))^1)*((1+(IZ11))^1)*((1+(IZ12))^1)*((1+(IZ13))^1))/((1.18)^13)+(Sheet1!$B$61*((1+(IZ1))^1)*((1+(IZ2))^1)*((1+(IZ3))^1)*((1+(IZ4))^1)*((1+(IZ5))^1)*((1+(IZ6))^1)*((1+(IZ7))^1)*((1+(IZ8))^1)*((1+(IZ9))^1)*((1+(IZ10))^1)*((1+(IZ11))^1)*((1+(IZ12))^1)*((1+(IZ13))^1)*((1+(IZ14))^1))/((1.18)^14)+(Sheet1!$B$61*((1+(IZ1))^1)*((1+(IZ2))^1)*((1+(IZ3))^1)*((1+(IZ4))^1)*((1+(IZ5))^1)*((1+(IZ6))^1)*((1+(IZ7))^1)*((1+(IZ8))^1)*((1+(IZ9))^1)*((1+(IZ10))^1)*((1+(IZ11))^1)*((1+(IZ12))^1)*((1+(IZ13))^1)*((1+(IZ14))^1)*((1+(IZ15))^1))/((1.18)^15)+((Sheet1!$B$61*((1+(IZ1))^1)*((1+(IZ2))^1)*((1+(IZ3))^1)*((1+(IZ4))^1)*((1+(IZ5))^1)*((1+(IZ6))^1)*((1+(IZ7))^1)*((1+(IZ8))^1)*((1+(IZ9))^1)*((1+(IZ10))^1)*((1+(IZ11))^1)*((1+(IZ12))^1)*((1+(IZ13))^1)*((1+(IZ14))^1)*((1+(IZ15))^1))/((1.18)^15)/0.18))/Sheet1!$B$17)+((Sheet1!$B$65/Sheet1!$B$17)*(100%-0.2)))</f>
        <v>27.024345289728544</v>
      </c>
      <c r="JA16" s="4">
        <f ca="1">SUM((((Sheet1!$B$61*((1+(JA1))^1))/((1.18)^1)+(Sheet1!$B$61*((1+(JA1))^1)*((1+(JA2))^1))/((1.18)^2)+(Sheet1!$B$61*((1+(JA1))^1)*((1+(JA2))^1)*((1+(JA3))^1))/((1.18)^3)+(Sheet1!$B$61*((1+(JA1))^1)*((1+(JA2))^1)*((1+(JA3))^1)*((1+(JA4))^1))/((1.18)^4)+(Sheet1!$B$61*((1+(JA1))^1)*((1+(JA2))^1)*((1+(JA3))^1)*((1+(JA4))^1)*((1+(JA5))^1))/((1.18)^5)+(Sheet1!$B$61*((1+(JA1))^1)*((1+(JA2))^1)*((1+(JA3))^1)*((1+(JA4))^1)*((1+(JA5))^1)*((1+(JA6))^1))/((1.18)^6)+(Sheet1!$B$61*((1+(JA1))^1)*((1+(JA2))^1)*((1+(JA3))^1)*((1+(JA4))^1)*((1+(JA5))^1)*((1+(JA6))^1)*((1+(JA7))^1))/((1.18)^7)+(Sheet1!$B$61*((1+(JA1))^1)*((1+(JA2))^1)*((1+(JA3))^1)*((1+(JA4))^1)*((1+(JA5))^1)*((1+(JA6))^1)*((1+(JA7))^1)*((1+(JA8))^1))/((1.18)^8)+(Sheet1!$B$61*((1+(JA1))^1)*((1+(JA2))^1)*((1+(JA3))^1)*((1+(JA4))^1)*((1+(JA5))^1)*((1+(JA6))^1)*((1+(JA7))^1)*((1+(JA8))^1)*((1+(JA9))^1))/((1.18)^9)+(Sheet1!$B$61*((1+(JA1))^1)*((1+(JA2))^1)*((1+(JA3))^1)*((1+(JA4))^1)*((1+(JA5))^1)*((1+(JA6))^1)*((1+(JA7))^1)*((1+(JA8))^1)*((1+(JA9))^1)*((1+(JA10))^1))/((1.18)^10)+(Sheet1!$B$61*((1+(JA1))^1)*((1+(JA2))^1)*((1+(JA3))^1)*((1+(JA4))^1)*((1+(JA5))^1)*((1+(JA6))^1)*((1+(JA7))^1)*((1+(JA8))^1)*((1+(JA9))^1)*((1+(JA10))^1)*((1+(JA11))^1))/((1.18)^11)+(Sheet1!$B$61*((1+(JA1))^1)*((1+(JA2))^1)*((1+(JA3))^1)*((1+(JA4))^1)*((1+(JA5))^1)*((1+(JA6))^1)*((1+(JA7))^1)*((1+(JA8))^1)*((1+(JA9))^1)*((1+(JA10))^1)*((1+(JA11))^1)*((1+(JA12))^1))/((1.18)^12)+(Sheet1!$B$61*((1+(JA1))^1)*((1+(JA2))^1)*((1+(JA3))^1)*((1+(JA4))^1)*((1+(JA5))^1)*((1+(JA6))^1)*((1+(JA7))^1)*((1+(JA8))^1)*((1+(JA9))^1)*((1+(JA10))^1)*((1+(JA11))^1)*((1+(JA12))^1)*((1+(JA13))^1))/((1.18)^13)+(Sheet1!$B$61*((1+(JA1))^1)*((1+(JA2))^1)*((1+(JA3))^1)*((1+(JA4))^1)*((1+(JA5))^1)*((1+(JA6))^1)*((1+(JA7))^1)*((1+(JA8))^1)*((1+(JA9))^1)*((1+(JA10))^1)*((1+(JA11))^1)*((1+(JA12))^1)*((1+(JA13))^1)*((1+(JA14))^1))/((1.18)^14)+(Sheet1!$B$61*((1+(JA1))^1)*((1+(JA2))^1)*((1+(JA3))^1)*((1+(JA4))^1)*((1+(JA5))^1)*((1+(JA6))^1)*((1+(JA7))^1)*((1+(JA8))^1)*((1+(JA9))^1)*((1+(JA10))^1)*((1+(JA11))^1)*((1+(JA12))^1)*((1+(JA13))^1)*((1+(JA14))^1)*((1+(JA15))^1))/((1.18)^15)+((Sheet1!$B$61*((1+(JA1))^1)*((1+(JA2))^1)*((1+(JA3))^1)*((1+(JA4))^1)*((1+(JA5))^1)*((1+(JA6))^1)*((1+(JA7))^1)*((1+(JA8))^1)*((1+(JA9))^1)*((1+(JA10))^1)*((1+(JA11))^1)*((1+(JA12))^1)*((1+(JA13))^1)*((1+(JA14))^1)*((1+(JA15))^1))/((1.18)^15)/0.18))/Sheet1!$B$17)+((Sheet1!$B$65/Sheet1!$B$17)*(100%-0.2)))</f>
        <v>27.306032709611927</v>
      </c>
      <c r="JB16" s="4">
        <f ca="1">SUM((((Sheet1!$B$61*((1+(JB1))^1))/((1.18)^1)+(Sheet1!$B$61*((1+(JB1))^1)*((1+(JB2))^1))/((1.18)^2)+(Sheet1!$B$61*((1+(JB1))^1)*((1+(JB2))^1)*((1+(JB3))^1))/((1.18)^3)+(Sheet1!$B$61*((1+(JB1))^1)*((1+(JB2))^1)*((1+(JB3))^1)*((1+(JB4))^1))/((1.18)^4)+(Sheet1!$B$61*((1+(JB1))^1)*((1+(JB2))^1)*((1+(JB3))^1)*((1+(JB4))^1)*((1+(JB5))^1))/((1.18)^5)+(Sheet1!$B$61*((1+(JB1))^1)*((1+(JB2))^1)*((1+(JB3))^1)*((1+(JB4))^1)*((1+(JB5))^1)*((1+(JB6))^1))/((1.18)^6)+(Sheet1!$B$61*((1+(JB1))^1)*((1+(JB2))^1)*((1+(JB3))^1)*((1+(JB4))^1)*((1+(JB5))^1)*((1+(JB6))^1)*((1+(JB7))^1))/((1.18)^7)+(Sheet1!$B$61*((1+(JB1))^1)*((1+(JB2))^1)*((1+(JB3))^1)*((1+(JB4))^1)*((1+(JB5))^1)*((1+(JB6))^1)*((1+(JB7))^1)*((1+(JB8))^1))/((1.18)^8)+(Sheet1!$B$61*((1+(JB1))^1)*((1+(JB2))^1)*((1+(JB3))^1)*((1+(JB4))^1)*((1+(JB5))^1)*((1+(JB6))^1)*((1+(JB7))^1)*((1+(JB8))^1)*((1+(JB9))^1))/((1.18)^9)+(Sheet1!$B$61*((1+(JB1))^1)*((1+(JB2))^1)*((1+(JB3))^1)*((1+(JB4))^1)*((1+(JB5))^1)*((1+(JB6))^1)*((1+(JB7))^1)*((1+(JB8))^1)*((1+(JB9))^1)*((1+(JB10))^1))/((1.18)^10)+(Sheet1!$B$61*((1+(JB1))^1)*((1+(JB2))^1)*((1+(JB3))^1)*((1+(JB4))^1)*((1+(JB5))^1)*((1+(JB6))^1)*((1+(JB7))^1)*((1+(JB8))^1)*((1+(JB9))^1)*((1+(JB10))^1)*((1+(JB11))^1))/((1.18)^11)+(Sheet1!$B$61*((1+(JB1))^1)*((1+(JB2))^1)*((1+(JB3))^1)*((1+(JB4))^1)*((1+(JB5))^1)*((1+(JB6))^1)*((1+(JB7))^1)*((1+(JB8))^1)*((1+(JB9))^1)*((1+(JB10))^1)*((1+(JB11))^1)*((1+(JB12))^1))/((1.18)^12)+(Sheet1!$B$61*((1+(JB1))^1)*((1+(JB2))^1)*((1+(JB3))^1)*((1+(JB4))^1)*((1+(JB5))^1)*((1+(JB6))^1)*((1+(JB7))^1)*((1+(JB8))^1)*((1+(JB9))^1)*((1+(JB10))^1)*((1+(JB11))^1)*((1+(JB12))^1)*((1+(JB13))^1))/((1.18)^13)+(Sheet1!$B$61*((1+(JB1))^1)*((1+(JB2))^1)*((1+(JB3))^1)*((1+(JB4))^1)*((1+(JB5))^1)*((1+(JB6))^1)*((1+(JB7))^1)*((1+(JB8))^1)*((1+(JB9))^1)*((1+(JB10))^1)*((1+(JB11))^1)*((1+(JB12))^1)*((1+(JB13))^1)*((1+(JB14))^1))/((1.18)^14)+(Sheet1!$B$61*((1+(JB1))^1)*((1+(JB2))^1)*((1+(JB3))^1)*((1+(JB4))^1)*((1+(JB5))^1)*((1+(JB6))^1)*((1+(JB7))^1)*((1+(JB8))^1)*((1+(JB9))^1)*((1+(JB10))^1)*((1+(JB11))^1)*((1+(JB12))^1)*((1+(JB13))^1)*((1+(JB14))^1)*((1+(JB15))^1))/((1.18)^15)+((Sheet1!$B$61*((1+(JB1))^1)*((1+(JB2))^1)*((1+(JB3))^1)*((1+(JB4))^1)*((1+(JB5))^1)*((1+(JB6))^1)*((1+(JB7))^1)*((1+(JB8))^1)*((1+(JB9))^1)*((1+(JB10))^1)*((1+(JB11))^1)*((1+(JB12))^1)*((1+(JB13))^1)*((1+(JB14))^1)*((1+(JB15))^1))/((1.18)^15)/0.18))/Sheet1!$B$17)+((Sheet1!$B$65/Sheet1!$B$17)*(100%-0.2)))</f>
        <v>29.062699835989317</v>
      </c>
      <c r="JC16" s="4">
        <f ca="1">SUM((((Sheet1!$B$61*((1+(JC1))^1))/((1.18)^1)+(Sheet1!$B$61*((1+(JC1))^1)*((1+(JC2))^1))/((1.18)^2)+(Sheet1!$B$61*((1+(JC1))^1)*((1+(JC2))^1)*((1+(JC3))^1))/((1.18)^3)+(Sheet1!$B$61*((1+(JC1))^1)*((1+(JC2))^1)*((1+(JC3))^1)*((1+(JC4))^1))/((1.18)^4)+(Sheet1!$B$61*((1+(JC1))^1)*((1+(JC2))^1)*((1+(JC3))^1)*((1+(JC4))^1)*((1+(JC5))^1))/((1.18)^5)+(Sheet1!$B$61*((1+(JC1))^1)*((1+(JC2))^1)*((1+(JC3))^1)*((1+(JC4))^1)*((1+(JC5))^1)*((1+(JC6))^1))/((1.18)^6)+(Sheet1!$B$61*((1+(JC1))^1)*((1+(JC2))^1)*((1+(JC3))^1)*((1+(JC4))^1)*((1+(JC5))^1)*((1+(JC6))^1)*((1+(JC7))^1))/((1.18)^7)+(Sheet1!$B$61*((1+(JC1))^1)*((1+(JC2))^1)*((1+(JC3))^1)*((1+(JC4))^1)*((1+(JC5))^1)*((1+(JC6))^1)*((1+(JC7))^1)*((1+(JC8))^1))/((1.18)^8)+(Sheet1!$B$61*((1+(JC1))^1)*((1+(JC2))^1)*((1+(JC3))^1)*((1+(JC4))^1)*((1+(JC5))^1)*((1+(JC6))^1)*((1+(JC7))^1)*((1+(JC8))^1)*((1+(JC9))^1))/((1.18)^9)+(Sheet1!$B$61*((1+(JC1))^1)*((1+(JC2))^1)*((1+(JC3))^1)*((1+(JC4))^1)*((1+(JC5))^1)*((1+(JC6))^1)*((1+(JC7))^1)*((1+(JC8))^1)*((1+(JC9))^1)*((1+(JC10))^1))/((1.18)^10)+(Sheet1!$B$61*((1+(JC1))^1)*((1+(JC2))^1)*((1+(JC3))^1)*((1+(JC4))^1)*((1+(JC5))^1)*((1+(JC6))^1)*((1+(JC7))^1)*((1+(JC8))^1)*((1+(JC9))^1)*((1+(JC10))^1)*((1+(JC11))^1))/((1.18)^11)+(Sheet1!$B$61*((1+(JC1))^1)*((1+(JC2))^1)*((1+(JC3))^1)*((1+(JC4))^1)*((1+(JC5))^1)*((1+(JC6))^1)*((1+(JC7))^1)*((1+(JC8))^1)*((1+(JC9))^1)*((1+(JC10))^1)*((1+(JC11))^1)*((1+(JC12))^1))/((1.18)^12)+(Sheet1!$B$61*((1+(JC1))^1)*((1+(JC2))^1)*((1+(JC3))^1)*((1+(JC4))^1)*((1+(JC5))^1)*((1+(JC6))^1)*((1+(JC7))^1)*((1+(JC8))^1)*((1+(JC9))^1)*((1+(JC10))^1)*((1+(JC11))^1)*((1+(JC12))^1)*((1+(JC13))^1))/((1.18)^13)+(Sheet1!$B$61*((1+(JC1))^1)*((1+(JC2))^1)*((1+(JC3))^1)*((1+(JC4))^1)*((1+(JC5))^1)*((1+(JC6))^1)*((1+(JC7))^1)*((1+(JC8))^1)*((1+(JC9))^1)*((1+(JC10))^1)*((1+(JC11))^1)*((1+(JC12))^1)*((1+(JC13))^1)*((1+(JC14))^1))/((1.18)^14)+(Sheet1!$B$61*((1+(JC1))^1)*((1+(JC2))^1)*((1+(JC3))^1)*((1+(JC4))^1)*((1+(JC5))^1)*((1+(JC6))^1)*((1+(JC7))^1)*((1+(JC8))^1)*((1+(JC9))^1)*((1+(JC10))^1)*((1+(JC11))^1)*((1+(JC12))^1)*((1+(JC13))^1)*((1+(JC14))^1)*((1+(JC15))^1))/((1.18)^15)+((Sheet1!$B$61*((1+(JC1))^1)*((1+(JC2))^1)*((1+(JC3))^1)*((1+(JC4))^1)*((1+(JC5))^1)*((1+(JC6))^1)*((1+(JC7))^1)*((1+(JC8))^1)*((1+(JC9))^1)*((1+(JC10))^1)*((1+(JC11))^1)*((1+(JC12))^1)*((1+(JC13))^1)*((1+(JC14))^1)*((1+(JC15))^1))/((1.18)^15)/0.18))/Sheet1!$B$17)+((Sheet1!$B$65/Sheet1!$B$17)*(100%-0.2)))</f>
        <v>25.58878546228204</v>
      </c>
      <c r="JD16" s="4">
        <f ca="1">SUM((((Sheet1!$B$61*((1+(JD1))^1))/((1.18)^1)+(Sheet1!$B$61*((1+(JD1))^1)*((1+(JD2))^1))/((1.18)^2)+(Sheet1!$B$61*((1+(JD1))^1)*((1+(JD2))^1)*((1+(JD3))^1))/((1.18)^3)+(Sheet1!$B$61*((1+(JD1))^1)*((1+(JD2))^1)*((1+(JD3))^1)*((1+(JD4))^1))/((1.18)^4)+(Sheet1!$B$61*((1+(JD1))^1)*((1+(JD2))^1)*((1+(JD3))^1)*((1+(JD4))^1)*((1+(JD5))^1))/((1.18)^5)+(Sheet1!$B$61*((1+(JD1))^1)*((1+(JD2))^1)*((1+(JD3))^1)*((1+(JD4))^1)*((1+(JD5))^1)*((1+(JD6))^1))/((1.18)^6)+(Sheet1!$B$61*((1+(JD1))^1)*((1+(JD2))^1)*((1+(JD3))^1)*((1+(JD4))^1)*((1+(JD5))^1)*((1+(JD6))^1)*((1+(JD7))^1))/((1.18)^7)+(Sheet1!$B$61*((1+(JD1))^1)*((1+(JD2))^1)*((1+(JD3))^1)*((1+(JD4))^1)*((1+(JD5))^1)*((1+(JD6))^1)*((1+(JD7))^1)*((1+(JD8))^1))/((1.18)^8)+(Sheet1!$B$61*((1+(JD1))^1)*((1+(JD2))^1)*((1+(JD3))^1)*((1+(JD4))^1)*((1+(JD5))^1)*((1+(JD6))^1)*((1+(JD7))^1)*((1+(JD8))^1)*((1+(JD9))^1))/((1.18)^9)+(Sheet1!$B$61*((1+(JD1))^1)*((1+(JD2))^1)*((1+(JD3))^1)*((1+(JD4))^1)*((1+(JD5))^1)*((1+(JD6))^1)*((1+(JD7))^1)*((1+(JD8))^1)*((1+(JD9))^1)*((1+(JD10))^1))/((1.18)^10)+(Sheet1!$B$61*((1+(JD1))^1)*((1+(JD2))^1)*((1+(JD3))^1)*((1+(JD4))^1)*((1+(JD5))^1)*((1+(JD6))^1)*((1+(JD7))^1)*((1+(JD8))^1)*((1+(JD9))^1)*((1+(JD10))^1)*((1+(JD11))^1))/((1.18)^11)+(Sheet1!$B$61*((1+(JD1))^1)*((1+(JD2))^1)*((1+(JD3))^1)*((1+(JD4))^1)*((1+(JD5))^1)*((1+(JD6))^1)*((1+(JD7))^1)*((1+(JD8))^1)*((1+(JD9))^1)*((1+(JD10))^1)*((1+(JD11))^1)*((1+(JD12))^1))/((1.18)^12)+(Sheet1!$B$61*((1+(JD1))^1)*((1+(JD2))^1)*((1+(JD3))^1)*((1+(JD4))^1)*((1+(JD5))^1)*((1+(JD6))^1)*((1+(JD7))^1)*((1+(JD8))^1)*((1+(JD9))^1)*((1+(JD10))^1)*((1+(JD11))^1)*((1+(JD12))^1)*((1+(JD13))^1))/((1.18)^13)+(Sheet1!$B$61*((1+(JD1))^1)*((1+(JD2))^1)*((1+(JD3))^1)*((1+(JD4))^1)*((1+(JD5))^1)*((1+(JD6))^1)*((1+(JD7))^1)*((1+(JD8))^1)*((1+(JD9))^1)*((1+(JD10))^1)*((1+(JD11))^1)*((1+(JD12))^1)*((1+(JD13))^1)*((1+(JD14))^1))/((1.18)^14)+(Sheet1!$B$61*((1+(JD1))^1)*((1+(JD2))^1)*((1+(JD3))^1)*((1+(JD4))^1)*((1+(JD5))^1)*((1+(JD6))^1)*((1+(JD7))^1)*((1+(JD8))^1)*((1+(JD9))^1)*((1+(JD10))^1)*((1+(JD11))^1)*((1+(JD12))^1)*((1+(JD13))^1)*((1+(JD14))^1)*((1+(JD15))^1))/((1.18)^15)+((Sheet1!$B$61*((1+(JD1))^1)*((1+(JD2))^1)*((1+(JD3))^1)*((1+(JD4))^1)*((1+(JD5))^1)*((1+(JD6))^1)*((1+(JD7))^1)*((1+(JD8))^1)*((1+(JD9))^1)*((1+(JD10))^1)*((1+(JD11))^1)*((1+(JD12))^1)*((1+(JD13))^1)*((1+(JD14))^1)*((1+(JD15))^1))/((1.18)^15)/0.18))/Sheet1!$B$17)+((Sheet1!$B$65/Sheet1!$B$17)*(100%-0.2)))</f>
        <v>29.790862982110276</v>
      </c>
      <c r="JE16" s="4">
        <f ca="1">SUM((((Sheet1!$B$61*((1+(JE1))^1))/((1.18)^1)+(Sheet1!$B$61*((1+(JE1))^1)*((1+(JE2))^1))/((1.18)^2)+(Sheet1!$B$61*((1+(JE1))^1)*((1+(JE2))^1)*((1+(JE3))^1))/((1.18)^3)+(Sheet1!$B$61*((1+(JE1))^1)*((1+(JE2))^1)*((1+(JE3))^1)*((1+(JE4))^1))/((1.18)^4)+(Sheet1!$B$61*((1+(JE1))^1)*((1+(JE2))^1)*((1+(JE3))^1)*((1+(JE4))^1)*((1+(JE5))^1))/((1.18)^5)+(Sheet1!$B$61*((1+(JE1))^1)*((1+(JE2))^1)*((1+(JE3))^1)*((1+(JE4))^1)*((1+(JE5))^1)*((1+(JE6))^1))/((1.18)^6)+(Sheet1!$B$61*((1+(JE1))^1)*((1+(JE2))^1)*((1+(JE3))^1)*((1+(JE4))^1)*((1+(JE5))^1)*((1+(JE6))^1)*((1+(JE7))^1))/((1.18)^7)+(Sheet1!$B$61*((1+(JE1))^1)*((1+(JE2))^1)*((1+(JE3))^1)*((1+(JE4))^1)*((1+(JE5))^1)*((1+(JE6))^1)*((1+(JE7))^1)*((1+(JE8))^1))/((1.18)^8)+(Sheet1!$B$61*((1+(JE1))^1)*((1+(JE2))^1)*((1+(JE3))^1)*((1+(JE4))^1)*((1+(JE5))^1)*((1+(JE6))^1)*((1+(JE7))^1)*((1+(JE8))^1)*((1+(JE9))^1))/((1.18)^9)+(Sheet1!$B$61*((1+(JE1))^1)*((1+(JE2))^1)*((1+(JE3))^1)*((1+(JE4))^1)*((1+(JE5))^1)*((1+(JE6))^1)*((1+(JE7))^1)*((1+(JE8))^1)*((1+(JE9))^1)*((1+(JE10))^1))/((1.18)^10)+(Sheet1!$B$61*((1+(JE1))^1)*((1+(JE2))^1)*((1+(JE3))^1)*((1+(JE4))^1)*((1+(JE5))^1)*((1+(JE6))^1)*((1+(JE7))^1)*((1+(JE8))^1)*((1+(JE9))^1)*((1+(JE10))^1)*((1+(JE11))^1))/((1.18)^11)+(Sheet1!$B$61*((1+(JE1))^1)*((1+(JE2))^1)*((1+(JE3))^1)*((1+(JE4))^1)*((1+(JE5))^1)*((1+(JE6))^1)*((1+(JE7))^1)*((1+(JE8))^1)*((1+(JE9))^1)*((1+(JE10))^1)*((1+(JE11))^1)*((1+(JE12))^1))/((1.18)^12)+(Sheet1!$B$61*((1+(JE1))^1)*((1+(JE2))^1)*((1+(JE3))^1)*((1+(JE4))^1)*((1+(JE5))^1)*((1+(JE6))^1)*((1+(JE7))^1)*((1+(JE8))^1)*((1+(JE9))^1)*((1+(JE10))^1)*((1+(JE11))^1)*((1+(JE12))^1)*((1+(JE13))^1))/((1.18)^13)+(Sheet1!$B$61*((1+(JE1))^1)*((1+(JE2))^1)*((1+(JE3))^1)*((1+(JE4))^1)*((1+(JE5))^1)*((1+(JE6))^1)*((1+(JE7))^1)*((1+(JE8))^1)*((1+(JE9))^1)*((1+(JE10))^1)*((1+(JE11))^1)*((1+(JE12))^1)*((1+(JE13))^1)*((1+(JE14))^1))/((1.18)^14)+(Sheet1!$B$61*((1+(JE1))^1)*((1+(JE2))^1)*((1+(JE3))^1)*((1+(JE4))^1)*((1+(JE5))^1)*((1+(JE6))^1)*((1+(JE7))^1)*((1+(JE8))^1)*((1+(JE9))^1)*((1+(JE10))^1)*((1+(JE11))^1)*((1+(JE12))^1)*((1+(JE13))^1)*((1+(JE14))^1)*((1+(JE15))^1))/((1.18)^15)+((Sheet1!$B$61*((1+(JE1))^1)*((1+(JE2))^1)*((1+(JE3))^1)*((1+(JE4))^1)*((1+(JE5))^1)*((1+(JE6))^1)*((1+(JE7))^1)*((1+(JE8))^1)*((1+(JE9))^1)*((1+(JE10))^1)*((1+(JE11))^1)*((1+(JE12))^1)*((1+(JE13))^1)*((1+(JE14))^1)*((1+(JE15))^1))/((1.18)^15)/0.18))/Sheet1!$B$17)+((Sheet1!$B$65/Sheet1!$B$17)*(100%-0.2)))</f>
        <v>26.784609529153744</v>
      </c>
      <c r="JF16" s="4">
        <f ca="1">SUM((((Sheet1!$B$61*((1+(JF1))^1))/((1.18)^1)+(Sheet1!$B$61*((1+(JF1))^1)*((1+(JF2))^1))/((1.18)^2)+(Sheet1!$B$61*((1+(JF1))^1)*((1+(JF2))^1)*((1+(JF3))^1))/((1.18)^3)+(Sheet1!$B$61*((1+(JF1))^1)*((1+(JF2))^1)*((1+(JF3))^1)*((1+(JF4))^1))/((1.18)^4)+(Sheet1!$B$61*((1+(JF1))^1)*((1+(JF2))^1)*((1+(JF3))^1)*((1+(JF4))^1)*((1+(JF5))^1))/((1.18)^5)+(Sheet1!$B$61*((1+(JF1))^1)*((1+(JF2))^1)*((1+(JF3))^1)*((1+(JF4))^1)*((1+(JF5))^1)*((1+(JF6))^1))/((1.18)^6)+(Sheet1!$B$61*((1+(JF1))^1)*((1+(JF2))^1)*((1+(JF3))^1)*((1+(JF4))^1)*((1+(JF5))^1)*((1+(JF6))^1)*((1+(JF7))^1))/((1.18)^7)+(Sheet1!$B$61*((1+(JF1))^1)*((1+(JF2))^1)*((1+(JF3))^1)*((1+(JF4))^1)*((1+(JF5))^1)*((1+(JF6))^1)*((1+(JF7))^1)*((1+(JF8))^1))/((1.18)^8)+(Sheet1!$B$61*((1+(JF1))^1)*((1+(JF2))^1)*((1+(JF3))^1)*((1+(JF4))^1)*((1+(JF5))^1)*((1+(JF6))^1)*((1+(JF7))^1)*((1+(JF8))^1)*((1+(JF9))^1))/((1.18)^9)+(Sheet1!$B$61*((1+(JF1))^1)*((1+(JF2))^1)*((1+(JF3))^1)*((1+(JF4))^1)*((1+(JF5))^1)*((1+(JF6))^1)*((1+(JF7))^1)*((1+(JF8))^1)*((1+(JF9))^1)*((1+(JF10))^1))/((1.18)^10)+(Sheet1!$B$61*((1+(JF1))^1)*((1+(JF2))^1)*((1+(JF3))^1)*((1+(JF4))^1)*((1+(JF5))^1)*((1+(JF6))^1)*((1+(JF7))^1)*((1+(JF8))^1)*((1+(JF9))^1)*((1+(JF10))^1)*((1+(JF11))^1))/((1.18)^11)+(Sheet1!$B$61*((1+(JF1))^1)*((1+(JF2))^1)*((1+(JF3))^1)*((1+(JF4))^1)*((1+(JF5))^1)*((1+(JF6))^1)*((1+(JF7))^1)*((1+(JF8))^1)*((1+(JF9))^1)*((1+(JF10))^1)*((1+(JF11))^1)*((1+(JF12))^1))/((1.18)^12)+(Sheet1!$B$61*((1+(JF1))^1)*((1+(JF2))^1)*((1+(JF3))^1)*((1+(JF4))^1)*((1+(JF5))^1)*((1+(JF6))^1)*((1+(JF7))^1)*((1+(JF8))^1)*((1+(JF9))^1)*((1+(JF10))^1)*((1+(JF11))^1)*((1+(JF12))^1)*((1+(JF13))^1))/((1.18)^13)+(Sheet1!$B$61*((1+(JF1))^1)*((1+(JF2))^1)*((1+(JF3))^1)*((1+(JF4))^1)*((1+(JF5))^1)*((1+(JF6))^1)*((1+(JF7))^1)*((1+(JF8))^1)*((1+(JF9))^1)*((1+(JF10))^1)*((1+(JF11))^1)*((1+(JF12))^1)*((1+(JF13))^1)*((1+(JF14))^1))/((1.18)^14)+(Sheet1!$B$61*((1+(JF1))^1)*((1+(JF2))^1)*((1+(JF3))^1)*((1+(JF4))^1)*((1+(JF5))^1)*((1+(JF6))^1)*((1+(JF7))^1)*((1+(JF8))^1)*((1+(JF9))^1)*((1+(JF10))^1)*((1+(JF11))^1)*((1+(JF12))^1)*((1+(JF13))^1)*((1+(JF14))^1)*((1+(JF15))^1))/((1.18)^15)+((Sheet1!$B$61*((1+(JF1))^1)*((1+(JF2))^1)*((1+(JF3))^1)*((1+(JF4))^1)*((1+(JF5))^1)*((1+(JF6))^1)*((1+(JF7))^1)*((1+(JF8))^1)*((1+(JF9))^1)*((1+(JF10))^1)*((1+(JF11))^1)*((1+(JF12))^1)*((1+(JF13))^1)*((1+(JF14))^1)*((1+(JF15))^1))/((1.18)^15)/0.18))/Sheet1!$B$17)+((Sheet1!$B$65/Sheet1!$B$17)*(100%-0.2)))</f>
        <v>30.132687169951168</v>
      </c>
      <c r="JG16" s="4">
        <f ca="1">SUM((((Sheet1!$B$61*((1+(JG1))^1))/((1.18)^1)+(Sheet1!$B$61*((1+(JG1))^1)*((1+(JG2))^1))/((1.18)^2)+(Sheet1!$B$61*((1+(JG1))^1)*((1+(JG2))^1)*((1+(JG3))^1))/((1.18)^3)+(Sheet1!$B$61*((1+(JG1))^1)*((1+(JG2))^1)*((1+(JG3))^1)*((1+(JG4))^1))/((1.18)^4)+(Sheet1!$B$61*((1+(JG1))^1)*((1+(JG2))^1)*((1+(JG3))^1)*((1+(JG4))^1)*((1+(JG5))^1))/((1.18)^5)+(Sheet1!$B$61*((1+(JG1))^1)*((1+(JG2))^1)*((1+(JG3))^1)*((1+(JG4))^1)*((1+(JG5))^1)*((1+(JG6))^1))/((1.18)^6)+(Sheet1!$B$61*((1+(JG1))^1)*((1+(JG2))^1)*((1+(JG3))^1)*((1+(JG4))^1)*((1+(JG5))^1)*((1+(JG6))^1)*((1+(JG7))^1))/((1.18)^7)+(Sheet1!$B$61*((1+(JG1))^1)*((1+(JG2))^1)*((1+(JG3))^1)*((1+(JG4))^1)*((1+(JG5))^1)*((1+(JG6))^1)*((1+(JG7))^1)*((1+(JG8))^1))/((1.18)^8)+(Sheet1!$B$61*((1+(JG1))^1)*((1+(JG2))^1)*((1+(JG3))^1)*((1+(JG4))^1)*((1+(JG5))^1)*((1+(JG6))^1)*((1+(JG7))^1)*((1+(JG8))^1)*((1+(JG9))^1))/((1.18)^9)+(Sheet1!$B$61*((1+(JG1))^1)*((1+(JG2))^1)*((1+(JG3))^1)*((1+(JG4))^1)*((1+(JG5))^1)*((1+(JG6))^1)*((1+(JG7))^1)*((1+(JG8))^1)*((1+(JG9))^1)*((1+(JG10))^1))/((1.18)^10)+(Sheet1!$B$61*((1+(JG1))^1)*((1+(JG2))^1)*((1+(JG3))^1)*((1+(JG4))^1)*((1+(JG5))^1)*((1+(JG6))^1)*((1+(JG7))^1)*((1+(JG8))^1)*((1+(JG9))^1)*((1+(JG10))^1)*((1+(JG11))^1))/((1.18)^11)+(Sheet1!$B$61*((1+(JG1))^1)*((1+(JG2))^1)*((1+(JG3))^1)*((1+(JG4))^1)*((1+(JG5))^1)*((1+(JG6))^1)*((1+(JG7))^1)*((1+(JG8))^1)*((1+(JG9))^1)*((1+(JG10))^1)*((1+(JG11))^1)*((1+(JG12))^1))/((1.18)^12)+(Sheet1!$B$61*((1+(JG1))^1)*((1+(JG2))^1)*((1+(JG3))^1)*((1+(JG4))^1)*((1+(JG5))^1)*((1+(JG6))^1)*((1+(JG7))^1)*((1+(JG8))^1)*((1+(JG9))^1)*((1+(JG10))^1)*((1+(JG11))^1)*((1+(JG12))^1)*((1+(JG13))^1))/((1.18)^13)+(Sheet1!$B$61*((1+(JG1))^1)*((1+(JG2))^1)*((1+(JG3))^1)*((1+(JG4))^1)*((1+(JG5))^1)*((1+(JG6))^1)*((1+(JG7))^1)*((1+(JG8))^1)*((1+(JG9))^1)*((1+(JG10))^1)*((1+(JG11))^1)*((1+(JG12))^1)*((1+(JG13))^1)*((1+(JG14))^1))/((1.18)^14)+(Sheet1!$B$61*((1+(JG1))^1)*((1+(JG2))^1)*((1+(JG3))^1)*((1+(JG4))^1)*((1+(JG5))^1)*((1+(JG6))^1)*((1+(JG7))^1)*((1+(JG8))^1)*((1+(JG9))^1)*((1+(JG10))^1)*((1+(JG11))^1)*((1+(JG12))^1)*((1+(JG13))^1)*((1+(JG14))^1)*((1+(JG15))^1))/((1.18)^15)+((Sheet1!$B$61*((1+(JG1))^1)*((1+(JG2))^1)*((1+(JG3))^1)*((1+(JG4))^1)*((1+(JG5))^1)*((1+(JG6))^1)*((1+(JG7))^1)*((1+(JG8))^1)*((1+(JG9))^1)*((1+(JG10))^1)*((1+(JG11))^1)*((1+(JG12))^1)*((1+(JG13))^1)*((1+(JG14))^1)*((1+(JG15))^1))/((1.18)^15)/0.18))/Sheet1!$B$17)+((Sheet1!$B$65/Sheet1!$B$17)*(100%-0.2)))</f>
        <v>27.668800001220369</v>
      </c>
      <c r="JH16" s="4">
        <f ca="1">SUM((((Sheet1!$B$61*((1+(JH1))^1))/((1.18)^1)+(Sheet1!$B$61*((1+(JH1))^1)*((1+(JH2))^1))/((1.18)^2)+(Sheet1!$B$61*((1+(JH1))^1)*((1+(JH2))^1)*((1+(JH3))^1))/((1.18)^3)+(Sheet1!$B$61*((1+(JH1))^1)*((1+(JH2))^1)*((1+(JH3))^1)*((1+(JH4))^1))/((1.18)^4)+(Sheet1!$B$61*((1+(JH1))^1)*((1+(JH2))^1)*((1+(JH3))^1)*((1+(JH4))^1)*((1+(JH5))^1))/((1.18)^5)+(Sheet1!$B$61*((1+(JH1))^1)*((1+(JH2))^1)*((1+(JH3))^1)*((1+(JH4))^1)*((1+(JH5))^1)*((1+(JH6))^1))/((1.18)^6)+(Sheet1!$B$61*((1+(JH1))^1)*((1+(JH2))^1)*((1+(JH3))^1)*((1+(JH4))^1)*((1+(JH5))^1)*((1+(JH6))^1)*((1+(JH7))^1))/((1.18)^7)+(Sheet1!$B$61*((1+(JH1))^1)*((1+(JH2))^1)*((1+(JH3))^1)*((1+(JH4))^1)*((1+(JH5))^1)*((1+(JH6))^1)*((1+(JH7))^1)*((1+(JH8))^1))/((1.18)^8)+(Sheet1!$B$61*((1+(JH1))^1)*((1+(JH2))^1)*((1+(JH3))^1)*((1+(JH4))^1)*((1+(JH5))^1)*((1+(JH6))^1)*((1+(JH7))^1)*((1+(JH8))^1)*((1+(JH9))^1))/((1.18)^9)+(Sheet1!$B$61*((1+(JH1))^1)*((1+(JH2))^1)*((1+(JH3))^1)*((1+(JH4))^1)*((1+(JH5))^1)*((1+(JH6))^1)*((1+(JH7))^1)*((1+(JH8))^1)*((1+(JH9))^1)*((1+(JH10))^1))/((1.18)^10)+(Sheet1!$B$61*((1+(JH1))^1)*((1+(JH2))^1)*((1+(JH3))^1)*((1+(JH4))^1)*((1+(JH5))^1)*((1+(JH6))^1)*((1+(JH7))^1)*((1+(JH8))^1)*((1+(JH9))^1)*((1+(JH10))^1)*((1+(JH11))^1))/((1.18)^11)+(Sheet1!$B$61*((1+(JH1))^1)*((1+(JH2))^1)*((1+(JH3))^1)*((1+(JH4))^1)*((1+(JH5))^1)*((1+(JH6))^1)*((1+(JH7))^1)*((1+(JH8))^1)*((1+(JH9))^1)*((1+(JH10))^1)*((1+(JH11))^1)*((1+(JH12))^1))/((1.18)^12)+(Sheet1!$B$61*((1+(JH1))^1)*((1+(JH2))^1)*((1+(JH3))^1)*((1+(JH4))^1)*((1+(JH5))^1)*((1+(JH6))^1)*((1+(JH7))^1)*((1+(JH8))^1)*((1+(JH9))^1)*((1+(JH10))^1)*((1+(JH11))^1)*((1+(JH12))^1)*((1+(JH13))^1))/((1.18)^13)+(Sheet1!$B$61*((1+(JH1))^1)*((1+(JH2))^1)*((1+(JH3))^1)*((1+(JH4))^1)*((1+(JH5))^1)*((1+(JH6))^1)*((1+(JH7))^1)*((1+(JH8))^1)*((1+(JH9))^1)*((1+(JH10))^1)*((1+(JH11))^1)*((1+(JH12))^1)*((1+(JH13))^1)*((1+(JH14))^1))/((1.18)^14)+(Sheet1!$B$61*((1+(JH1))^1)*((1+(JH2))^1)*((1+(JH3))^1)*((1+(JH4))^1)*((1+(JH5))^1)*((1+(JH6))^1)*((1+(JH7))^1)*((1+(JH8))^1)*((1+(JH9))^1)*((1+(JH10))^1)*((1+(JH11))^1)*((1+(JH12))^1)*((1+(JH13))^1)*((1+(JH14))^1)*((1+(JH15))^1))/((1.18)^15)+((Sheet1!$B$61*((1+(JH1))^1)*((1+(JH2))^1)*((1+(JH3))^1)*((1+(JH4))^1)*((1+(JH5))^1)*((1+(JH6))^1)*((1+(JH7))^1)*((1+(JH8))^1)*((1+(JH9))^1)*((1+(JH10))^1)*((1+(JH11))^1)*((1+(JH12))^1)*((1+(JH13))^1)*((1+(JH14))^1)*((1+(JH15))^1))/((1.18)^15)/0.18))/Sheet1!$B$17)+((Sheet1!$B$65/Sheet1!$B$17)*(100%-0.2)))</f>
        <v>28.022535810032124</v>
      </c>
      <c r="JI16" s="4">
        <f ca="1">SUM((((Sheet1!$B$61*((1+(JI1))^1))/((1.18)^1)+(Sheet1!$B$61*((1+(JI1))^1)*((1+(JI2))^1))/((1.18)^2)+(Sheet1!$B$61*((1+(JI1))^1)*((1+(JI2))^1)*((1+(JI3))^1))/((1.18)^3)+(Sheet1!$B$61*((1+(JI1))^1)*((1+(JI2))^1)*((1+(JI3))^1)*((1+(JI4))^1))/((1.18)^4)+(Sheet1!$B$61*((1+(JI1))^1)*((1+(JI2))^1)*((1+(JI3))^1)*((1+(JI4))^1)*((1+(JI5))^1))/((1.18)^5)+(Sheet1!$B$61*((1+(JI1))^1)*((1+(JI2))^1)*((1+(JI3))^1)*((1+(JI4))^1)*((1+(JI5))^1)*((1+(JI6))^1))/((1.18)^6)+(Sheet1!$B$61*((1+(JI1))^1)*((1+(JI2))^1)*((1+(JI3))^1)*((1+(JI4))^1)*((1+(JI5))^1)*((1+(JI6))^1)*((1+(JI7))^1))/((1.18)^7)+(Sheet1!$B$61*((1+(JI1))^1)*((1+(JI2))^1)*((1+(JI3))^1)*((1+(JI4))^1)*((1+(JI5))^1)*((1+(JI6))^1)*((1+(JI7))^1)*((1+(JI8))^1))/((1.18)^8)+(Sheet1!$B$61*((1+(JI1))^1)*((1+(JI2))^1)*((1+(JI3))^1)*((1+(JI4))^1)*((1+(JI5))^1)*((1+(JI6))^1)*((1+(JI7))^1)*((1+(JI8))^1)*((1+(JI9))^1))/((1.18)^9)+(Sheet1!$B$61*((1+(JI1))^1)*((1+(JI2))^1)*((1+(JI3))^1)*((1+(JI4))^1)*((1+(JI5))^1)*((1+(JI6))^1)*((1+(JI7))^1)*((1+(JI8))^1)*((1+(JI9))^1)*((1+(JI10))^1))/((1.18)^10)+(Sheet1!$B$61*((1+(JI1))^1)*((1+(JI2))^1)*((1+(JI3))^1)*((1+(JI4))^1)*((1+(JI5))^1)*((1+(JI6))^1)*((1+(JI7))^1)*((1+(JI8))^1)*((1+(JI9))^1)*((1+(JI10))^1)*((1+(JI11))^1))/((1.18)^11)+(Sheet1!$B$61*((1+(JI1))^1)*((1+(JI2))^1)*((1+(JI3))^1)*((1+(JI4))^1)*((1+(JI5))^1)*((1+(JI6))^1)*((1+(JI7))^1)*((1+(JI8))^1)*((1+(JI9))^1)*((1+(JI10))^1)*((1+(JI11))^1)*((1+(JI12))^1))/((1.18)^12)+(Sheet1!$B$61*((1+(JI1))^1)*((1+(JI2))^1)*((1+(JI3))^1)*((1+(JI4))^1)*((1+(JI5))^1)*((1+(JI6))^1)*((1+(JI7))^1)*((1+(JI8))^1)*((1+(JI9))^1)*((1+(JI10))^1)*((1+(JI11))^1)*((1+(JI12))^1)*((1+(JI13))^1))/((1.18)^13)+(Sheet1!$B$61*((1+(JI1))^1)*((1+(JI2))^1)*((1+(JI3))^1)*((1+(JI4))^1)*((1+(JI5))^1)*((1+(JI6))^1)*((1+(JI7))^1)*((1+(JI8))^1)*((1+(JI9))^1)*((1+(JI10))^1)*((1+(JI11))^1)*((1+(JI12))^1)*((1+(JI13))^1)*((1+(JI14))^1))/((1.18)^14)+(Sheet1!$B$61*((1+(JI1))^1)*((1+(JI2))^1)*((1+(JI3))^1)*((1+(JI4))^1)*((1+(JI5))^1)*((1+(JI6))^1)*((1+(JI7))^1)*((1+(JI8))^1)*((1+(JI9))^1)*((1+(JI10))^1)*((1+(JI11))^1)*((1+(JI12))^1)*((1+(JI13))^1)*((1+(JI14))^1)*((1+(JI15))^1))/((1.18)^15)+((Sheet1!$B$61*((1+(JI1))^1)*((1+(JI2))^1)*((1+(JI3))^1)*((1+(JI4))^1)*((1+(JI5))^1)*((1+(JI6))^1)*((1+(JI7))^1)*((1+(JI8))^1)*((1+(JI9))^1)*((1+(JI10))^1)*((1+(JI11))^1)*((1+(JI12))^1)*((1+(JI13))^1)*((1+(JI14))^1)*((1+(JI15))^1))/((1.18)^15)/0.18))/Sheet1!$B$17)+((Sheet1!$B$65/Sheet1!$B$17)*(100%-0.2)))</f>
        <v>25.543950429156379</v>
      </c>
      <c r="JJ16" s="4">
        <f ca="1">SUM((((Sheet1!$B$61*((1+(JJ1))^1))/((1.18)^1)+(Sheet1!$B$61*((1+(JJ1))^1)*((1+(JJ2))^1))/((1.18)^2)+(Sheet1!$B$61*((1+(JJ1))^1)*((1+(JJ2))^1)*((1+(JJ3))^1))/((1.18)^3)+(Sheet1!$B$61*((1+(JJ1))^1)*((1+(JJ2))^1)*((1+(JJ3))^1)*((1+(JJ4))^1))/((1.18)^4)+(Sheet1!$B$61*((1+(JJ1))^1)*((1+(JJ2))^1)*((1+(JJ3))^1)*((1+(JJ4))^1)*((1+(JJ5))^1))/((1.18)^5)+(Sheet1!$B$61*((1+(JJ1))^1)*((1+(JJ2))^1)*((1+(JJ3))^1)*((1+(JJ4))^1)*((1+(JJ5))^1)*((1+(JJ6))^1))/((1.18)^6)+(Sheet1!$B$61*((1+(JJ1))^1)*((1+(JJ2))^1)*((1+(JJ3))^1)*((1+(JJ4))^1)*((1+(JJ5))^1)*((1+(JJ6))^1)*((1+(JJ7))^1))/((1.18)^7)+(Sheet1!$B$61*((1+(JJ1))^1)*((1+(JJ2))^1)*((1+(JJ3))^1)*((1+(JJ4))^1)*((1+(JJ5))^1)*((1+(JJ6))^1)*((1+(JJ7))^1)*((1+(JJ8))^1))/((1.18)^8)+(Sheet1!$B$61*((1+(JJ1))^1)*((1+(JJ2))^1)*((1+(JJ3))^1)*((1+(JJ4))^1)*((1+(JJ5))^1)*((1+(JJ6))^1)*((1+(JJ7))^1)*((1+(JJ8))^1)*((1+(JJ9))^1))/((1.18)^9)+(Sheet1!$B$61*((1+(JJ1))^1)*((1+(JJ2))^1)*((1+(JJ3))^1)*((1+(JJ4))^1)*((1+(JJ5))^1)*((1+(JJ6))^1)*((1+(JJ7))^1)*((1+(JJ8))^1)*((1+(JJ9))^1)*((1+(JJ10))^1))/((1.18)^10)+(Sheet1!$B$61*((1+(JJ1))^1)*((1+(JJ2))^1)*((1+(JJ3))^1)*((1+(JJ4))^1)*((1+(JJ5))^1)*((1+(JJ6))^1)*((1+(JJ7))^1)*((1+(JJ8))^1)*((1+(JJ9))^1)*((1+(JJ10))^1)*((1+(JJ11))^1))/((1.18)^11)+(Sheet1!$B$61*((1+(JJ1))^1)*((1+(JJ2))^1)*((1+(JJ3))^1)*((1+(JJ4))^1)*((1+(JJ5))^1)*((1+(JJ6))^1)*((1+(JJ7))^1)*((1+(JJ8))^1)*((1+(JJ9))^1)*((1+(JJ10))^1)*((1+(JJ11))^1)*((1+(JJ12))^1))/((1.18)^12)+(Sheet1!$B$61*((1+(JJ1))^1)*((1+(JJ2))^1)*((1+(JJ3))^1)*((1+(JJ4))^1)*((1+(JJ5))^1)*((1+(JJ6))^1)*((1+(JJ7))^1)*((1+(JJ8))^1)*((1+(JJ9))^1)*((1+(JJ10))^1)*((1+(JJ11))^1)*((1+(JJ12))^1)*((1+(JJ13))^1))/((1.18)^13)+(Sheet1!$B$61*((1+(JJ1))^1)*((1+(JJ2))^1)*((1+(JJ3))^1)*((1+(JJ4))^1)*((1+(JJ5))^1)*((1+(JJ6))^1)*((1+(JJ7))^1)*((1+(JJ8))^1)*((1+(JJ9))^1)*((1+(JJ10))^1)*((1+(JJ11))^1)*((1+(JJ12))^1)*((1+(JJ13))^1)*((1+(JJ14))^1))/((1.18)^14)+(Sheet1!$B$61*((1+(JJ1))^1)*((1+(JJ2))^1)*((1+(JJ3))^1)*((1+(JJ4))^1)*((1+(JJ5))^1)*((1+(JJ6))^1)*((1+(JJ7))^1)*((1+(JJ8))^1)*((1+(JJ9))^1)*((1+(JJ10))^1)*((1+(JJ11))^1)*((1+(JJ12))^1)*((1+(JJ13))^1)*((1+(JJ14))^1)*((1+(JJ15))^1))/((1.18)^15)+((Sheet1!$B$61*((1+(JJ1))^1)*((1+(JJ2))^1)*((1+(JJ3))^1)*((1+(JJ4))^1)*((1+(JJ5))^1)*((1+(JJ6))^1)*((1+(JJ7))^1)*((1+(JJ8))^1)*((1+(JJ9))^1)*((1+(JJ10))^1)*((1+(JJ11))^1)*((1+(JJ12))^1)*((1+(JJ13))^1)*((1+(JJ14))^1)*((1+(JJ15))^1))/((1.18)^15)/0.18))/Sheet1!$B$17)+((Sheet1!$B$65/Sheet1!$B$17)*(100%-0.2)))</f>
        <v>29.874853244962914</v>
      </c>
      <c r="JK16" s="4">
        <f ca="1">SUM((((Sheet1!$B$61*((1+(JK1))^1))/((1.18)^1)+(Sheet1!$B$61*((1+(JK1))^1)*((1+(JK2))^1))/((1.18)^2)+(Sheet1!$B$61*((1+(JK1))^1)*((1+(JK2))^1)*((1+(JK3))^1))/((1.18)^3)+(Sheet1!$B$61*((1+(JK1))^1)*((1+(JK2))^1)*((1+(JK3))^1)*((1+(JK4))^1))/((1.18)^4)+(Sheet1!$B$61*((1+(JK1))^1)*((1+(JK2))^1)*((1+(JK3))^1)*((1+(JK4))^1)*((1+(JK5))^1))/((1.18)^5)+(Sheet1!$B$61*((1+(JK1))^1)*((1+(JK2))^1)*((1+(JK3))^1)*((1+(JK4))^1)*((1+(JK5))^1)*((1+(JK6))^1))/((1.18)^6)+(Sheet1!$B$61*((1+(JK1))^1)*((1+(JK2))^1)*((1+(JK3))^1)*((1+(JK4))^1)*((1+(JK5))^1)*((1+(JK6))^1)*((1+(JK7))^1))/((1.18)^7)+(Sheet1!$B$61*((1+(JK1))^1)*((1+(JK2))^1)*((1+(JK3))^1)*((1+(JK4))^1)*((1+(JK5))^1)*((1+(JK6))^1)*((1+(JK7))^1)*((1+(JK8))^1))/((1.18)^8)+(Sheet1!$B$61*((1+(JK1))^1)*((1+(JK2))^1)*((1+(JK3))^1)*((1+(JK4))^1)*((1+(JK5))^1)*((1+(JK6))^1)*((1+(JK7))^1)*((1+(JK8))^1)*((1+(JK9))^1))/((1.18)^9)+(Sheet1!$B$61*((1+(JK1))^1)*((1+(JK2))^1)*((1+(JK3))^1)*((1+(JK4))^1)*((1+(JK5))^1)*((1+(JK6))^1)*((1+(JK7))^1)*((1+(JK8))^1)*((1+(JK9))^1)*((1+(JK10))^1))/((1.18)^10)+(Sheet1!$B$61*((1+(JK1))^1)*((1+(JK2))^1)*((1+(JK3))^1)*((1+(JK4))^1)*((1+(JK5))^1)*((1+(JK6))^1)*((1+(JK7))^1)*((1+(JK8))^1)*((1+(JK9))^1)*((1+(JK10))^1)*((1+(JK11))^1))/((1.18)^11)+(Sheet1!$B$61*((1+(JK1))^1)*((1+(JK2))^1)*((1+(JK3))^1)*((1+(JK4))^1)*((1+(JK5))^1)*((1+(JK6))^1)*((1+(JK7))^1)*((1+(JK8))^1)*((1+(JK9))^1)*((1+(JK10))^1)*((1+(JK11))^1)*((1+(JK12))^1))/((1.18)^12)+(Sheet1!$B$61*((1+(JK1))^1)*((1+(JK2))^1)*((1+(JK3))^1)*((1+(JK4))^1)*((1+(JK5))^1)*((1+(JK6))^1)*((1+(JK7))^1)*((1+(JK8))^1)*((1+(JK9))^1)*((1+(JK10))^1)*((1+(JK11))^1)*((1+(JK12))^1)*((1+(JK13))^1))/((1.18)^13)+(Sheet1!$B$61*((1+(JK1))^1)*((1+(JK2))^1)*((1+(JK3))^1)*((1+(JK4))^1)*((1+(JK5))^1)*((1+(JK6))^1)*((1+(JK7))^1)*((1+(JK8))^1)*((1+(JK9))^1)*((1+(JK10))^1)*((1+(JK11))^1)*((1+(JK12))^1)*((1+(JK13))^1)*((1+(JK14))^1))/((1.18)^14)+(Sheet1!$B$61*((1+(JK1))^1)*((1+(JK2))^1)*((1+(JK3))^1)*((1+(JK4))^1)*((1+(JK5))^1)*((1+(JK6))^1)*((1+(JK7))^1)*((1+(JK8))^1)*((1+(JK9))^1)*((1+(JK10))^1)*((1+(JK11))^1)*((1+(JK12))^1)*((1+(JK13))^1)*((1+(JK14))^1)*((1+(JK15))^1))/((1.18)^15)+((Sheet1!$B$61*((1+(JK1))^1)*((1+(JK2))^1)*((1+(JK3))^1)*((1+(JK4))^1)*((1+(JK5))^1)*((1+(JK6))^1)*((1+(JK7))^1)*((1+(JK8))^1)*((1+(JK9))^1)*((1+(JK10))^1)*((1+(JK11))^1)*((1+(JK12))^1)*((1+(JK13))^1)*((1+(JK14))^1)*((1+(JK15))^1))/((1.18)^15)/0.18))/Sheet1!$B$17)+((Sheet1!$B$65/Sheet1!$B$17)*(100%-0.2)))</f>
        <v>26.487058264453506</v>
      </c>
      <c r="JL16" s="4">
        <f ca="1">SUM((((Sheet1!$B$61*((1+(JL1))^1))/((1.18)^1)+(Sheet1!$B$61*((1+(JL1))^1)*((1+(JL2))^1))/((1.18)^2)+(Sheet1!$B$61*((1+(JL1))^1)*((1+(JL2))^1)*((1+(JL3))^1))/((1.18)^3)+(Sheet1!$B$61*((1+(JL1))^1)*((1+(JL2))^1)*((1+(JL3))^1)*((1+(JL4))^1))/((1.18)^4)+(Sheet1!$B$61*((1+(JL1))^1)*((1+(JL2))^1)*((1+(JL3))^1)*((1+(JL4))^1)*((1+(JL5))^1))/((1.18)^5)+(Sheet1!$B$61*((1+(JL1))^1)*((1+(JL2))^1)*((1+(JL3))^1)*((1+(JL4))^1)*((1+(JL5))^1)*((1+(JL6))^1))/((1.18)^6)+(Sheet1!$B$61*((1+(JL1))^1)*((1+(JL2))^1)*((1+(JL3))^1)*((1+(JL4))^1)*((1+(JL5))^1)*((1+(JL6))^1)*((1+(JL7))^1))/((1.18)^7)+(Sheet1!$B$61*((1+(JL1))^1)*((1+(JL2))^1)*((1+(JL3))^1)*((1+(JL4))^1)*((1+(JL5))^1)*((1+(JL6))^1)*((1+(JL7))^1)*((1+(JL8))^1))/((1.18)^8)+(Sheet1!$B$61*((1+(JL1))^1)*((1+(JL2))^1)*((1+(JL3))^1)*((1+(JL4))^1)*((1+(JL5))^1)*((1+(JL6))^1)*((1+(JL7))^1)*((1+(JL8))^1)*((1+(JL9))^1))/((1.18)^9)+(Sheet1!$B$61*((1+(JL1))^1)*((1+(JL2))^1)*((1+(JL3))^1)*((1+(JL4))^1)*((1+(JL5))^1)*((1+(JL6))^1)*((1+(JL7))^1)*((1+(JL8))^1)*((1+(JL9))^1)*((1+(JL10))^1))/((1.18)^10)+(Sheet1!$B$61*((1+(JL1))^1)*((1+(JL2))^1)*((1+(JL3))^1)*((1+(JL4))^1)*((1+(JL5))^1)*((1+(JL6))^1)*((1+(JL7))^1)*((1+(JL8))^1)*((1+(JL9))^1)*((1+(JL10))^1)*((1+(JL11))^1))/((1.18)^11)+(Sheet1!$B$61*((1+(JL1))^1)*((1+(JL2))^1)*((1+(JL3))^1)*((1+(JL4))^1)*((1+(JL5))^1)*((1+(JL6))^1)*((1+(JL7))^1)*((1+(JL8))^1)*((1+(JL9))^1)*((1+(JL10))^1)*((1+(JL11))^1)*((1+(JL12))^1))/((1.18)^12)+(Sheet1!$B$61*((1+(JL1))^1)*((1+(JL2))^1)*((1+(JL3))^1)*((1+(JL4))^1)*((1+(JL5))^1)*((1+(JL6))^1)*((1+(JL7))^1)*((1+(JL8))^1)*((1+(JL9))^1)*((1+(JL10))^1)*((1+(JL11))^1)*((1+(JL12))^1)*((1+(JL13))^1))/((1.18)^13)+(Sheet1!$B$61*((1+(JL1))^1)*((1+(JL2))^1)*((1+(JL3))^1)*((1+(JL4))^1)*((1+(JL5))^1)*((1+(JL6))^1)*((1+(JL7))^1)*((1+(JL8))^1)*((1+(JL9))^1)*((1+(JL10))^1)*((1+(JL11))^1)*((1+(JL12))^1)*((1+(JL13))^1)*((1+(JL14))^1))/((1.18)^14)+(Sheet1!$B$61*((1+(JL1))^1)*((1+(JL2))^1)*((1+(JL3))^1)*((1+(JL4))^1)*((1+(JL5))^1)*((1+(JL6))^1)*((1+(JL7))^1)*((1+(JL8))^1)*((1+(JL9))^1)*((1+(JL10))^1)*((1+(JL11))^1)*((1+(JL12))^1)*((1+(JL13))^1)*((1+(JL14))^1)*((1+(JL15))^1))/((1.18)^15)+((Sheet1!$B$61*((1+(JL1))^1)*((1+(JL2))^1)*((1+(JL3))^1)*((1+(JL4))^1)*((1+(JL5))^1)*((1+(JL6))^1)*((1+(JL7))^1)*((1+(JL8))^1)*((1+(JL9))^1)*((1+(JL10))^1)*((1+(JL11))^1)*((1+(JL12))^1)*((1+(JL13))^1)*((1+(JL14))^1)*((1+(JL15))^1))/((1.18)^15)/0.18))/Sheet1!$B$17)+((Sheet1!$B$65/Sheet1!$B$17)*(100%-0.2)))</f>
        <v>33.010294045711269</v>
      </c>
      <c r="JM16" s="4">
        <f ca="1">SUM((((Sheet1!$B$61*((1+(JM1))^1))/((1.18)^1)+(Sheet1!$B$61*((1+(JM1))^1)*((1+(JM2))^1))/((1.18)^2)+(Sheet1!$B$61*((1+(JM1))^1)*((1+(JM2))^1)*((1+(JM3))^1))/((1.18)^3)+(Sheet1!$B$61*((1+(JM1))^1)*((1+(JM2))^1)*((1+(JM3))^1)*((1+(JM4))^1))/((1.18)^4)+(Sheet1!$B$61*((1+(JM1))^1)*((1+(JM2))^1)*((1+(JM3))^1)*((1+(JM4))^1)*((1+(JM5))^1))/((1.18)^5)+(Sheet1!$B$61*((1+(JM1))^1)*((1+(JM2))^1)*((1+(JM3))^1)*((1+(JM4))^1)*((1+(JM5))^1)*((1+(JM6))^1))/((1.18)^6)+(Sheet1!$B$61*((1+(JM1))^1)*((1+(JM2))^1)*((1+(JM3))^1)*((1+(JM4))^1)*((1+(JM5))^1)*((1+(JM6))^1)*((1+(JM7))^1))/((1.18)^7)+(Sheet1!$B$61*((1+(JM1))^1)*((1+(JM2))^1)*((1+(JM3))^1)*((1+(JM4))^1)*((1+(JM5))^1)*((1+(JM6))^1)*((1+(JM7))^1)*((1+(JM8))^1))/((1.18)^8)+(Sheet1!$B$61*((1+(JM1))^1)*((1+(JM2))^1)*((1+(JM3))^1)*((1+(JM4))^1)*((1+(JM5))^1)*((1+(JM6))^1)*((1+(JM7))^1)*((1+(JM8))^1)*((1+(JM9))^1))/((1.18)^9)+(Sheet1!$B$61*((1+(JM1))^1)*((1+(JM2))^1)*((1+(JM3))^1)*((1+(JM4))^1)*((1+(JM5))^1)*((1+(JM6))^1)*((1+(JM7))^1)*((1+(JM8))^1)*((1+(JM9))^1)*((1+(JM10))^1))/((1.18)^10)+(Sheet1!$B$61*((1+(JM1))^1)*((1+(JM2))^1)*((1+(JM3))^1)*((1+(JM4))^1)*((1+(JM5))^1)*((1+(JM6))^1)*((1+(JM7))^1)*((1+(JM8))^1)*((1+(JM9))^1)*((1+(JM10))^1)*((1+(JM11))^1))/((1.18)^11)+(Sheet1!$B$61*((1+(JM1))^1)*((1+(JM2))^1)*((1+(JM3))^1)*((1+(JM4))^1)*((1+(JM5))^1)*((1+(JM6))^1)*((1+(JM7))^1)*((1+(JM8))^1)*((1+(JM9))^1)*((1+(JM10))^1)*((1+(JM11))^1)*((1+(JM12))^1))/((1.18)^12)+(Sheet1!$B$61*((1+(JM1))^1)*((1+(JM2))^1)*((1+(JM3))^1)*((1+(JM4))^1)*((1+(JM5))^1)*((1+(JM6))^1)*((1+(JM7))^1)*((1+(JM8))^1)*((1+(JM9))^1)*((1+(JM10))^1)*((1+(JM11))^1)*((1+(JM12))^1)*((1+(JM13))^1))/((1.18)^13)+(Sheet1!$B$61*((1+(JM1))^1)*((1+(JM2))^1)*((1+(JM3))^1)*((1+(JM4))^1)*((1+(JM5))^1)*((1+(JM6))^1)*((1+(JM7))^1)*((1+(JM8))^1)*((1+(JM9))^1)*((1+(JM10))^1)*((1+(JM11))^1)*((1+(JM12))^1)*((1+(JM13))^1)*((1+(JM14))^1))/((1.18)^14)+(Sheet1!$B$61*((1+(JM1))^1)*((1+(JM2))^1)*((1+(JM3))^1)*((1+(JM4))^1)*((1+(JM5))^1)*((1+(JM6))^1)*((1+(JM7))^1)*((1+(JM8))^1)*((1+(JM9))^1)*((1+(JM10))^1)*((1+(JM11))^1)*((1+(JM12))^1)*((1+(JM13))^1)*((1+(JM14))^1)*((1+(JM15))^1))/((1.18)^15)+((Sheet1!$B$61*((1+(JM1))^1)*((1+(JM2))^1)*((1+(JM3))^1)*((1+(JM4))^1)*((1+(JM5))^1)*((1+(JM6))^1)*((1+(JM7))^1)*((1+(JM8))^1)*((1+(JM9))^1)*((1+(JM10))^1)*((1+(JM11))^1)*((1+(JM12))^1)*((1+(JM13))^1)*((1+(JM14))^1)*((1+(JM15))^1))/((1.18)^15)/0.18))/Sheet1!$B$17)+((Sheet1!$B$65/Sheet1!$B$17)*(100%-0.2)))</f>
        <v>27.809145190043303</v>
      </c>
      <c r="JN16" s="4">
        <f ca="1">SUM((((Sheet1!$B$61*((1+(JN1))^1))/((1.18)^1)+(Sheet1!$B$61*((1+(JN1))^1)*((1+(JN2))^1))/((1.18)^2)+(Sheet1!$B$61*((1+(JN1))^1)*((1+(JN2))^1)*((1+(JN3))^1))/((1.18)^3)+(Sheet1!$B$61*((1+(JN1))^1)*((1+(JN2))^1)*((1+(JN3))^1)*((1+(JN4))^1))/((1.18)^4)+(Sheet1!$B$61*((1+(JN1))^1)*((1+(JN2))^1)*((1+(JN3))^1)*((1+(JN4))^1)*((1+(JN5))^1))/((1.18)^5)+(Sheet1!$B$61*((1+(JN1))^1)*((1+(JN2))^1)*((1+(JN3))^1)*((1+(JN4))^1)*((1+(JN5))^1)*((1+(JN6))^1))/((1.18)^6)+(Sheet1!$B$61*((1+(JN1))^1)*((1+(JN2))^1)*((1+(JN3))^1)*((1+(JN4))^1)*((1+(JN5))^1)*((1+(JN6))^1)*((1+(JN7))^1))/((1.18)^7)+(Sheet1!$B$61*((1+(JN1))^1)*((1+(JN2))^1)*((1+(JN3))^1)*((1+(JN4))^1)*((1+(JN5))^1)*((1+(JN6))^1)*((1+(JN7))^1)*((1+(JN8))^1))/((1.18)^8)+(Sheet1!$B$61*((1+(JN1))^1)*((1+(JN2))^1)*((1+(JN3))^1)*((1+(JN4))^1)*((1+(JN5))^1)*((1+(JN6))^1)*((1+(JN7))^1)*((1+(JN8))^1)*((1+(JN9))^1))/((1.18)^9)+(Sheet1!$B$61*((1+(JN1))^1)*((1+(JN2))^1)*((1+(JN3))^1)*((1+(JN4))^1)*((1+(JN5))^1)*((1+(JN6))^1)*((1+(JN7))^1)*((1+(JN8))^1)*((1+(JN9))^1)*((1+(JN10))^1))/((1.18)^10)+(Sheet1!$B$61*((1+(JN1))^1)*((1+(JN2))^1)*((1+(JN3))^1)*((1+(JN4))^1)*((1+(JN5))^1)*((1+(JN6))^1)*((1+(JN7))^1)*((1+(JN8))^1)*((1+(JN9))^1)*((1+(JN10))^1)*((1+(JN11))^1))/((1.18)^11)+(Sheet1!$B$61*((1+(JN1))^1)*((1+(JN2))^1)*((1+(JN3))^1)*((1+(JN4))^1)*((1+(JN5))^1)*((1+(JN6))^1)*((1+(JN7))^1)*((1+(JN8))^1)*((1+(JN9))^1)*((1+(JN10))^1)*((1+(JN11))^1)*((1+(JN12))^1))/((1.18)^12)+(Sheet1!$B$61*((1+(JN1))^1)*((1+(JN2))^1)*((1+(JN3))^1)*((1+(JN4))^1)*((1+(JN5))^1)*((1+(JN6))^1)*((1+(JN7))^1)*((1+(JN8))^1)*((1+(JN9))^1)*((1+(JN10))^1)*((1+(JN11))^1)*((1+(JN12))^1)*((1+(JN13))^1))/((1.18)^13)+(Sheet1!$B$61*((1+(JN1))^1)*((1+(JN2))^1)*((1+(JN3))^1)*((1+(JN4))^1)*((1+(JN5))^1)*((1+(JN6))^1)*((1+(JN7))^1)*((1+(JN8))^1)*((1+(JN9))^1)*((1+(JN10))^1)*((1+(JN11))^1)*((1+(JN12))^1)*((1+(JN13))^1)*((1+(JN14))^1))/((1.18)^14)+(Sheet1!$B$61*((1+(JN1))^1)*((1+(JN2))^1)*((1+(JN3))^1)*((1+(JN4))^1)*((1+(JN5))^1)*((1+(JN6))^1)*((1+(JN7))^1)*((1+(JN8))^1)*((1+(JN9))^1)*((1+(JN10))^1)*((1+(JN11))^1)*((1+(JN12))^1)*((1+(JN13))^1)*((1+(JN14))^1)*((1+(JN15))^1))/((1.18)^15)+((Sheet1!$B$61*((1+(JN1))^1)*((1+(JN2))^1)*((1+(JN3))^1)*((1+(JN4))^1)*((1+(JN5))^1)*((1+(JN6))^1)*((1+(JN7))^1)*((1+(JN8))^1)*((1+(JN9))^1)*((1+(JN10))^1)*((1+(JN11))^1)*((1+(JN12))^1)*((1+(JN13))^1)*((1+(JN14))^1)*((1+(JN15))^1))/((1.18)^15)/0.18))/Sheet1!$B$17)+((Sheet1!$B$65/Sheet1!$B$17)*(100%-0.2)))</f>
        <v>27.55288239851582</v>
      </c>
      <c r="JO16" s="4">
        <f ca="1">SUM((((Sheet1!$B$61*((1+(JO1))^1))/((1.18)^1)+(Sheet1!$B$61*((1+(JO1))^1)*((1+(JO2))^1))/((1.18)^2)+(Sheet1!$B$61*((1+(JO1))^1)*((1+(JO2))^1)*((1+(JO3))^1))/((1.18)^3)+(Sheet1!$B$61*((1+(JO1))^1)*((1+(JO2))^1)*((1+(JO3))^1)*((1+(JO4))^1))/((1.18)^4)+(Sheet1!$B$61*((1+(JO1))^1)*((1+(JO2))^1)*((1+(JO3))^1)*((1+(JO4))^1)*((1+(JO5))^1))/((1.18)^5)+(Sheet1!$B$61*((1+(JO1))^1)*((1+(JO2))^1)*((1+(JO3))^1)*((1+(JO4))^1)*((1+(JO5))^1)*((1+(JO6))^1))/((1.18)^6)+(Sheet1!$B$61*((1+(JO1))^1)*((1+(JO2))^1)*((1+(JO3))^1)*((1+(JO4))^1)*((1+(JO5))^1)*((1+(JO6))^1)*((1+(JO7))^1))/((1.18)^7)+(Sheet1!$B$61*((1+(JO1))^1)*((1+(JO2))^1)*((1+(JO3))^1)*((1+(JO4))^1)*((1+(JO5))^1)*((1+(JO6))^1)*((1+(JO7))^1)*((1+(JO8))^1))/((1.18)^8)+(Sheet1!$B$61*((1+(JO1))^1)*((1+(JO2))^1)*((1+(JO3))^1)*((1+(JO4))^1)*((1+(JO5))^1)*((1+(JO6))^1)*((1+(JO7))^1)*((1+(JO8))^1)*((1+(JO9))^1))/((1.18)^9)+(Sheet1!$B$61*((1+(JO1))^1)*((1+(JO2))^1)*((1+(JO3))^1)*((1+(JO4))^1)*((1+(JO5))^1)*((1+(JO6))^1)*((1+(JO7))^1)*((1+(JO8))^1)*((1+(JO9))^1)*((1+(JO10))^1))/((1.18)^10)+(Sheet1!$B$61*((1+(JO1))^1)*((1+(JO2))^1)*((1+(JO3))^1)*((1+(JO4))^1)*((1+(JO5))^1)*((1+(JO6))^1)*((1+(JO7))^1)*((1+(JO8))^1)*((1+(JO9))^1)*((1+(JO10))^1)*((1+(JO11))^1))/((1.18)^11)+(Sheet1!$B$61*((1+(JO1))^1)*((1+(JO2))^1)*((1+(JO3))^1)*((1+(JO4))^1)*((1+(JO5))^1)*((1+(JO6))^1)*((1+(JO7))^1)*((1+(JO8))^1)*((1+(JO9))^1)*((1+(JO10))^1)*((1+(JO11))^1)*((1+(JO12))^1))/((1.18)^12)+(Sheet1!$B$61*((1+(JO1))^1)*((1+(JO2))^1)*((1+(JO3))^1)*((1+(JO4))^1)*((1+(JO5))^1)*((1+(JO6))^1)*((1+(JO7))^1)*((1+(JO8))^1)*((1+(JO9))^1)*((1+(JO10))^1)*((1+(JO11))^1)*((1+(JO12))^1)*((1+(JO13))^1))/((1.18)^13)+(Sheet1!$B$61*((1+(JO1))^1)*((1+(JO2))^1)*((1+(JO3))^1)*((1+(JO4))^1)*((1+(JO5))^1)*((1+(JO6))^1)*((1+(JO7))^1)*((1+(JO8))^1)*((1+(JO9))^1)*((1+(JO10))^1)*((1+(JO11))^1)*((1+(JO12))^1)*((1+(JO13))^1)*((1+(JO14))^1))/((1.18)^14)+(Sheet1!$B$61*((1+(JO1))^1)*((1+(JO2))^1)*((1+(JO3))^1)*((1+(JO4))^1)*((1+(JO5))^1)*((1+(JO6))^1)*((1+(JO7))^1)*((1+(JO8))^1)*((1+(JO9))^1)*((1+(JO10))^1)*((1+(JO11))^1)*((1+(JO12))^1)*((1+(JO13))^1)*((1+(JO14))^1)*((1+(JO15))^1))/((1.18)^15)+((Sheet1!$B$61*((1+(JO1))^1)*((1+(JO2))^1)*((1+(JO3))^1)*((1+(JO4))^1)*((1+(JO5))^1)*((1+(JO6))^1)*((1+(JO7))^1)*((1+(JO8))^1)*((1+(JO9))^1)*((1+(JO10))^1)*((1+(JO11))^1)*((1+(JO12))^1)*((1+(JO13))^1)*((1+(JO14))^1)*((1+(JO15))^1))/((1.18)^15)/0.18))/Sheet1!$B$17)+((Sheet1!$B$65/Sheet1!$B$17)*(100%-0.2)))</f>
        <v>24.387574211431541</v>
      </c>
      <c r="JP16" s="4">
        <f ca="1">SUM((((Sheet1!$B$61*((1+(JP1))^1))/((1.18)^1)+(Sheet1!$B$61*((1+(JP1))^1)*((1+(JP2))^1))/((1.18)^2)+(Sheet1!$B$61*((1+(JP1))^1)*((1+(JP2))^1)*((1+(JP3))^1))/((1.18)^3)+(Sheet1!$B$61*((1+(JP1))^1)*((1+(JP2))^1)*((1+(JP3))^1)*((1+(JP4))^1))/((1.18)^4)+(Sheet1!$B$61*((1+(JP1))^1)*((1+(JP2))^1)*((1+(JP3))^1)*((1+(JP4))^1)*((1+(JP5))^1))/((1.18)^5)+(Sheet1!$B$61*((1+(JP1))^1)*((1+(JP2))^1)*((1+(JP3))^1)*((1+(JP4))^1)*((1+(JP5))^1)*((1+(JP6))^1))/((1.18)^6)+(Sheet1!$B$61*((1+(JP1))^1)*((1+(JP2))^1)*((1+(JP3))^1)*((1+(JP4))^1)*((1+(JP5))^1)*((1+(JP6))^1)*((1+(JP7))^1))/((1.18)^7)+(Sheet1!$B$61*((1+(JP1))^1)*((1+(JP2))^1)*((1+(JP3))^1)*((1+(JP4))^1)*((1+(JP5))^1)*((1+(JP6))^1)*((1+(JP7))^1)*((1+(JP8))^1))/((1.18)^8)+(Sheet1!$B$61*((1+(JP1))^1)*((1+(JP2))^1)*((1+(JP3))^1)*((1+(JP4))^1)*((1+(JP5))^1)*((1+(JP6))^1)*((1+(JP7))^1)*((1+(JP8))^1)*((1+(JP9))^1))/((1.18)^9)+(Sheet1!$B$61*((1+(JP1))^1)*((1+(JP2))^1)*((1+(JP3))^1)*((1+(JP4))^1)*((1+(JP5))^1)*((1+(JP6))^1)*((1+(JP7))^1)*((1+(JP8))^1)*((1+(JP9))^1)*((1+(JP10))^1))/((1.18)^10)+(Sheet1!$B$61*((1+(JP1))^1)*((1+(JP2))^1)*((1+(JP3))^1)*((1+(JP4))^1)*((1+(JP5))^1)*((1+(JP6))^1)*((1+(JP7))^1)*((1+(JP8))^1)*((1+(JP9))^1)*((1+(JP10))^1)*((1+(JP11))^1))/((1.18)^11)+(Sheet1!$B$61*((1+(JP1))^1)*((1+(JP2))^1)*((1+(JP3))^1)*((1+(JP4))^1)*((1+(JP5))^1)*((1+(JP6))^1)*((1+(JP7))^1)*((1+(JP8))^1)*((1+(JP9))^1)*((1+(JP10))^1)*((1+(JP11))^1)*((1+(JP12))^1))/((1.18)^12)+(Sheet1!$B$61*((1+(JP1))^1)*((1+(JP2))^1)*((1+(JP3))^1)*((1+(JP4))^1)*((1+(JP5))^1)*((1+(JP6))^1)*((1+(JP7))^1)*((1+(JP8))^1)*((1+(JP9))^1)*((1+(JP10))^1)*((1+(JP11))^1)*((1+(JP12))^1)*((1+(JP13))^1))/((1.18)^13)+(Sheet1!$B$61*((1+(JP1))^1)*((1+(JP2))^1)*((1+(JP3))^1)*((1+(JP4))^1)*((1+(JP5))^1)*((1+(JP6))^1)*((1+(JP7))^1)*((1+(JP8))^1)*((1+(JP9))^1)*((1+(JP10))^1)*((1+(JP11))^1)*((1+(JP12))^1)*((1+(JP13))^1)*((1+(JP14))^1))/((1.18)^14)+(Sheet1!$B$61*((1+(JP1))^1)*((1+(JP2))^1)*((1+(JP3))^1)*((1+(JP4))^1)*((1+(JP5))^1)*((1+(JP6))^1)*((1+(JP7))^1)*((1+(JP8))^1)*((1+(JP9))^1)*((1+(JP10))^1)*((1+(JP11))^1)*((1+(JP12))^1)*((1+(JP13))^1)*((1+(JP14))^1)*((1+(JP15))^1))/((1.18)^15)+((Sheet1!$B$61*((1+(JP1))^1)*((1+(JP2))^1)*((1+(JP3))^1)*((1+(JP4))^1)*((1+(JP5))^1)*((1+(JP6))^1)*((1+(JP7))^1)*((1+(JP8))^1)*((1+(JP9))^1)*((1+(JP10))^1)*((1+(JP11))^1)*((1+(JP12))^1)*((1+(JP13))^1)*((1+(JP14))^1)*((1+(JP15))^1))/((1.18)^15)/0.18))/Sheet1!$B$17)+((Sheet1!$B$65/Sheet1!$B$17)*(100%-0.2)))</f>
        <v>26.667785079334848</v>
      </c>
      <c r="JQ16" s="4">
        <f ca="1">SUM((((Sheet1!$B$61*((1+(JQ1))^1))/((1.18)^1)+(Sheet1!$B$61*((1+(JQ1))^1)*((1+(JQ2))^1))/((1.18)^2)+(Sheet1!$B$61*((1+(JQ1))^1)*((1+(JQ2))^1)*((1+(JQ3))^1))/((1.18)^3)+(Sheet1!$B$61*((1+(JQ1))^1)*((1+(JQ2))^1)*((1+(JQ3))^1)*((1+(JQ4))^1))/((1.18)^4)+(Sheet1!$B$61*((1+(JQ1))^1)*((1+(JQ2))^1)*((1+(JQ3))^1)*((1+(JQ4))^1)*((1+(JQ5))^1))/((1.18)^5)+(Sheet1!$B$61*((1+(JQ1))^1)*((1+(JQ2))^1)*((1+(JQ3))^1)*((1+(JQ4))^1)*((1+(JQ5))^1)*((1+(JQ6))^1))/((1.18)^6)+(Sheet1!$B$61*((1+(JQ1))^1)*((1+(JQ2))^1)*((1+(JQ3))^1)*((1+(JQ4))^1)*((1+(JQ5))^1)*((1+(JQ6))^1)*((1+(JQ7))^1))/((1.18)^7)+(Sheet1!$B$61*((1+(JQ1))^1)*((1+(JQ2))^1)*((1+(JQ3))^1)*((1+(JQ4))^1)*((1+(JQ5))^1)*((1+(JQ6))^1)*((1+(JQ7))^1)*((1+(JQ8))^1))/((1.18)^8)+(Sheet1!$B$61*((1+(JQ1))^1)*((1+(JQ2))^1)*((1+(JQ3))^1)*((1+(JQ4))^1)*((1+(JQ5))^1)*((1+(JQ6))^1)*((1+(JQ7))^1)*((1+(JQ8))^1)*((1+(JQ9))^1))/((1.18)^9)+(Sheet1!$B$61*((1+(JQ1))^1)*((1+(JQ2))^1)*((1+(JQ3))^1)*((1+(JQ4))^1)*((1+(JQ5))^1)*((1+(JQ6))^1)*((1+(JQ7))^1)*((1+(JQ8))^1)*((1+(JQ9))^1)*((1+(JQ10))^1))/((1.18)^10)+(Sheet1!$B$61*((1+(JQ1))^1)*((1+(JQ2))^1)*((1+(JQ3))^1)*((1+(JQ4))^1)*((1+(JQ5))^1)*((1+(JQ6))^1)*((1+(JQ7))^1)*((1+(JQ8))^1)*((1+(JQ9))^1)*((1+(JQ10))^1)*((1+(JQ11))^1))/((1.18)^11)+(Sheet1!$B$61*((1+(JQ1))^1)*((1+(JQ2))^1)*((1+(JQ3))^1)*((1+(JQ4))^1)*((1+(JQ5))^1)*((1+(JQ6))^1)*((1+(JQ7))^1)*((1+(JQ8))^1)*((1+(JQ9))^1)*((1+(JQ10))^1)*((1+(JQ11))^1)*((1+(JQ12))^1))/((1.18)^12)+(Sheet1!$B$61*((1+(JQ1))^1)*((1+(JQ2))^1)*((1+(JQ3))^1)*((1+(JQ4))^1)*((1+(JQ5))^1)*((1+(JQ6))^1)*((1+(JQ7))^1)*((1+(JQ8))^1)*((1+(JQ9))^1)*((1+(JQ10))^1)*((1+(JQ11))^1)*((1+(JQ12))^1)*((1+(JQ13))^1))/((1.18)^13)+(Sheet1!$B$61*((1+(JQ1))^1)*((1+(JQ2))^1)*((1+(JQ3))^1)*((1+(JQ4))^1)*((1+(JQ5))^1)*((1+(JQ6))^1)*((1+(JQ7))^1)*((1+(JQ8))^1)*((1+(JQ9))^1)*((1+(JQ10))^1)*((1+(JQ11))^1)*((1+(JQ12))^1)*((1+(JQ13))^1)*((1+(JQ14))^1))/((1.18)^14)+(Sheet1!$B$61*((1+(JQ1))^1)*((1+(JQ2))^1)*((1+(JQ3))^1)*((1+(JQ4))^1)*((1+(JQ5))^1)*((1+(JQ6))^1)*((1+(JQ7))^1)*((1+(JQ8))^1)*((1+(JQ9))^1)*((1+(JQ10))^1)*((1+(JQ11))^1)*((1+(JQ12))^1)*((1+(JQ13))^1)*((1+(JQ14))^1)*((1+(JQ15))^1))/((1.18)^15)+((Sheet1!$B$61*((1+(JQ1))^1)*((1+(JQ2))^1)*((1+(JQ3))^1)*((1+(JQ4))^1)*((1+(JQ5))^1)*((1+(JQ6))^1)*((1+(JQ7))^1)*((1+(JQ8))^1)*((1+(JQ9))^1)*((1+(JQ10))^1)*((1+(JQ11))^1)*((1+(JQ12))^1)*((1+(JQ13))^1)*((1+(JQ14))^1)*((1+(JQ15))^1))/((1.18)^15)/0.18))/Sheet1!$B$17)+((Sheet1!$B$65/Sheet1!$B$17)*(100%-0.2)))</f>
        <v>30.421627264876733</v>
      </c>
      <c r="JR16" s="4">
        <f ca="1">SUM((((Sheet1!$B$61*((1+(JR1))^1))/((1.18)^1)+(Sheet1!$B$61*((1+(JR1))^1)*((1+(JR2))^1))/((1.18)^2)+(Sheet1!$B$61*((1+(JR1))^1)*((1+(JR2))^1)*((1+(JR3))^1))/((1.18)^3)+(Sheet1!$B$61*((1+(JR1))^1)*((1+(JR2))^1)*((1+(JR3))^1)*((1+(JR4))^1))/((1.18)^4)+(Sheet1!$B$61*((1+(JR1))^1)*((1+(JR2))^1)*((1+(JR3))^1)*((1+(JR4))^1)*((1+(JR5))^1))/((1.18)^5)+(Sheet1!$B$61*((1+(JR1))^1)*((1+(JR2))^1)*((1+(JR3))^1)*((1+(JR4))^1)*((1+(JR5))^1)*((1+(JR6))^1))/((1.18)^6)+(Sheet1!$B$61*((1+(JR1))^1)*((1+(JR2))^1)*((1+(JR3))^1)*((1+(JR4))^1)*((1+(JR5))^1)*((1+(JR6))^1)*((1+(JR7))^1))/((1.18)^7)+(Sheet1!$B$61*((1+(JR1))^1)*((1+(JR2))^1)*((1+(JR3))^1)*((1+(JR4))^1)*((1+(JR5))^1)*((1+(JR6))^1)*((1+(JR7))^1)*((1+(JR8))^1))/((1.18)^8)+(Sheet1!$B$61*((1+(JR1))^1)*((1+(JR2))^1)*((1+(JR3))^1)*((1+(JR4))^1)*((1+(JR5))^1)*((1+(JR6))^1)*((1+(JR7))^1)*((1+(JR8))^1)*((1+(JR9))^1))/((1.18)^9)+(Sheet1!$B$61*((1+(JR1))^1)*((1+(JR2))^1)*((1+(JR3))^1)*((1+(JR4))^1)*((1+(JR5))^1)*((1+(JR6))^1)*((1+(JR7))^1)*((1+(JR8))^1)*((1+(JR9))^1)*((1+(JR10))^1))/((1.18)^10)+(Sheet1!$B$61*((1+(JR1))^1)*((1+(JR2))^1)*((1+(JR3))^1)*((1+(JR4))^1)*((1+(JR5))^1)*((1+(JR6))^1)*((1+(JR7))^1)*((1+(JR8))^1)*((1+(JR9))^1)*((1+(JR10))^1)*((1+(JR11))^1))/((1.18)^11)+(Sheet1!$B$61*((1+(JR1))^1)*((1+(JR2))^1)*((1+(JR3))^1)*((1+(JR4))^1)*((1+(JR5))^1)*((1+(JR6))^1)*((1+(JR7))^1)*((1+(JR8))^1)*((1+(JR9))^1)*((1+(JR10))^1)*((1+(JR11))^1)*((1+(JR12))^1))/((1.18)^12)+(Sheet1!$B$61*((1+(JR1))^1)*((1+(JR2))^1)*((1+(JR3))^1)*((1+(JR4))^1)*((1+(JR5))^1)*((1+(JR6))^1)*((1+(JR7))^1)*((1+(JR8))^1)*((1+(JR9))^1)*((1+(JR10))^1)*((1+(JR11))^1)*((1+(JR12))^1)*((1+(JR13))^1))/((1.18)^13)+(Sheet1!$B$61*((1+(JR1))^1)*((1+(JR2))^1)*((1+(JR3))^1)*((1+(JR4))^1)*((1+(JR5))^1)*((1+(JR6))^1)*((1+(JR7))^1)*((1+(JR8))^1)*((1+(JR9))^1)*((1+(JR10))^1)*((1+(JR11))^1)*((1+(JR12))^1)*((1+(JR13))^1)*((1+(JR14))^1))/((1.18)^14)+(Sheet1!$B$61*((1+(JR1))^1)*((1+(JR2))^1)*((1+(JR3))^1)*((1+(JR4))^1)*((1+(JR5))^1)*((1+(JR6))^1)*((1+(JR7))^1)*((1+(JR8))^1)*((1+(JR9))^1)*((1+(JR10))^1)*((1+(JR11))^1)*((1+(JR12))^1)*((1+(JR13))^1)*((1+(JR14))^1)*((1+(JR15))^1))/((1.18)^15)+((Sheet1!$B$61*((1+(JR1))^1)*((1+(JR2))^1)*((1+(JR3))^1)*((1+(JR4))^1)*((1+(JR5))^1)*((1+(JR6))^1)*((1+(JR7))^1)*((1+(JR8))^1)*((1+(JR9))^1)*((1+(JR10))^1)*((1+(JR11))^1)*((1+(JR12))^1)*((1+(JR13))^1)*((1+(JR14))^1)*((1+(JR15))^1))/((1.18)^15)/0.18))/Sheet1!$B$17)+((Sheet1!$B$65/Sheet1!$B$17)*(100%-0.2)))</f>
        <v>27.780966909142386</v>
      </c>
      <c r="JS16" s="4">
        <f ca="1">SUM((((Sheet1!$B$61*((1+(JS1))^1))/((1.18)^1)+(Sheet1!$B$61*((1+(JS1))^1)*((1+(JS2))^1))/((1.18)^2)+(Sheet1!$B$61*((1+(JS1))^1)*((1+(JS2))^1)*((1+(JS3))^1))/((1.18)^3)+(Sheet1!$B$61*((1+(JS1))^1)*((1+(JS2))^1)*((1+(JS3))^1)*((1+(JS4))^1))/((1.18)^4)+(Sheet1!$B$61*((1+(JS1))^1)*((1+(JS2))^1)*((1+(JS3))^1)*((1+(JS4))^1)*((1+(JS5))^1))/((1.18)^5)+(Sheet1!$B$61*((1+(JS1))^1)*((1+(JS2))^1)*((1+(JS3))^1)*((1+(JS4))^1)*((1+(JS5))^1)*((1+(JS6))^1))/((1.18)^6)+(Sheet1!$B$61*((1+(JS1))^1)*((1+(JS2))^1)*((1+(JS3))^1)*((1+(JS4))^1)*((1+(JS5))^1)*((1+(JS6))^1)*((1+(JS7))^1))/((1.18)^7)+(Sheet1!$B$61*((1+(JS1))^1)*((1+(JS2))^1)*((1+(JS3))^1)*((1+(JS4))^1)*((1+(JS5))^1)*((1+(JS6))^1)*((1+(JS7))^1)*((1+(JS8))^1))/((1.18)^8)+(Sheet1!$B$61*((1+(JS1))^1)*((1+(JS2))^1)*((1+(JS3))^1)*((1+(JS4))^1)*((1+(JS5))^1)*((1+(JS6))^1)*((1+(JS7))^1)*((1+(JS8))^1)*((1+(JS9))^1))/((1.18)^9)+(Sheet1!$B$61*((1+(JS1))^1)*((1+(JS2))^1)*((1+(JS3))^1)*((1+(JS4))^1)*((1+(JS5))^1)*((1+(JS6))^1)*((1+(JS7))^1)*((1+(JS8))^1)*((1+(JS9))^1)*((1+(JS10))^1))/((1.18)^10)+(Sheet1!$B$61*((1+(JS1))^1)*((1+(JS2))^1)*((1+(JS3))^1)*((1+(JS4))^1)*((1+(JS5))^1)*((1+(JS6))^1)*((1+(JS7))^1)*((1+(JS8))^1)*((1+(JS9))^1)*((1+(JS10))^1)*((1+(JS11))^1))/((1.18)^11)+(Sheet1!$B$61*((1+(JS1))^1)*((1+(JS2))^1)*((1+(JS3))^1)*((1+(JS4))^1)*((1+(JS5))^1)*((1+(JS6))^1)*((1+(JS7))^1)*((1+(JS8))^1)*((1+(JS9))^1)*((1+(JS10))^1)*((1+(JS11))^1)*((1+(JS12))^1))/((1.18)^12)+(Sheet1!$B$61*((1+(JS1))^1)*((1+(JS2))^1)*((1+(JS3))^1)*((1+(JS4))^1)*((1+(JS5))^1)*((1+(JS6))^1)*((1+(JS7))^1)*((1+(JS8))^1)*((1+(JS9))^1)*((1+(JS10))^1)*((1+(JS11))^1)*((1+(JS12))^1)*((1+(JS13))^1))/((1.18)^13)+(Sheet1!$B$61*((1+(JS1))^1)*((1+(JS2))^1)*((1+(JS3))^1)*((1+(JS4))^1)*((1+(JS5))^1)*((1+(JS6))^1)*((1+(JS7))^1)*((1+(JS8))^1)*((1+(JS9))^1)*((1+(JS10))^1)*((1+(JS11))^1)*((1+(JS12))^1)*((1+(JS13))^1)*((1+(JS14))^1))/((1.18)^14)+(Sheet1!$B$61*((1+(JS1))^1)*((1+(JS2))^1)*((1+(JS3))^1)*((1+(JS4))^1)*((1+(JS5))^1)*((1+(JS6))^1)*((1+(JS7))^1)*((1+(JS8))^1)*((1+(JS9))^1)*((1+(JS10))^1)*((1+(JS11))^1)*((1+(JS12))^1)*((1+(JS13))^1)*((1+(JS14))^1)*((1+(JS15))^1))/((1.18)^15)+((Sheet1!$B$61*((1+(JS1))^1)*((1+(JS2))^1)*((1+(JS3))^1)*((1+(JS4))^1)*((1+(JS5))^1)*((1+(JS6))^1)*((1+(JS7))^1)*((1+(JS8))^1)*((1+(JS9))^1)*((1+(JS10))^1)*((1+(JS11))^1)*((1+(JS12))^1)*((1+(JS13))^1)*((1+(JS14))^1)*((1+(JS15))^1))/((1.18)^15)/0.18))/Sheet1!$B$17)+((Sheet1!$B$65/Sheet1!$B$17)*(100%-0.2)))</f>
        <v>26.604281190700309</v>
      </c>
      <c r="JT16" s="4">
        <f ca="1">SUM((((Sheet1!$B$61*((1+(JT1))^1))/((1.18)^1)+(Sheet1!$B$61*((1+(JT1))^1)*((1+(JT2))^1))/((1.18)^2)+(Sheet1!$B$61*((1+(JT1))^1)*((1+(JT2))^1)*((1+(JT3))^1))/((1.18)^3)+(Sheet1!$B$61*((1+(JT1))^1)*((1+(JT2))^1)*((1+(JT3))^1)*((1+(JT4))^1))/((1.18)^4)+(Sheet1!$B$61*((1+(JT1))^1)*((1+(JT2))^1)*((1+(JT3))^1)*((1+(JT4))^1)*((1+(JT5))^1))/((1.18)^5)+(Sheet1!$B$61*((1+(JT1))^1)*((1+(JT2))^1)*((1+(JT3))^1)*((1+(JT4))^1)*((1+(JT5))^1)*((1+(JT6))^1))/((1.18)^6)+(Sheet1!$B$61*((1+(JT1))^1)*((1+(JT2))^1)*((1+(JT3))^1)*((1+(JT4))^1)*((1+(JT5))^1)*((1+(JT6))^1)*((1+(JT7))^1))/((1.18)^7)+(Sheet1!$B$61*((1+(JT1))^1)*((1+(JT2))^1)*((1+(JT3))^1)*((1+(JT4))^1)*((1+(JT5))^1)*((1+(JT6))^1)*((1+(JT7))^1)*((1+(JT8))^1))/((1.18)^8)+(Sheet1!$B$61*((1+(JT1))^1)*((1+(JT2))^1)*((1+(JT3))^1)*((1+(JT4))^1)*((1+(JT5))^1)*((1+(JT6))^1)*((1+(JT7))^1)*((1+(JT8))^1)*((1+(JT9))^1))/((1.18)^9)+(Sheet1!$B$61*((1+(JT1))^1)*((1+(JT2))^1)*((1+(JT3))^1)*((1+(JT4))^1)*((1+(JT5))^1)*((1+(JT6))^1)*((1+(JT7))^1)*((1+(JT8))^1)*((1+(JT9))^1)*((1+(JT10))^1))/((1.18)^10)+(Sheet1!$B$61*((1+(JT1))^1)*((1+(JT2))^1)*((1+(JT3))^1)*((1+(JT4))^1)*((1+(JT5))^1)*((1+(JT6))^1)*((1+(JT7))^1)*((1+(JT8))^1)*((1+(JT9))^1)*((1+(JT10))^1)*((1+(JT11))^1))/((1.18)^11)+(Sheet1!$B$61*((1+(JT1))^1)*((1+(JT2))^1)*((1+(JT3))^1)*((1+(JT4))^1)*((1+(JT5))^1)*((1+(JT6))^1)*((1+(JT7))^1)*((1+(JT8))^1)*((1+(JT9))^1)*((1+(JT10))^1)*((1+(JT11))^1)*((1+(JT12))^1))/((1.18)^12)+(Sheet1!$B$61*((1+(JT1))^1)*((1+(JT2))^1)*((1+(JT3))^1)*((1+(JT4))^1)*((1+(JT5))^1)*((1+(JT6))^1)*((1+(JT7))^1)*((1+(JT8))^1)*((1+(JT9))^1)*((1+(JT10))^1)*((1+(JT11))^1)*((1+(JT12))^1)*((1+(JT13))^1))/((1.18)^13)+(Sheet1!$B$61*((1+(JT1))^1)*((1+(JT2))^1)*((1+(JT3))^1)*((1+(JT4))^1)*((1+(JT5))^1)*((1+(JT6))^1)*((1+(JT7))^1)*((1+(JT8))^1)*((1+(JT9))^1)*((1+(JT10))^1)*((1+(JT11))^1)*((1+(JT12))^1)*((1+(JT13))^1)*((1+(JT14))^1))/((1.18)^14)+(Sheet1!$B$61*((1+(JT1))^1)*((1+(JT2))^1)*((1+(JT3))^1)*((1+(JT4))^1)*((1+(JT5))^1)*((1+(JT6))^1)*((1+(JT7))^1)*((1+(JT8))^1)*((1+(JT9))^1)*((1+(JT10))^1)*((1+(JT11))^1)*((1+(JT12))^1)*((1+(JT13))^1)*((1+(JT14))^1)*((1+(JT15))^1))/((1.18)^15)+((Sheet1!$B$61*((1+(JT1))^1)*((1+(JT2))^1)*((1+(JT3))^1)*((1+(JT4))^1)*((1+(JT5))^1)*((1+(JT6))^1)*((1+(JT7))^1)*((1+(JT8))^1)*((1+(JT9))^1)*((1+(JT10))^1)*((1+(JT11))^1)*((1+(JT12))^1)*((1+(JT13))^1)*((1+(JT14))^1)*((1+(JT15))^1))/((1.18)^15)/0.18))/Sheet1!$B$17)+((Sheet1!$B$65/Sheet1!$B$17)*(100%-0.2)))</f>
        <v>25.166185081364468</v>
      </c>
      <c r="JU16" s="4">
        <f ca="1">SUM((((Sheet1!$B$61*((1+(JU1))^1))/((1.18)^1)+(Sheet1!$B$61*((1+(JU1))^1)*((1+(JU2))^1))/((1.18)^2)+(Sheet1!$B$61*((1+(JU1))^1)*((1+(JU2))^1)*((1+(JU3))^1))/((1.18)^3)+(Sheet1!$B$61*((1+(JU1))^1)*((1+(JU2))^1)*((1+(JU3))^1)*((1+(JU4))^1))/((1.18)^4)+(Sheet1!$B$61*((1+(JU1))^1)*((1+(JU2))^1)*((1+(JU3))^1)*((1+(JU4))^1)*((1+(JU5))^1))/((1.18)^5)+(Sheet1!$B$61*((1+(JU1))^1)*((1+(JU2))^1)*((1+(JU3))^1)*((1+(JU4))^1)*((1+(JU5))^1)*((1+(JU6))^1))/((1.18)^6)+(Sheet1!$B$61*((1+(JU1))^1)*((1+(JU2))^1)*((1+(JU3))^1)*((1+(JU4))^1)*((1+(JU5))^1)*((1+(JU6))^1)*((1+(JU7))^1))/((1.18)^7)+(Sheet1!$B$61*((1+(JU1))^1)*((1+(JU2))^1)*((1+(JU3))^1)*((1+(JU4))^1)*((1+(JU5))^1)*((1+(JU6))^1)*((1+(JU7))^1)*((1+(JU8))^1))/((1.18)^8)+(Sheet1!$B$61*((1+(JU1))^1)*((1+(JU2))^1)*((1+(JU3))^1)*((1+(JU4))^1)*((1+(JU5))^1)*((1+(JU6))^1)*((1+(JU7))^1)*((1+(JU8))^1)*((1+(JU9))^1))/((1.18)^9)+(Sheet1!$B$61*((1+(JU1))^1)*((1+(JU2))^1)*((1+(JU3))^1)*((1+(JU4))^1)*((1+(JU5))^1)*((1+(JU6))^1)*((1+(JU7))^1)*((1+(JU8))^1)*((1+(JU9))^1)*((1+(JU10))^1))/((1.18)^10)+(Sheet1!$B$61*((1+(JU1))^1)*((1+(JU2))^1)*((1+(JU3))^1)*((1+(JU4))^1)*((1+(JU5))^1)*((1+(JU6))^1)*((1+(JU7))^1)*((1+(JU8))^1)*((1+(JU9))^1)*((1+(JU10))^1)*((1+(JU11))^1))/((1.18)^11)+(Sheet1!$B$61*((1+(JU1))^1)*((1+(JU2))^1)*((1+(JU3))^1)*((1+(JU4))^1)*((1+(JU5))^1)*((1+(JU6))^1)*((1+(JU7))^1)*((1+(JU8))^1)*((1+(JU9))^1)*((1+(JU10))^1)*((1+(JU11))^1)*((1+(JU12))^1))/((1.18)^12)+(Sheet1!$B$61*((1+(JU1))^1)*((1+(JU2))^1)*((1+(JU3))^1)*((1+(JU4))^1)*((1+(JU5))^1)*((1+(JU6))^1)*((1+(JU7))^1)*((1+(JU8))^1)*((1+(JU9))^1)*((1+(JU10))^1)*((1+(JU11))^1)*((1+(JU12))^1)*((1+(JU13))^1))/((1.18)^13)+(Sheet1!$B$61*((1+(JU1))^1)*((1+(JU2))^1)*((1+(JU3))^1)*((1+(JU4))^1)*((1+(JU5))^1)*((1+(JU6))^1)*((1+(JU7))^1)*((1+(JU8))^1)*((1+(JU9))^1)*((1+(JU10))^1)*((1+(JU11))^1)*((1+(JU12))^1)*((1+(JU13))^1)*((1+(JU14))^1))/((1.18)^14)+(Sheet1!$B$61*((1+(JU1))^1)*((1+(JU2))^1)*((1+(JU3))^1)*((1+(JU4))^1)*((1+(JU5))^1)*((1+(JU6))^1)*((1+(JU7))^1)*((1+(JU8))^1)*((1+(JU9))^1)*((1+(JU10))^1)*((1+(JU11))^1)*((1+(JU12))^1)*((1+(JU13))^1)*((1+(JU14))^1)*((1+(JU15))^1))/((1.18)^15)+((Sheet1!$B$61*((1+(JU1))^1)*((1+(JU2))^1)*((1+(JU3))^1)*((1+(JU4))^1)*((1+(JU5))^1)*((1+(JU6))^1)*((1+(JU7))^1)*((1+(JU8))^1)*((1+(JU9))^1)*((1+(JU10))^1)*((1+(JU11))^1)*((1+(JU12))^1)*((1+(JU13))^1)*((1+(JU14))^1)*((1+(JU15))^1))/((1.18)^15)/0.18))/Sheet1!$B$17)+((Sheet1!$B$65/Sheet1!$B$17)*(100%-0.2)))</f>
        <v>26.226828875674862</v>
      </c>
      <c r="JV16" s="4">
        <f ca="1">SUM((((Sheet1!$B$61*((1+(JV1))^1))/((1.18)^1)+(Sheet1!$B$61*((1+(JV1))^1)*((1+(JV2))^1))/((1.18)^2)+(Sheet1!$B$61*((1+(JV1))^1)*((1+(JV2))^1)*((1+(JV3))^1))/((1.18)^3)+(Sheet1!$B$61*((1+(JV1))^1)*((1+(JV2))^1)*((1+(JV3))^1)*((1+(JV4))^1))/((1.18)^4)+(Sheet1!$B$61*((1+(JV1))^1)*((1+(JV2))^1)*((1+(JV3))^1)*((1+(JV4))^1)*((1+(JV5))^1))/((1.18)^5)+(Sheet1!$B$61*((1+(JV1))^1)*((1+(JV2))^1)*((1+(JV3))^1)*((1+(JV4))^1)*((1+(JV5))^1)*((1+(JV6))^1))/((1.18)^6)+(Sheet1!$B$61*((1+(JV1))^1)*((1+(JV2))^1)*((1+(JV3))^1)*((1+(JV4))^1)*((1+(JV5))^1)*((1+(JV6))^1)*((1+(JV7))^1))/((1.18)^7)+(Sheet1!$B$61*((1+(JV1))^1)*((1+(JV2))^1)*((1+(JV3))^1)*((1+(JV4))^1)*((1+(JV5))^1)*((1+(JV6))^1)*((1+(JV7))^1)*((1+(JV8))^1))/((1.18)^8)+(Sheet1!$B$61*((1+(JV1))^1)*((1+(JV2))^1)*((1+(JV3))^1)*((1+(JV4))^1)*((1+(JV5))^1)*((1+(JV6))^1)*((1+(JV7))^1)*((1+(JV8))^1)*((1+(JV9))^1))/((1.18)^9)+(Sheet1!$B$61*((1+(JV1))^1)*((1+(JV2))^1)*((1+(JV3))^1)*((1+(JV4))^1)*((1+(JV5))^1)*((1+(JV6))^1)*((1+(JV7))^1)*((1+(JV8))^1)*((1+(JV9))^1)*((1+(JV10))^1))/((1.18)^10)+(Sheet1!$B$61*((1+(JV1))^1)*((1+(JV2))^1)*((1+(JV3))^1)*((1+(JV4))^1)*((1+(JV5))^1)*((1+(JV6))^1)*((1+(JV7))^1)*((1+(JV8))^1)*((1+(JV9))^1)*((1+(JV10))^1)*((1+(JV11))^1))/((1.18)^11)+(Sheet1!$B$61*((1+(JV1))^1)*((1+(JV2))^1)*((1+(JV3))^1)*((1+(JV4))^1)*((1+(JV5))^1)*((1+(JV6))^1)*((1+(JV7))^1)*((1+(JV8))^1)*((1+(JV9))^1)*((1+(JV10))^1)*((1+(JV11))^1)*((1+(JV12))^1))/((1.18)^12)+(Sheet1!$B$61*((1+(JV1))^1)*((1+(JV2))^1)*((1+(JV3))^1)*((1+(JV4))^1)*((1+(JV5))^1)*((1+(JV6))^1)*((1+(JV7))^1)*((1+(JV8))^1)*((1+(JV9))^1)*((1+(JV10))^1)*((1+(JV11))^1)*((1+(JV12))^1)*((1+(JV13))^1))/((1.18)^13)+(Sheet1!$B$61*((1+(JV1))^1)*((1+(JV2))^1)*((1+(JV3))^1)*((1+(JV4))^1)*((1+(JV5))^1)*((1+(JV6))^1)*((1+(JV7))^1)*((1+(JV8))^1)*((1+(JV9))^1)*((1+(JV10))^1)*((1+(JV11))^1)*((1+(JV12))^1)*((1+(JV13))^1)*((1+(JV14))^1))/((1.18)^14)+(Sheet1!$B$61*((1+(JV1))^1)*((1+(JV2))^1)*((1+(JV3))^1)*((1+(JV4))^1)*((1+(JV5))^1)*((1+(JV6))^1)*((1+(JV7))^1)*((1+(JV8))^1)*((1+(JV9))^1)*((1+(JV10))^1)*((1+(JV11))^1)*((1+(JV12))^1)*((1+(JV13))^1)*((1+(JV14))^1)*((1+(JV15))^1))/((1.18)^15)+((Sheet1!$B$61*((1+(JV1))^1)*((1+(JV2))^1)*((1+(JV3))^1)*((1+(JV4))^1)*((1+(JV5))^1)*((1+(JV6))^1)*((1+(JV7))^1)*((1+(JV8))^1)*((1+(JV9))^1)*((1+(JV10))^1)*((1+(JV11))^1)*((1+(JV12))^1)*((1+(JV13))^1)*((1+(JV14))^1)*((1+(JV15))^1))/((1.18)^15)/0.18))/Sheet1!$B$17)+((Sheet1!$B$65/Sheet1!$B$17)*(100%-0.2)))</f>
        <v>24.452603542369292</v>
      </c>
      <c r="JW16" s="4">
        <f ca="1">SUM((((Sheet1!$B$61*((1+(JW1))^1))/((1.18)^1)+(Sheet1!$B$61*((1+(JW1))^1)*((1+(JW2))^1))/((1.18)^2)+(Sheet1!$B$61*((1+(JW1))^1)*((1+(JW2))^1)*((1+(JW3))^1))/((1.18)^3)+(Sheet1!$B$61*((1+(JW1))^1)*((1+(JW2))^1)*((1+(JW3))^1)*((1+(JW4))^1))/((1.18)^4)+(Sheet1!$B$61*((1+(JW1))^1)*((1+(JW2))^1)*((1+(JW3))^1)*((1+(JW4))^1)*((1+(JW5))^1))/((1.18)^5)+(Sheet1!$B$61*((1+(JW1))^1)*((1+(JW2))^1)*((1+(JW3))^1)*((1+(JW4))^1)*((1+(JW5))^1)*((1+(JW6))^1))/((1.18)^6)+(Sheet1!$B$61*((1+(JW1))^1)*((1+(JW2))^1)*((1+(JW3))^1)*((1+(JW4))^1)*((1+(JW5))^1)*((1+(JW6))^1)*((1+(JW7))^1))/((1.18)^7)+(Sheet1!$B$61*((1+(JW1))^1)*((1+(JW2))^1)*((1+(JW3))^1)*((1+(JW4))^1)*((1+(JW5))^1)*((1+(JW6))^1)*((1+(JW7))^1)*((1+(JW8))^1))/((1.18)^8)+(Sheet1!$B$61*((1+(JW1))^1)*((1+(JW2))^1)*((1+(JW3))^1)*((1+(JW4))^1)*((1+(JW5))^1)*((1+(JW6))^1)*((1+(JW7))^1)*((1+(JW8))^1)*((1+(JW9))^1))/((1.18)^9)+(Sheet1!$B$61*((1+(JW1))^1)*((1+(JW2))^1)*((1+(JW3))^1)*((1+(JW4))^1)*((1+(JW5))^1)*((1+(JW6))^1)*((1+(JW7))^1)*((1+(JW8))^1)*((1+(JW9))^1)*((1+(JW10))^1))/((1.18)^10)+(Sheet1!$B$61*((1+(JW1))^1)*((1+(JW2))^1)*((1+(JW3))^1)*((1+(JW4))^1)*((1+(JW5))^1)*((1+(JW6))^1)*((1+(JW7))^1)*((1+(JW8))^1)*((1+(JW9))^1)*((1+(JW10))^1)*((1+(JW11))^1))/((1.18)^11)+(Sheet1!$B$61*((1+(JW1))^1)*((1+(JW2))^1)*((1+(JW3))^1)*((1+(JW4))^1)*((1+(JW5))^1)*((1+(JW6))^1)*((1+(JW7))^1)*((1+(JW8))^1)*((1+(JW9))^1)*((1+(JW10))^1)*((1+(JW11))^1)*((1+(JW12))^1))/((1.18)^12)+(Sheet1!$B$61*((1+(JW1))^1)*((1+(JW2))^1)*((1+(JW3))^1)*((1+(JW4))^1)*((1+(JW5))^1)*((1+(JW6))^1)*((1+(JW7))^1)*((1+(JW8))^1)*((1+(JW9))^1)*((1+(JW10))^1)*((1+(JW11))^1)*((1+(JW12))^1)*((1+(JW13))^1))/((1.18)^13)+(Sheet1!$B$61*((1+(JW1))^1)*((1+(JW2))^1)*((1+(JW3))^1)*((1+(JW4))^1)*((1+(JW5))^1)*((1+(JW6))^1)*((1+(JW7))^1)*((1+(JW8))^1)*((1+(JW9))^1)*((1+(JW10))^1)*((1+(JW11))^1)*((1+(JW12))^1)*((1+(JW13))^1)*((1+(JW14))^1))/((1.18)^14)+(Sheet1!$B$61*((1+(JW1))^1)*((1+(JW2))^1)*((1+(JW3))^1)*((1+(JW4))^1)*((1+(JW5))^1)*((1+(JW6))^1)*((1+(JW7))^1)*((1+(JW8))^1)*((1+(JW9))^1)*((1+(JW10))^1)*((1+(JW11))^1)*((1+(JW12))^1)*((1+(JW13))^1)*((1+(JW14))^1)*((1+(JW15))^1))/((1.18)^15)+((Sheet1!$B$61*((1+(JW1))^1)*((1+(JW2))^1)*((1+(JW3))^1)*((1+(JW4))^1)*((1+(JW5))^1)*((1+(JW6))^1)*((1+(JW7))^1)*((1+(JW8))^1)*((1+(JW9))^1)*((1+(JW10))^1)*((1+(JW11))^1)*((1+(JW12))^1)*((1+(JW13))^1)*((1+(JW14))^1)*((1+(JW15))^1))/((1.18)^15)/0.18))/Sheet1!$B$17)+((Sheet1!$B$65/Sheet1!$B$17)*(100%-0.2)))</f>
        <v>25.313423666208738</v>
      </c>
      <c r="JX16" s="4">
        <f ca="1">SUM((((Sheet1!$B$61*((1+(JX1))^1))/((1.18)^1)+(Sheet1!$B$61*((1+(JX1))^1)*((1+(JX2))^1))/((1.18)^2)+(Sheet1!$B$61*((1+(JX1))^1)*((1+(JX2))^1)*((1+(JX3))^1))/((1.18)^3)+(Sheet1!$B$61*((1+(JX1))^1)*((1+(JX2))^1)*((1+(JX3))^1)*((1+(JX4))^1))/((1.18)^4)+(Sheet1!$B$61*((1+(JX1))^1)*((1+(JX2))^1)*((1+(JX3))^1)*((1+(JX4))^1)*((1+(JX5))^1))/((1.18)^5)+(Sheet1!$B$61*((1+(JX1))^1)*((1+(JX2))^1)*((1+(JX3))^1)*((1+(JX4))^1)*((1+(JX5))^1)*((1+(JX6))^1))/((1.18)^6)+(Sheet1!$B$61*((1+(JX1))^1)*((1+(JX2))^1)*((1+(JX3))^1)*((1+(JX4))^1)*((1+(JX5))^1)*((1+(JX6))^1)*((1+(JX7))^1))/((1.18)^7)+(Sheet1!$B$61*((1+(JX1))^1)*((1+(JX2))^1)*((1+(JX3))^1)*((1+(JX4))^1)*((1+(JX5))^1)*((1+(JX6))^1)*((1+(JX7))^1)*((1+(JX8))^1))/((1.18)^8)+(Sheet1!$B$61*((1+(JX1))^1)*((1+(JX2))^1)*((1+(JX3))^1)*((1+(JX4))^1)*((1+(JX5))^1)*((1+(JX6))^1)*((1+(JX7))^1)*((1+(JX8))^1)*((1+(JX9))^1))/((1.18)^9)+(Sheet1!$B$61*((1+(JX1))^1)*((1+(JX2))^1)*((1+(JX3))^1)*((1+(JX4))^1)*((1+(JX5))^1)*((1+(JX6))^1)*((1+(JX7))^1)*((1+(JX8))^1)*((1+(JX9))^1)*((1+(JX10))^1))/((1.18)^10)+(Sheet1!$B$61*((1+(JX1))^1)*((1+(JX2))^1)*((1+(JX3))^1)*((1+(JX4))^1)*((1+(JX5))^1)*((1+(JX6))^1)*((1+(JX7))^1)*((1+(JX8))^1)*((1+(JX9))^1)*((1+(JX10))^1)*((1+(JX11))^1))/((1.18)^11)+(Sheet1!$B$61*((1+(JX1))^1)*((1+(JX2))^1)*((1+(JX3))^1)*((1+(JX4))^1)*((1+(JX5))^1)*((1+(JX6))^1)*((1+(JX7))^1)*((1+(JX8))^1)*((1+(JX9))^1)*((1+(JX10))^1)*((1+(JX11))^1)*((1+(JX12))^1))/((1.18)^12)+(Sheet1!$B$61*((1+(JX1))^1)*((1+(JX2))^1)*((1+(JX3))^1)*((1+(JX4))^1)*((1+(JX5))^1)*((1+(JX6))^1)*((1+(JX7))^1)*((1+(JX8))^1)*((1+(JX9))^1)*((1+(JX10))^1)*((1+(JX11))^1)*((1+(JX12))^1)*((1+(JX13))^1))/((1.18)^13)+(Sheet1!$B$61*((1+(JX1))^1)*((1+(JX2))^1)*((1+(JX3))^1)*((1+(JX4))^1)*((1+(JX5))^1)*((1+(JX6))^1)*((1+(JX7))^1)*((1+(JX8))^1)*((1+(JX9))^1)*((1+(JX10))^1)*((1+(JX11))^1)*((1+(JX12))^1)*((1+(JX13))^1)*((1+(JX14))^1))/((1.18)^14)+(Sheet1!$B$61*((1+(JX1))^1)*((1+(JX2))^1)*((1+(JX3))^1)*((1+(JX4))^1)*((1+(JX5))^1)*((1+(JX6))^1)*((1+(JX7))^1)*((1+(JX8))^1)*((1+(JX9))^1)*((1+(JX10))^1)*((1+(JX11))^1)*((1+(JX12))^1)*((1+(JX13))^1)*((1+(JX14))^1)*((1+(JX15))^1))/((1.18)^15)+((Sheet1!$B$61*((1+(JX1))^1)*((1+(JX2))^1)*((1+(JX3))^1)*((1+(JX4))^1)*((1+(JX5))^1)*((1+(JX6))^1)*((1+(JX7))^1)*((1+(JX8))^1)*((1+(JX9))^1)*((1+(JX10))^1)*((1+(JX11))^1)*((1+(JX12))^1)*((1+(JX13))^1)*((1+(JX14))^1)*((1+(JX15))^1))/((1.18)^15)/0.18))/Sheet1!$B$17)+((Sheet1!$B$65/Sheet1!$B$17)*(100%-0.2)))</f>
        <v>28.058839346600923</v>
      </c>
      <c r="JY16" s="4">
        <f ca="1">SUM((((Sheet1!$B$61*((1+(JY1))^1))/((1.18)^1)+(Sheet1!$B$61*((1+(JY1))^1)*((1+(JY2))^1))/((1.18)^2)+(Sheet1!$B$61*((1+(JY1))^1)*((1+(JY2))^1)*((1+(JY3))^1))/((1.18)^3)+(Sheet1!$B$61*((1+(JY1))^1)*((1+(JY2))^1)*((1+(JY3))^1)*((1+(JY4))^1))/((1.18)^4)+(Sheet1!$B$61*((1+(JY1))^1)*((1+(JY2))^1)*((1+(JY3))^1)*((1+(JY4))^1)*((1+(JY5))^1))/((1.18)^5)+(Sheet1!$B$61*((1+(JY1))^1)*((1+(JY2))^1)*((1+(JY3))^1)*((1+(JY4))^1)*((1+(JY5))^1)*((1+(JY6))^1))/((1.18)^6)+(Sheet1!$B$61*((1+(JY1))^1)*((1+(JY2))^1)*((1+(JY3))^1)*((1+(JY4))^1)*((1+(JY5))^1)*((1+(JY6))^1)*((1+(JY7))^1))/((1.18)^7)+(Sheet1!$B$61*((1+(JY1))^1)*((1+(JY2))^1)*((1+(JY3))^1)*((1+(JY4))^1)*((1+(JY5))^1)*((1+(JY6))^1)*((1+(JY7))^1)*((1+(JY8))^1))/((1.18)^8)+(Sheet1!$B$61*((1+(JY1))^1)*((1+(JY2))^1)*((1+(JY3))^1)*((1+(JY4))^1)*((1+(JY5))^1)*((1+(JY6))^1)*((1+(JY7))^1)*((1+(JY8))^1)*((1+(JY9))^1))/((1.18)^9)+(Sheet1!$B$61*((1+(JY1))^1)*((1+(JY2))^1)*((1+(JY3))^1)*((1+(JY4))^1)*((1+(JY5))^1)*((1+(JY6))^1)*((1+(JY7))^1)*((1+(JY8))^1)*((1+(JY9))^1)*((1+(JY10))^1))/((1.18)^10)+(Sheet1!$B$61*((1+(JY1))^1)*((1+(JY2))^1)*((1+(JY3))^1)*((1+(JY4))^1)*((1+(JY5))^1)*((1+(JY6))^1)*((1+(JY7))^1)*((1+(JY8))^1)*((1+(JY9))^1)*((1+(JY10))^1)*((1+(JY11))^1))/((1.18)^11)+(Sheet1!$B$61*((1+(JY1))^1)*((1+(JY2))^1)*((1+(JY3))^1)*((1+(JY4))^1)*((1+(JY5))^1)*((1+(JY6))^1)*((1+(JY7))^1)*((1+(JY8))^1)*((1+(JY9))^1)*((1+(JY10))^1)*((1+(JY11))^1)*((1+(JY12))^1))/((1.18)^12)+(Sheet1!$B$61*((1+(JY1))^1)*((1+(JY2))^1)*((1+(JY3))^1)*((1+(JY4))^1)*((1+(JY5))^1)*((1+(JY6))^1)*((1+(JY7))^1)*((1+(JY8))^1)*((1+(JY9))^1)*((1+(JY10))^1)*((1+(JY11))^1)*((1+(JY12))^1)*((1+(JY13))^1))/((1.18)^13)+(Sheet1!$B$61*((1+(JY1))^1)*((1+(JY2))^1)*((1+(JY3))^1)*((1+(JY4))^1)*((1+(JY5))^1)*((1+(JY6))^1)*((1+(JY7))^1)*((1+(JY8))^1)*((1+(JY9))^1)*((1+(JY10))^1)*((1+(JY11))^1)*((1+(JY12))^1)*((1+(JY13))^1)*((1+(JY14))^1))/((1.18)^14)+(Sheet1!$B$61*((1+(JY1))^1)*((1+(JY2))^1)*((1+(JY3))^1)*((1+(JY4))^1)*((1+(JY5))^1)*((1+(JY6))^1)*((1+(JY7))^1)*((1+(JY8))^1)*((1+(JY9))^1)*((1+(JY10))^1)*((1+(JY11))^1)*((1+(JY12))^1)*((1+(JY13))^1)*((1+(JY14))^1)*((1+(JY15))^1))/((1.18)^15)+((Sheet1!$B$61*((1+(JY1))^1)*((1+(JY2))^1)*((1+(JY3))^1)*((1+(JY4))^1)*((1+(JY5))^1)*((1+(JY6))^1)*((1+(JY7))^1)*((1+(JY8))^1)*((1+(JY9))^1)*((1+(JY10))^1)*((1+(JY11))^1)*((1+(JY12))^1)*((1+(JY13))^1)*((1+(JY14))^1)*((1+(JY15))^1))/((1.18)^15)/0.18))/Sheet1!$B$17)+((Sheet1!$B$65/Sheet1!$B$17)*(100%-0.2)))</f>
        <v>27.27498689095783</v>
      </c>
      <c r="JZ16" s="4">
        <f ca="1">SUM((((Sheet1!$B$61*((1+(JZ1))^1))/((1.18)^1)+(Sheet1!$B$61*((1+(JZ1))^1)*((1+(JZ2))^1))/((1.18)^2)+(Sheet1!$B$61*((1+(JZ1))^1)*((1+(JZ2))^1)*((1+(JZ3))^1))/((1.18)^3)+(Sheet1!$B$61*((1+(JZ1))^1)*((1+(JZ2))^1)*((1+(JZ3))^1)*((1+(JZ4))^1))/((1.18)^4)+(Sheet1!$B$61*((1+(JZ1))^1)*((1+(JZ2))^1)*((1+(JZ3))^1)*((1+(JZ4))^1)*((1+(JZ5))^1))/((1.18)^5)+(Sheet1!$B$61*((1+(JZ1))^1)*((1+(JZ2))^1)*((1+(JZ3))^1)*((1+(JZ4))^1)*((1+(JZ5))^1)*((1+(JZ6))^1))/((1.18)^6)+(Sheet1!$B$61*((1+(JZ1))^1)*((1+(JZ2))^1)*((1+(JZ3))^1)*((1+(JZ4))^1)*((1+(JZ5))^1)*((1+(JZ6))^1)*((1+(JZ7))^1))/((1.18)^7)+(Sheet1!$B$61*((1+(JZ1))^1)*((1+(JZ2))^1)*((1+(JZ3))^1)*((1+(JZ4))^1)*((1+(JZ5))^1)*((1+(JZ6))^1)*((1+(JZ7))^1)*((1+(JZ8))^1))/((1.18)^8)+(Sheet1!$B$61*((1+(JZ1))^1)*((1+(JZ2))^1)*((1+(JZ3))^1)*((1+(JZ4))^1)*((1+(JZ5))^1)*((1+(JZ6))^1)*((1+(JZ7))^1)*((1+(JZ8))^1)*((1+(JZ9))^1))/((1.18)^9)+(Sheet1!$B$61*((1+(JZ1))^1)*((1+(JZ2))^1)*((1+(JZ3))^1)*((1+(JZ4))^1)*((1+(JZ5))^1)*((1+(JZ6))^1)*((1+(JZ7))^1)*((1+(JZ8))^1)*((1+(JZ9))^1)*((1+(JZ10))^1))/((1.18)^10)+(Sheet1!$B$61*((1+(JZ1))^1)*((1+(JZ2))^1)*((1+(JZ3))^1)*((1+(JZ4))^1)*((1+(JZ5))^1)*((1+(JZ6))^1)*((1+(JZ7))^1)*((1+(JZ8))^1)*((1+(JZ9))^1)*((1+(JZ10))^1)*((1+(JZ11))^1))/((1.18)^11)+(Sheet1!$B$61*((1+(JZ1))^1)*((1+(JZ2))^1)*((1+(JZ3))^1)*((1+(JZ4))^1)*((1+(JZ5))^1)*((1+(JZ6))^1)*((1+(JZ7))^1)*((1+(JZ8))^1)*((1+(JZ9))^1)*((1+(JZ10))^1)*((1+(JZ11))^1)*((1+(JZ12))^1))/((1.18)^12)+(Sheet1!$B$61*((1+(JZ1))^1)*((1+(JZ2))^1)*((1+(JZ3))^1)*((1+(JZ4))^1)*((1+(JZ5))^1)*((1+(JZ6))^1)*((1+(JZ7))^1)*((1+(JZ8))^1)*((1+(JZ9))^1)*((1+(JZ10))^1)*((1+(JZ11))^1)*((1+(JZ12))^1)*((1+(JZ13))^1))/((1.18)^13)+(Sheet1!$B$61*((1+(JZ1))^1)*((1+(JZ2))^1)*((1+(JZ3))^1)*((1+(JZ4))^1)*((1+(JZ5))^1)*((1+(JZ6))^1)*((1+(JZ7))^1)*((1+(JZ8))^1)*((1+(JZ9))^1)*((1+(JZ10))^1)*((1+(JZ11))^1)*((1+(JZ12))^1)*((1+(JZ13))^1)*((1+(JZ14))^1))/((1.18)^14)+(Sheet1!$B$61*((1+(JZ1))^1)*((1+(JZ2))^1)*((1+(JZ3))^1)*((1+(JZ4))^1)*((1+(JZ5))^1)*((1+(JZ6))^1)*((1+(JZ7))^1)*((1+(JZ8))^1)*((1+(JZ9))^1)*((1+(JZ10))^1)*((1+(JZ11))^1)*((1+(JZ12))^1)*((1+(JZ13))^1)*((1+(JZ14))^1)*((1+(JZ15))^1))/((1.18)^15)+((Sheet1!$B$61*((1+(JZ1))^1)*((1+(JZ2))^1)*((1+(JZ3))^1)*((1+(JZ4))^1)*((1+(JZ5))^1)*((1+(JZ6))^1)*((1+(JZ7))^1)*((1+(JZ8))^1)*((1+(JZ9))^1)*((1+(JZ10))^1)*((1+(JZ11))^1)*((1+(JZ12))^1)*((1+(JZ13))^1)*((1+(JZ14))^1)*((1+(JZ15))^1))/((1.18)^15)/0.18))/Sheet1!$B$17)+((Sheet1!$B$65/Sheet1!$B$17)*(100%-0.2)))</f>
        <v>28.614619096757934</v>
      </c>
      <c r="KA16" s="4">
        <f ca="1">SUM((((Sheet1!$B$61*((1+(KA1))^1))/((1.18)^1)+(Sheet1!$B$61*((1+(KA1))^1)*((1+(KA2))^1))/((1.18)^2)+(Sheet1!$B$61*((1+(KA1))^1)*((1+(KA2))^1)*((1+(KA3))^1))/((1.18)^3)+(Sheet1!$B$61*((1+(KA1))^1)*((1+(KA2))^1)*((1+(KA3))^1)*((1+(KA4))^1))/((1.18)^4)+(Sheet1!$B$61*((1+(KA1))^1)*((1+(KA2))^1)*((1+(KA3))^1)*((1+(KA4))^1)*((1+(KA5))^1))/((1.18)^5)+(Sheet1!$B$61*((1+(KA1))^1)*((1+(KA2))^1)*((1+(KA3))^1)*((1+(KA4))^1)*((1+(KA5))^1)*((1+(KA6))^1))/((1.18)^6)+(Sheet1!$B$61*((1+(KA1))^1)*((1+(KA2))^1)*((1+(KA3))^1)*((1+(KA4))^1)*((1+(KA5))^1)*((1+(KA6))^1)*((1+(KA7))^1))/((1.18)^7)+(Sheet1!$B$61*((1+(KA1))^1)*((1+(KA2))^1)*((1+(KA3))^1)*((1+(KA4))^1)*((1+(KA5))^1)*((1+(KA6))^1)*((1+(KA7))^1)*((1+(KA8))^1))/((1.18)^8)+(Sheet1!$B$61*((1+(KA1))^1)*((1+(KA2))^1)*((1+(KA3))^1)*((1+(KA4))^1)*((1+(KA5))^1)*((1+(KA6))^1)*((1+(KA7))^1)*((1+(KA8))^1)*((1+(KA9))^1))/((1.18)^9)+(Sheet1!$B$61*((1+(KA1))^1)*((1+(KA2))^1)*((1+(KA3))^1)*((1+(KA4))^1)*((1+(KA5))^1)*((1+(KA6))^1)*((1+(KA7))^1)*((1+(KA8))^1)*((1+(KA9))^1)*((1+(KA10))^1))/((1.18)^10)+(Sheet1!$B$61*((1+(KA1))^1)*((1+(KA2))^1)*((1+(KA3))^1)*((1+(KA4))^1)*((1+(KA5))^1)*((1+(KA6))^1)*((1+(KA7))^1)*((1+(KA8))^1)*((1+(KA9))^1)*((1+(KA10))^1)*((1+(KA11))^1))/((1.18)^11)+(Sheet1!$B$61*((1+(KA1))^1)*((1+(KA2))^1)*((1+(KA3))^1)*((1+(KA4))^1)*((1+(KA5))^1)*((1+(KA6))^1)*((1+(KA7))^1)*((1+(KA8))^1)*((1+(KA9))^1)*((1+(KA10))^1)*((1+(KA11))^1)*((1+(KA12))^1))/((1.18)^12)+(Sheet1!$B$61*((1+(KA1))^1)*((1+(KA2))^1)*((1+(KA3))^1)*((1+(KA4))^1)*((1+(KA5))^1)*((1+(KA6))^1)*((1+(KA7))^1)*((1+(KA8))^1)*((1+(KA9))^1)*((1+(KA10))^1)*((1+(KA11))^1)*((1+(KA12))^1)*((1+(KA13))^1))/((1.18)^13)+(Sheet1!$B$61*((1+(KA1))^1)*((1+(KA2))^1)*((1+(KA3))^1)*((1+(KA4))^1)*((1+(KA5))^1)*((1+(KA6))^1)*((1+(KA7))^1)*((1+(KA8))^1)*((1+(KA9))^1)*((1+(KA10))^1)*((1+(KA11))^1)*((1+(KA12))^1)*((1+(KA13))^1)*((1+(KA14))^1))/((1.18)^14)+(Sheet1!$B$61*((1+(KA1))^1)*((1+(KA2))^1)*((1+(KA3))^1)*((1+(KA4))^1)*((1+(KA5))^1)*((1+(KA6))^1)*((1+(KA7))^1)*((1+(KA8))^1)*((1+(KA9))^1)*((1+(KA10))^1)*((1+(KA11))^1)*((1+(KA12))^1)*((1+(KA13))^1)*((1+(KA14))^1)*((1+(KA15))^1))/((1.18)^15)+((Sheet1!$B$61*((1+(KA1))^1)*((1+(KA2))^1)*((1+(KA3))^1)*((1+(KA4))^1)*((1+(KA5))^1)*((1+(KA6))^1)*((1+(KA7))^1)*((1+(KA8))^1)*((1+(KA9))^1)*((1+(KA10))^1)*((1+(KA11))^1)*((1+(KA12))^1)*((1+(KA13))^1)*((1+(KA14))^1)*((1+(KA15))^1))/((1.18)^15)/0.18))/Sheet1!$B$17)+((Sheet1!$B$65/Sheet1!$B$17)*(100%-0.2)))</f>
        <v>28.866642437016946</v>
      </c>
      <c r="KB16" s="4">
        <f ca="1">SUM((((Sheet1!$B$61*((1+(KB1))^1))/((1.18)^1)+(Sheet1!$B$61*((1+(KB1))^1)*((1+(KB2))^1))/((1.18)^2)+(Sheet1!$B$61*((1+(KB1))^1)*((1+(KB2))^1)*((1+(KB3))^1))/((1.18)^3)+(Sheet1!$B$61*((1+(KB1))^1)*((1+(KB2))^1)*((1+(KB3))^1)*((1+(KB4))^1))/((1.18)^4)+(Sheet1!$B$61*((1+(KB1))^1)*((1+(KB2))^1)*((1+(KB3))^1)*((1+(KB4))^1)*((1+(KB5))^1))/((1.18)^5)+(Sheet1!$B$61*((1+(KB1))^1)*((1+(KB2))^1)*((1+(KB3))^1)*((1+(KB4))^1)*((1+(KB5))^1)*((1+(KB6))^1))/((1.18)^6)+(Sheet1!$B$61*((1+(KB1))^1)*((1+(KB2))^1)*((1+(KB3))^1)*((1+(KB4))^1)*((1+(KB5))^1)*((1+(KB6))^1)*((1+(KB7))^1))/((1.18)^7)+(Sheet1!$B$61*((1+(KB1))^1)*((1+(KB2))^1)*((1+(KB3))^1)*((1+(KB4))^1)*((1+(KB5))^1)*((1+(KB6))^1)*((1+(KB7))^1)*((1+(KB8))^1))/((1.18)^8)+(Sheet1!$B$61*((1+(KB1))^1)*((1+(KB2))^1)*((1+(KB3))^1)*((1+(KB4))^1)*((1+(KB5))^1)*((1+(KB6))^1)*((1+(KB7))^1)*((1+(KB8))^1)*((1+(KB9))^1))/((1.18)^9)+(Sheet1!$B$61*((1+(KB1))^1)*((1+(KB2))^1)*((1+(KB3))^1)*((1+(KB4))^1)*((1+(KB5))^1)*((1+(KB6))^1)*((1+(KB7))^1)*((1+(KB8))^1)*((1+(KB9))^1)*((1+(KB10))^1))/((1.18)^10)+(Sheet1!$B$61*((1+(KB1))^1)*((1+(KB2))^1)*((1+(KB3))^1)*((1+(KB4))^1)*((1+(KB5))^1)*((1+(KB6))^1)*((1+(KB7))^1)*((1+(KB8))^1)*((1+(KB9))^1)*((1+(KB10))^1)*((1+(KB11))^1))/((1.18)^11)+(Sheet1!$B$61*((1+(KB1))^1)*((1+(KB2))^1)*((1+(KB3))^1)*((1+(KB4))^1)*((1+(KB5))^1)*((1+(KB6))^1)*((1+(KB7))^1)*((1+(KB8))^1)*((1+(KB9))^1)*((1+(KB10))^1)*((1+(KB11))^1)*((1+(KB12))^1))/((1.18)^12)+(Sheet1!$B$61*((1+(KB1))^1)*((1+(KB2))^1)*((1+(KB3))^1)*((1+(KB4))^1)*((1+(KB5))^1)*((1+(KB6))^1)*((1+(KB7))^1)*((1+(KB8))^1)*((1+(KB9))^1)*((1+(KB10))^1)*((1+(KB11))^1)*((1+(KB12))^1)*((1+(KB13))^1))/((1.18)^13)+(Sheet1!$B$61*((1+(KB1))^1)*((1+(KB2))^1)*((1+(KB3))^1)*((1+(KB4))^1)*((1+(KB5))^1)*((1+(KB6))^1)*((1+(KB7))^1)*((1+(KB8))^1)*((1+(KB9))^1)*((1+(KB10))^1)*((1+(KB11))^1)*((1+(KB12))^1)*((1+(KB13))^1)*((1+(KB14))^1))/((1.18)^14)+(Sheet1!$B$61*((1+(KB1))^1)*((1+(KB2))^1)*((1+(KB3))^1)*((1+(KB4))^1)*((1+(KB5))^1)*((1+(KB6))^1)*((1+(KB7))^1)*((1+(KB8))^1)*((1+(KB9))^1)*((1+(KB10))^1)*((1+(KB11))^1)*((1+(KB12))^1)*((1+(KB13))^1)*((1+(KB14))^1)*((1+(KB15))^1))/((1.18)^15)+((Sheet1!$B$61*((1+(KB1))^1)*((1+(KB2))^1)*((1+(KB3))^1)*((1+(KB4))^1)*((1+(KB5))^1)*((1+(KB6))^1)*((1+(KB7))^1)*((1+(KB8))^1)*((1+(KB9))^1)*((1+(KB10))^1)*((1+(KB11))^1)*((1+(KB12))^1)*((1+(KB13))^1)*((1+(KB14))^1)*((1+(KB15))^1))/((1.18)^15)/0.18))/Sheet1!$B$17)+((Sheet1!$B$65/Sheet1!$B$17)*(100%-0.2)))</f>
        <v>28.574532159459565</v>
      </c>
      <c r="KC16" s="4">
        <f ca="1">SUM((((Sheet1!$B$61*((1+(KC1))^1))/((1.18)^1)+(Sheet1!$B$61*((1+(KC1))^1)*((1+(KC2))^1))/((1.18)^2)+(Sheet1!$B$61*((1+(KC1))^1)*((1+(KC2))^1)*((1+(KC3))^1))/((1.18)^3)+(Sheet1!$B$61*((1+(KC1))^1)*((1+(KC2))^1)*((1+(KC3))^1)*((1+(KC4))^1))/((1.18)^4)+(Sheet1!$B$61*((1+(KC1))^1)*((1+(KC2))^1)*((1+(KC3))^1)*((1+(KC4))^1)*((1+(KC5))^1))/((1.18)^5)+(Sheet1!$B$61*((1+(KC1))^1)*((1+(KC2))^1)*((1+(KC3))^1)*((1+(KC4))^1)*((1+(KC5))^1)*((1+(KC6))^1))/((1.18)^6)+(Sheet1!$B$61*((1+(KC1))^1)*((1+(KC2))^1)*((1+(KC3))^1)*((1+(KC4))^1)*((1+(KC5))^1)*((1+(KC6))^1)*((1+(KC7))^1))/((1.18)^7)+(Sheet1!$B$61*((1+(KC1))^1)*((1+(KC2))^1)*((1+(KC3))^1)*((1+(KC4))^1)*((1+(KC5))^1)*((1+(KC6))^1)*((1+(KC7))^1)*((1+(KC8))^1))/((1.18)^8)+(Sheet1!$B$61*((1+(KC1))^1)*((1+(KC2))^1)*((1+(KC3))^1)*((1+(KC4))^1)*((1+(KC5))^1)*((1+(KC6))^1)*((1+(KC7))^1)*((1+(KC8))^1)*((1+(KC9))^1))/((1.18)^9)+(Sheet1!$B$61*((1+(KC1))^1)*((1+(KC2))^1)*((1+(KC3))^1)*((1+(KC4))^1)*((1+(KC5))^1)*((1+(KC6))^1)*((1+(KC7))^1)*((1+(KC8))^1)*((1+(KC9))^1)*((1+(KC10))^1))/((1.18)^10)+(Sheet1!$B$61*((1+(KC1))^1)*((1+(KC2))^1)*((1+(KC3))^1)*((1+(KC4))^1)*((1+(KC5))^1)*((1+(KC6))^1)*((1+(KC7))^1)*((1+(KC8))^1)*((1+(KC9))^1)*((1+(KC10))^1)*((1+(KC11))^1))/((1.18)^11)+(Sheet1!$B$61*((1+(KC1))^1)*((1+(KC2))^1)*((1+(KC3))^1)*((1+(KC4))^1)*((1+(KC5))^1)*((1+(KC6))^1)*((1+(KC7))^1)*((1+(KC8))^1)*((1+(KC9))^1)*((1+(KC10))^1)*((1+(KC11))^1)*((1+(KC12))^1))/((1.18)^12)+(Sheet1!$B$61*((1+(KC1))^1)*((1+(KC2))^1)*((1+(KC3))^1)*((1+(KC4))^1)*((1+(KC5))^1)*((1+(KC6))^1)*((1+(KC7))^1)*((1+(KC8))^1)*((1+(KC9))^1)*((1+(KC10))^1)*((1+(KC11))^1)*((1+(KC12))^1)*((1+(KC13))^1))/((1.18)^13)+(Sheet1!$B$61*((1+(KC1))^1)*((1+(KC2))^1)*((1+(KC3))^1)*((1+(KC4))^1)*((1+(KC5))^1)*((1+(KC6))^1)*((1+(KC7))^1)*((1+(KC8))^1)*((1+(KC9))^1)*((1+(KC10))^1)*((1+(KC11))^1)*((1+(KC12))^1)*((1+(KC13))^1)*((1+(KC14))^1))/((1.18)^14)+(Sheet1!$B$61*((1+(KC1))^1)*((1+(KC2))^1)*((1+(KC3))^1)*((1+(KC4))^1)*((1+(KC5))^1)*((1+(KC6))^1)*((1+(KC7))^1)*((1+(KC8))^1)*((1+(KC9))^1)*((1+(KC10))^1)*((1+(KC11))^1)*((1+(KC12))^1)*((1+(KC13))^1)*((1+(KC14))^1)*((1+(KC15))^1))/((1.18)^15)+((Sheet1!$B$61*((1+(KC1))^1)*((1+(KC2))^1)*((1+(KC3))^1)*((1+(KC4))^1)*((1+(KC5))^1)*((1+(KC6))^1)*((1+(KC7))^1)*((1+(KC8))^1)*((1+(KC9))^1)*((1+(KC10))^1)*((1+(KC11))^1)*((1+(KC12))^1)*((1+(KC13))^1)*((1+(KC14))^1)*((1+(KC15))^1))/((1.18)^15)/0.18))/Sheet1!$B$17)+((Sheet1!$B$65/Sheet1!$B$17)*(100%-0.2)))</f>
        <v>25.223061230929012</v>
      </c>
      <c r="KD16" s="4">
        <f ca="1">SUM((((Sheet1!$B$61*((1+(KD1))^1))/((1.18)^1)+(Sheet1!$B$61*((1+(KD1))^1)*((1+(KD2))^1))/((1.18)^2)+(Sheet1!$B$61*((1+(KD1))^1)*((1+(KD2))^1)*((1+(KD3))^1))/((1.18)^3)+(Sheet1!$B$61*((1+(KD1))^1)*((1+(KD2))^1)*((1+(KD3))^1)*((1+(KD4))^1))/((1.18)^4)+(Sheet1!$B$61*((1+(KD1))^1)*((1+(KD2))^1)*((1+(KD3))^1)*((1+(KD4))^1)*((1+(KD5))^1))/((1.18)^5)+(Sheet1!$B$61*((1+(KD1))^1)*((1+(KD2))^1)*((1+(KD3))^1)*((1+(KD4))^1)*((1+(KD5))^1)*((1+(KD6))^1))/((1.18)^6)+(Sheet1!$B$61*((1+(KD1))^1)*((1+(KD2))^1)*((1+(KD3))^1)*((1+(KD4))^1)*((1+(KD5))^1)*((1+(KD6))^1)*((1+(KD7))^1))/((1.18)^7)+(Sheet1!$B$61*((1+(KD1))^1)*((1+(KD2))^1)*((1+(KD3))^1)*((1+(KD4))^1)*((1+(KD5))^1)*((1+(KD6))^1)*((1+(KD7))^1)*((1+(KD8))^1))/((1.18)^8)+(Sheet1!$B$61*((1+(KD1))^1)*((1+(KD2))^1)*((1+(KD3))^1)*((1+(KD4))^1)*((1+(KD5))^1)*((1+(KD6))^1)*((1+(KD7))^1)*((1+(KD8))^1)*((1+(KD9))^1))/((1.18)^9)+(Sheet1!$B$61*((1+(KD1))^1)*((1+(KD2))^1)*((1+(KD3))^1)*((1+(KD4))^1)*((1+(KD5))^1)*((1+(KD6))^1)*((1+(KD7))^1)*((1+(KD8))^1)*((1+(KD9))^1)*((1+(KD10))^1))/((1.18)^10)+(Sheet1!$B$61*((1+(KD1))^1)*((1+(KD2))^1)*((1+(KD3))^1)*((1+(KD4))^1)*((1+(KD5))^1)*((1+(KD6))^1)*((1+(KD7))^1)*((1+(KD8))^1)*((1+(KD9))^1)*((1+(KD10))^1)*((1+(KD11))^1))/((1.18)^11)+(Sheet1!$B$61*((1+(KD1))^1)*((1+(KD2))^1)*((1+(KD3))^1)*((1+(KD4))^1)*((1+(KD5))^1)*((1+(KD6))^1)*((1+(KD7))^1)*((1+(KD8))^1)*((1+(KD9))^1)*((1+(KD10))^1)*((1+(KD11))^1)*((1+(KD12))^1))/((1.18)^12)+(Sheet1!$B$61*((1+(KD1))^1)*((1+(KD2))^1)*((1+(KD3))^1)*((1+(KD4))^1)*((1+(KD5))^1)*((1+(KD6))^1)*((1+(KD7))^1)*((1+(KD8))^1)*((1+(KD9))^1)*((1+(KD10))^1)*((1+(KD11))^1)*((1+(KD12))^1)*((1+(KD13))^1))/((1.18)^13)+(Sheet1!$B$61*((1+(KD1))^1)*((1+(KD2))^1)*((1+(KD3))^1)*((1+(KD4))^1)*((1+(KD5))^1)*((1+(KD6))^1)*((1+(KD7))^1)*((1+(KD8))^1)*((1+(KD9))^1)*((1+(KD10))^1)*((1+(KD11))^1)*((1+(KD12))^1)*((1+(KD13))^1)*((1+(KD14))^1))/((1.18)^14)+(Sheet1!$B$61*((1+(KD1))^1)*((1+(KD2))^1)*((1+(KD3))^1)*((1+(KD4))^1)*((1+(KD5))^1)*((1+(KD6))^1)*((1+(KD7))^1)*((1+(KD8))^1)*((1+(KD9))^1)*((1+(KD10))^1)*((1+(KD11))^1)*((1+(KD12))^1)*((1+(KD13))^1)*((1+(KD14))^1)*((1+(KD15))^1))/((1.18)^15)+((Sheet1!$B$61*((1+(KD1))^1)*((1+(KD2))^1)*((1+(KD3))^1)*((1+(KD4))^1)*((1+(KD5))^1)*((1+(KD6))^1)*((1+(KD7))^1)*((1+(KD8))^1)*((1+(KD9))^1)*((1+(KD10))^1)*((1+(KD11))^1)*((1+(KD12))^1)*((1+(KD13))^1)*((1+(KD14))^1)*((1+(KD15))^1))/((1.18)^15)/0.18))/Sheet1!$B$17)+((Sheet1!$B$65/Sheet1!$B$17)*(100%-0.2)))</f>
        <v>24.578302434934145</v>
      </c>
      <c r="KE16" s="4">
        <f ca="1">SUM((((Sheet1!$B$61*((1+(KE1))^1))/((1.18)^1)+(Sheet1!$B$61*((1+(KE1))^1)*((1+(KE2))^1))/((1.18)^2)+(Sheet1!$B$61*((1+(KE1))^1)*((1+(KE2))^1)*((1+(KE3))^1))/((1.18)^3)+(Sheet1!$B$61*((1+(KE1))^1)*((1+(KE2))^1)*((1+(KE3))^1)*((1+(KE4))^1))/((1.18)^4)+(Sheet1!$B$61*((1+(KE1))^1)*((1+(KE2))^1)*((1+(KE3))^1)*((1+(KE4))^1)*((1+(KE5))^1))/((1.18)^5)+(Sheet1!$B$61*((1+(KE1))^1)*((1+(KE2))^1)*((1+(KE3))^1)*((1+(KE4))^1)*((1+(KE5))^1)*((1+(KE6))^1))/((1.18)^6)+(Sheet1!$B$61*((1+(KE1))^1)*((1+(KE2))^1)*((1+(KE3))^1)*((1+(KE4))^1)*((1+(KE5))^1)*((1+(KE6))^1)*((1+(KE7))^1))/((1.18)^7)+(Sheet1!$B$61*((1+(KE1))^1)*((1+(KE2))^1)*((1+(KE3))^1)*((1+(KE4))^1)*((1+(KE5))^1)*((1+(KE6))^1)*((1+(KE7))^1)*((1+(KE8))^1))/((1.18)^8)+(Sheet1!$B$61*((1+(KE1))^1)*((1+(KE2))^1)*((1+(KE3))^1)*((1+(KE4))^1)*((1+(KE5))^1)*((1+(KE6))^1)*((1+(KE7))^1)*((1+(KE8))^1)*((1+(KE9))^1))/((1.18)^9)+(Sheet1!$B$61*((1+(KE1))^1)*((1+(KE2))^1)*((1+(KE3))^1)*((1+(KE4))^1)*((1+(KE5))^1)*((1+(KE6))^1)*((1+(KE7))^1)*((1+(KE8))^1)*((1+(KE9))^1)*((1+(KE10))^1))/((1.18)^10)+(Sheet1!$B$61*((1+(KE1))^1)*((1+(KE2))^1)*((1+(KE3))^1)*((1+(KE4))^1)*((1+(KE5))^1)*((1+(KE6))^1)*((1+(KE7))^1)*((1+(KE8))^1)*((1+(KE9))^1)*((1+(KE10))^1)*((1+(KE11))^1))/((1.18)^11)+(Sheet1!$B$61*((1+(KE1))^1)*((1+(KE2))^1)*((1+(KE3))^1)*((1+(KE4))^1)*((1+(KE5))^1)*((1+(KE6))^1)*((1+(KE7))^1)*((1+(KE8))^1)*((1+(KE9))^1)*((1+(KE10))^1)*((1+(KE11))^1)*((1+(KE12))^1))/((1.18)^12)+(Sheet1!$B$61*((1+(KE1))^1)*((1+(KE2))^1)*((1+(KE3))^1)*((1+(KE4))^1)*((1+(KE5))^1)*((1+(KE6))^1)*((1+(KE7))^1)*((1+(KE8))^1)*((1+(KE9))^1)*((1+(KE10))^1)*((1+(KE11))^1)*((1+(KE12))^1)*((1+(KE13))^1))/((1.18)^13)+(Sheet1!$B$61*((1+(KE1))^1)*((1+(KE2))^1)*((1+(KE3))^1)*((1+(KE4))^1)*((1+(KE5))^1)*((1+(KE6))^1)*((1+(KE7))^1)*((1+(KE8))^1)*((1+(KE9))^1)*((1+(KE10))^1)*((1+(KE11))^1)*((1+(KE12))^1)*((1+(KE13))^1)*((1+(KE14))^1))/((1.18)^14)+(Sheet1!$B$61*((1+(KE1))^1)*((1+(KE2))^1)*((1+(KE3))^1)*((1+(KE4))^1)*((1+(KE5))^1)*((1+(KE6))^1)*((1+(KE7))^1)*((1+(KE8))^1)*((1+(KE9))^1)*((1+(KE10))^1)*((1+(KE11))^1)*((1+(KE12))^1)*((1+(KE13))^1)*((1+(KE14))^1)*((1+(KE15))^1))/((1.18)^15)+((Sheet1!$B$61*((1+(KE1))^1)*((1+(KE2))^1)*((1+(KE3))^1)*((1+(KE4))^1)*((1+(KE5))^1)*((1+(KE6))^1)*((1+(KE7))^1)*((1+(KE8))^1)*((1+(KE9))^1)*((1+(KE10))^1)*((1+(KE11))^1)*((1+(KE12))^1)*((1+(KE13))^1)*((1+(KE14))^1)*((1+(KE15))^1))/((1.18)^15)/0.18))/Sheet1!$B$17)+((Sheet1!$B$65/Sheet1!$B$17)*(100%-0.2)))</f>
        <v>31.307096289669637</v>
      </c>
      <c r="KF16" s="4">
        <f ca="1">SUM((((Sheet1!$B$61*((1+(KF1))^1))/((1.18)^1)+(Sheet1!$B$61*((1+(KF1))^1)*((1+(KF2))^1))/((1.18)^2)+(Sheet1!$B$61*((1+(KF1))^1)*((1+(KF2))^1)*((1+(KF3))^1))/((1.18)^3)+(Sheet1!$B$61*((1+(KF1))^1)*((1+(KF2))^1)*((1+(KF3))^1)*((1+(KF4))^1))/((1.18)^4)+(Sheet1!$B$61*((1+(KF1))^1)*((1+(KF2))^1)*((1+(KF3))^1)*((1+(KF4))^1)*((1+(KF5))^1))/((1.18)^5)+(Sheet1!$B$61*((1+(KF1))^1)*((1+(KF2))^1)*((1+(KF3))^1)*((1+(KF4))^1)*((1+(KF5))^1)*((1+(KF6))^1))/((1.18)^6)+(Sheet1!$B$61*((1+(KF1))^1)*((1+(KF2))^1)*((1+(KF3))^1)*((1+(KF4))^1)*((1+(KF5))^1)*((1+(KF6))^1)*((1+(KF7))^1))/((1.18)^7)+(Sheet1!$B$61*((1+(KF1))^1)*((1+(KF2))^1)*((1+(KF3))^1)*((1+(KF4))^1)*((1+(KF5))^1)*((1+(KF6))^1)*((1+(KF7))^1)*((1+(KF8))^1))/((1.18)^8)+(Sheet1!$B$61*((1+(KF1))^1)*((1+(KF2))^1)*((1+(KF3))^1)*((1+(KF4))^1)*((1+(KF5))^1)*((1+(KF6))^1)*((1+(KF7))^1)*((1+(KF8))^1)*((1+(KF9))^1))/((1.18)^9)+(Sheet1!$B$61*((1+(KF1))^1)*((1+(KF2))^1)*((1+(KF3))^1)*((1+(KF4))^1)*((1+(KF5))^1)*((1+(KF6))^1)*((1+(KF7))^1)*((1+(KF8))^1)*((1+(KF9))^1)*((1+(KF10))^1))/((1.18)^10)+(Sheet1!$B$61*((1+(KF1))^1)*((1+(KF2))^1)*((1+(KF3))^1)*((1+(KF4))^1)*((1+(KF5))^1)*((1+(KF6))^1)*((1+(KF7))^1)*((1+(KF8))^1)*((1+(KF9))^1)*((1+(KF10))^1)*((1+(KF11))^1))/((1.18)^11)+(Sheet1!$B$61*((1+(KF1))^1)*((1+(KF2))^1)*((1+(KF3))^1)*((1+(KF4))^1)*((1+(KF5))^1)*((1+(KF6))^1)*((1+(KF7))^1)*((1+(KF8))^1)*((1+(KF9))^1)*((1+(KF10))^1)*((1+(KF11))^1)*((1+(KF12))^1))/((1.18)^12)+(Sheet1!$B$61*((1+(KF1))^1)*((1+(KF2))^1)*((1+(KF3))^1)*((1+(KF4))^1)*((1+(KF5))^1)*((1+(KF6))^1)*((1+(KF7))^1)*((1+(KF8))^1)*((1+(KF9))^1)*((1+(KF10))^1)*((1+(KF11))^1)*((1+(KF12))^1)*((1+(KF13))^1))/((1.18)^13)+(Sheet1!$B$61*((1+(KF1))^1)*((1+(KF2))^1)*((1+(KF3))^1)*((1+(KF4))^1)*((1+(KF5))^1)*((1+(KF6))^1)*((1+(KF7))^1)*((1+(KF8))^1)*((1+(KF9))^1)*((1+(KF10))^1)*((1+(KF11))^1)*((1+(KF12))^1)*((1+(KF13))^1)*((1+(KF14))^1))/((1.18)^14)+(Sheet1!$B$61*((1+(KF1))^1)*((1+(KF2))^1)*((1+(KF3))^1)*((1+(KF4))^1)*((1+(KF5))^1)*((1+(KF6))^1)*((1+(KF7))^1)*((1+(KF8))^1)*((1+(KF9))^1)*((1+(KF10))^1)*((1+(KF11))^1)*((1+(KF12))^1)*((1+(KF13))^1)*((1+(KF14))^1)*((1+(KF15))^1))/((1.18)^15)+((Sheet1!$B$61*((1+(KF1))^1)*((1+(KF2))^1)*((1+(KF3))^1)*((1+(KF4))^1)*((1+(KF5))^1)*((1+(KF6))^1)*((1+(KF7))^1)*((1+(KF8))^1)*((1+(KF9))^1)*((1+(KF10))^1)*((1+(KF11))^1)*((1+(KF12))^1)*((1+(KF13))^1)*((1+(KF14))^1)*((1+(KF15))^1))/((1.18)^15)/0.18))/Sheet1!$B$17)+((Sheet1!$B$65/Sheet1!$B$17)*(100%-0.2)))</f>
        <v>29.148927317889559</v>
      </c>
      <c r="KG16" s="4">
        <f ca="1">SUM((((Sheet1!$B$61*((1+(KG1))^1))/((1.18)^1)+(Sheet1!$B$61*((1+(KG1))^1)*((1+(KG2))^1))/((1.18)^2)+(Sheet1!$B$61*((1+(KG1))^1)*((1+(KG2))^1)*((1+(KG3))^1))/((1.18)^3)+(Sheet1!$B$61*((1+(KG1))^1)*((1+(KG2))^1)*((1+(KG3))^1)*((1+(KG4))^1))/((1.18)^4)+(Sheet1!$B$61*((1+(KG1))^1)*((1+(KG2))^1)*((1+(KG3))^1)*((1+(KG4))^1)*((1+(KG5))^1))/((1.18)^5)+(Sheet1!$B$61*((1+(KG1))^1)*((1+(KG2))^1)*((1+(KG3))^1)*((1+(KG4))^1)*((1+(KG5))^1)*((1+(KG6))^1))/((1.18)^6)+(Sheet1!$B$61*((1+(KG1))^1)*((1+(KG2))^1)*((1+(KG3))^1)*((1+(KG4))^1)*((1+(KG5))^1)*((1+(KG6))^1)*((1+(KG7))^1))/((1.18)^7)+(Sheet1!$B$61*((1+(KG1))^1)*((1+(KG2))^1)*((1+(KG3))^1)*((1+(KG4))^1)*((1+(KG5))^1)*((1+(KG6))^1)*((1+(KG7))^1)*((1+(KG8))^1))/((1.18)^8)+(Sheet1!$B$61*((1+(KG1))^1)*((1+(KG2))^1)*((1+(KG3))^1)*((1+(KG4))^1)*((1+(KG5))^1)*((1+(KG6))^1)*((1+(KG7))^1)*((1+(KG8))^1)*((1+(KG9))^1))/((1.18)^9)+(Sheet1!$B$61*((1+(KG1))^1)*((1+(KG2))^1)*((1+(KG3))^1)*((1+(KG4))^1)*((1+(KG5))^1)*((1+(KG6))^1)*((1+(KG7))^1)*((1+(KG8))^1)*((1+(KG9))^1)*((1+(KG10))^1))/((1.18)^10)+(Sheet1!$B$61*((1+(KG1))^1)*((1+(KG2))^1)*((1+(KG3))^1)*((1+(KG4))^1)*((1+(KG5))^1)*((1+(KG6))^1)*((1+(KG7))^1)*((1+(KG8))^1)*((1+(KG9))^1)*((1+(KG10))^1)*((1+(KG11))^1))/((1.18)^11)+(Sheet1!$B$61*((1+(KG1))^1)*((1+(KG2))^1)*((1+(KG3))^1)*((1+(KG4))^1)*((1+(KG5))^1)*((1+(KG6))^1)*((1+(KG7))^1)*((1+(KG8))^1)*((1+(KG9))^1)*((1+(KG10))^1)*((1+(KG11))^1)*((1+(KG12))^1))/((1.18)^12)+(Sheet1!$B$61*((1+(KG1))^1)*((1+(KG2))^1)*((1+(KG3))^1)*((1+(KG4))^1)*((1+(KG5))^1)*((1+(KG6))^1)*((1+(KG7))^1)*((1+(KG8))^1)*((1+(KG9))^1)*((1+(KG10))^1)*((1+(KG11))^1)*((1+(KG12))^1)*((1+(KG13))^1))/((1.18)^13)+(Sheet1!$B$61*((1+(KG1))^1)*((1+(KG2))^1)*((1+(KG3))^1)*((1+(KG4))^1)*((1+(KG5))^1)*((1+(KG6))^1)*((1+(KG7))^1)*((1+(KG8))^1)*((1+(KG9))^1)*((1+(KG10))^1)*((1+(KG11))^1)*((1+(KG12))^1)*((1+(KG13))^1)*((1+(KG14))^1))/((1.18)^14)+(Sheet1!$B$61*((1+(KG1))^1)*((1+(KG2))^1)*((1+(KG3))^1)*((1+(KG4))^1)*((1+(KG5))^1)*((1+(KG6))^1)*((1+(KG7))^1)*((1+(KG8))^1)*((1+(KG9))^1)*((1+(KG10))^1)*((1+(KG11))^1)*((1+(KG12))^1)*((1+(KG13))^1)*((1+(KG14))^1)*((1+(KG15))^1))/((1.18)^15)+((Sheet1!$B$61*((1+(KG1))^1)*((1+(KG2))^1)*((1+(KG3))^1)*((1+(KG4))^1)*((1+(KG5))^1)*((1+(KG6))^1)*((1+(KG7))^1)*((1+(KG8))^1)*((1+(KG9))^1)*((1+(KG10))^1)*((1+(KG11))^1)*((1+(KG12))^1)*((1+(KG13))^1)*((1+(KG14))^1)*((1+(KG15))^1))/((1.18)^15)/0.18))/Sheet1!$B$17)+((Sheet1!$B$65/Sheet1!$B$17)*(100%-0.2)))</f>
        <v>29.753445584271319</v>
      </c>
      <c r="KH16" s="4">
        <f ca="1">SUM((((Sheet1!$B$61*((1+(KH1))^1))/((1.18)^1)+(Sheet1!$B$61*((1+(KH1))^1)*((1+(KH2))^1))/((1.18)^2)+(Sheet1!$B$61*((1+(KH1))^1)*((1+(KH2))^1)*((1+(KH3))^1))/((1.18)^3)+(Sheet1!$B$61*((1+(KH1))^1)*((1+(KH2))^1)*((1+(KH3))^1)*((1+(KH4))^1))/((1.18)^4)+(Sheet1!$B$61*((1+(KH1))^1)*((1+(KH2))^1)*((1+(KH3))^1)*((1+(KH4))^1)*((1+(KH5))^1))/((1.18)^5)+(Sheet1!$B$61*((1+(KH1))^1)*((1+(KH2))^1)*((1+(KH3))^1)*((1+(KH4))^1)*((1+(KH5))^1)*((1+(KH6))^1))/((1.18)^6)+(Sheet1!$B$61*((1+(KH1))^1)*((1+(KH2))^1)*((1+(KH3))^1)*((1+(KH4))^1)*((1+(KH5))^1)*((1+(KH6))^1)*((1+(KH7))^1))/((1.18)^7)+(Sheet1!$B$61*((1+(KH1))^1)*((1+(KH2))^1)*((1+(KH3))^1)*((1+(KH4))^1)*((1+(KH5))^1)*((1+(KH6))^1)*((1+(KH7))^1)*((1+(KH8))^1))/((1.18)^8)+(Sheet1!$B$61*((1+(KH1))^1)*((1+(KH2))^1)*((1+(KH3))^1)*((1+(KH4))^1)*((1+(KH5))^1)*((1+(KH6))^1)*((1+(KH7))^1)*((1+(KH8))^1)*((1+(KH9))^1))/((1.18)^9)+(Sheet1!$B$61*((1+(KH1))^1)*((1+(KH2))^1)*((1+(KH3))^1)*((1+(KH4))^1)*((1+(KH5))^1)*((1+(KH6))^1)*((1+(KH7))^1)*((1+(KH8))^1)*((1+(KH9))^1)*((1+(KH10))^1))/((1.18)^10)+(Sheet1!$B$61*((1+(KH1))^1)*((1+(KH2))^1)*((1+(KH3))^1)*((1+(KH4))^1)*((1+(KH5))^1)*((1+(KH6))^1)*((1+(KH7))^1)*((1+(KH8))^1)*((1+(KH9))^1)*((1+(KH10))^1)*((1+(KH11))^1))/((1.18)^11)+(Sheet1!$B$61*((1+(KH1))^1)*((1+(KH2))^1)*((1+(KH3))^1)*((1+(KH4))^1)*((1+(KH5))^1)*((1+(KH6))^1)*((1+(KH7))^1)*((1+(KH8))^1)*((1+(KH9))^1)*((1+(KH10))^1)*((1+(KH11))^1)*((1+(KH12))^1))/((1.18)^12)+(Sheet1!$B$61*((1+(KH1))^1)*((1+(KH2))^1)*((1+(KH3))^1)*((1+(KH4))^1)*((1+(KH5))^1)*((1+(KH6))^1)*((1+(KH7))^1)*((1+(KH8))^1)*((1+(KH9))^1)*((1+(KH10))^1)*((1+(KH11))^1)*((1+(KH12))^1)*((1+(KH13))^1))/((1.18)^13)+(Sheet1!$B$61*((1+(KH1))^1)*((1+(KH2))^1)*((1+(KH3))^1)*((1+(KH4))^1)*((1+(KH5))^1)*((1+(KH6))^1)*((1+(KH7))^1)*((1+(KH8))^1)*((1+(KH9))^1)*((1+(KH10))^1)*((1+(KH11))^1)*((1+(KH12))^1)*((1+(KH13))^1)*((1+(KH14))^1))/((1.18)^14)+(Sheet1!$B$61*((1+(KH1))^1)*((1+(KH2))^1)*((1+(KH3))^1)*((1+(KH4))^1)*((1+(KH5))^1)*((1+(KH6))^1)*((1+(KH7))^1)*((1+(KH8))^1)*((1+(KH9))^1)*((1+(KH10))^1)*((1+(KH11))^1)*((1+(KH12))^1)*((1+(KH13))^1)*((1+(KH14))^1)*((1+(KH15))^1))/((1.18)^15)+((Sheet1!$B$61*((1+(KH1))^1)*((1+(KH2))^1)*((1+(KH3))^1)*((1+(KH4))^1)*((1+(KH5))^1)*((1+(KH6))^1)*((1+(KH7))^1)*((1+(KH8))^1)*((1+(KH9))^1)*((1+(KH10))^1)*((1+(KH11))^1)*((1+(KH12))^1)*((1+(KH13))^1)*((1+(KH14))^1)*((1+(KH15))^1))/((1.18)^15)/0.18))/Sheet1!$B$17)+((Sheet1!$B$65/Sheet1!$B$17)*(100%-0.2)))</f>
        <v>27.685275559174823</v>
      </c>
      <c r="KI16" s="4">
        <f ca="1">SUM((((Sheet1!$B$61*((1+(KI1))^1))/((1.18)^1)+(Sheet1!$B$61*((1+(KI1))^1)*((1+(KI2))^1))/((1.18)^2)+(Sheet1!$B$61*((1+(KI1))^1)*((1+(KI2))^1)*((1+(KI3))^1))/((1.18)^3)+(Sheet1!$B$61*((1+(KI1))^1)*((1+(KI2))^1)*((1+(KI3))^1)*((1+(KI4))^1))/((1.18)^4)+(Sheet1!$B$61*((1+(KI1))^1)*((1+(KI2))^1)*((1+(KI3))^1)*((1+(KI4))^1)*((1+(KI5))^1))/((1.18)^5)+(Sheet1!$B$61*((1+(KI1))^1)*((1+(KI2))^1)*((1+(KI3))^1)*((1+(KI4))^1)*((1+(KI5))^1)*((1+(KI6))^1))/((1.18)^6)+(Sheet1!$B$61*((1+(KI1))^1)*((1+(KI2))^1)*((1+(KI3))^1)*((1+(KI4))^1)*((1+(KI5))^1)*((1+(KI6))^1)*((1+(KI7))^1))/((1.18)^7)+(Sheet1!$B$61*((1+(KI1))^1)*((1+(KI2))^1)*((1+(KI3))^1)*((1+(KI4))^1)*((1+(KI5))^1)*((1+(KI6))^1)*((1+(KI7))^1)*((1+(KI8))^1))/((1.18)^8)+(Sheet1!$B$61*((1+(KI1))^1)*((1+(KI2))^1)*((1+(KI3))^1)*((1+(KI4))^1)*((1+(KI5))^1)*((1+(KI6))^1)*((1+(KI7))^1)*((1+(KI8))^1)*((1+(KI9))^1))/((1.18)^9)+(Sheet1!$B$61*((1+(KI1))^1)*((1+(KI2))^1)*((1+(KI3))^1)*((1+(KI4))^1)*((1+(KI5))^1)*((1+(KI6))^1)*((1+(KI7))^1)*((1+(KI8))^1)*((1+(KI9))^1)*((1+(KI10))^1))/((1.18)^10)+(Sheet1!$B$61*((1+(KI1))^1)*((1+(KI2))^1)*((1+(KI3))^1)*((1+(KI4))^1)*((1+(KI5))^1)*((1+(KI6))^1)*((1+(KI7))^1)*((1+(KI8))^1)*((1+(KI9))^1)*((1+(KI10))^1)*((1+(KI11))^1))/((1.18)^11)+(Sheet1!$B$61*((1+(KI1))^1)*((1+(KI2))^1)*((1+(KI3))^1)*((1+(KI4))^1)*((1+(KI5))^1)*((1+(KI6))^1)*((1+(KI7))^1)*((1+(KI8))^1)*((1+(KI9))^1)*((1+(KI10))^1)*((1+(KI11))^1)*((1+(KI12))^1))/((1.18)^12)+(Sheet1!$B$61*((1+(KI1))^1)*((1+(KI2))^1)*((1+(KI3))^1)*((1+(KI4))^1)*((1+(KI5))^1)*((1+(KI6))^1)*((1+(KI7))^1)*((1+(KI8))^1)*((1+(KI9))^1)*((1+(KI10))^1)*((1+(KI11))^1)*((1+(KI12))^1)*((1+(KI13))^1))/((1.18)^13)+(Sheet1!$B$61*((1+(KI1))^1)*((1+(KI2))^1)*((1+(KI3))^1)*((1+(KI4))^1)*((1+(KI5))^1)*((1+(KI6))^1)*((1+(KI7))^1)*((1+(KI8))^1)*((1+(KI9))^1)*((1+(KI10))^1)*((1+(KI11))^1)*((1+(KI12))^1)*((1+(KI13))^1)*((1+(KI14))^1))/((1.18)^14)+(Sheet1!$B$61*((1+(KI1))^1)*((1+(KI2))^1)*((1+(KI3))^1)*((1+(KI4))^1)*((1+(KI5))^1)*((1+(KI6))^1)*((1+(KI7))^1)*((1+(KI8))^1)*((1+(KI9))^1)*((1+(KI10))^1)*((1+(KI11))^1)*((1+(KI12))^1)*((1+(KI13))^1)*((1+(KI14))^1)*((1+(KI15))^1))/((1.18)^15)+((Sheet1!$B$61*((1+(KI1))^1)*((1+(KI2))^1)*((1+(KI3))^1)*((1+(KI4))^1)*((1+(KI5))^1)*((1+(KI6))^1)*((1+(KI7))^1)*((1+(KI8))^1)*((1+(KI9))^1)*((1+(KI10))^1)*((1+(KI11))^1)*((1+(KI12))^1)*((1+(KI13))^1)*((1+(KI14))^1)*((1+(KI15))^1))/((1.18)^15)/0.18))/Sheet1!$B$17)+((Sheet1!$B$65/Sheet1!$B$17)*(100%-0.2)))</f>
        <v>25.187704355432547</v>
      </c>
      <c r="KJ16" s="4">
        <f ca="1">SUM((((Sheet1!$B$61*((1+(KJ1))^1))/((1.18)^1)+(Sheet1!$B$61*((1+(KJ1))^1)*((1+(KJ2))^1))/((1.18)^2)+(Sheet1!$B$61*((1+(KJ1))^1)*((1+(KJ2))^1)*((1+(KJ3))^1))/((1.18)^3)+(Sheet1!$B$61*((1+(KJ1))^1)*((1+(KJ2))^1)*((1+(KJ3))^1)*((1+(KJ4))^1))/((1.18)^4)+(Sheet1!$B$61*((1+(KJ1))^1)*((1+(KJ2))^1)*((1+(KJ3))^1)*((1+(KJ4))^1)*((1+(KJ5))^1))/((1.18)^5)+(Sheet1!$B$61*((1+(KJ1))^1)*((1+(KJ2))^1)*((1+(KJ3))^1)*((1+(KJ4))^1)*((1+(KJ5))^1)*((1+(KJ6))^1))/((1.18)^6)+(Sheet1!$B$61*((1+(KJ1))^1)*((1+(KJ2))^1)*((1+(KJ3))^1)*((1+(KJ4))^1)*((1+(KJ5))^1)*((1+(KJ6))^1)*((1+(KJ7))^1))/((1.18)^7)+(Sheet1!$B$61*((1+(KJ1))^1)*((1+(KJ2))^1)*((1+(KJ3))^1)*((1+(KJ4))^1)*((1+(KJ5))^1)*((1+(KJ6))^1)*((1+(KJ7))^1)*((1+(KJ8))^1))/((1.18)^8)+(Sheet1!$B$61*((1+(KJ1))^1)*((1+(KJ2))^1)*((1+(KJ3))^1)*((1+(KJ4))^1)*((1+(KJ5))^1)*((1+(KJ6))^1)*((1+(KJ7))^1)*((1+(KJ8))^1)*((1+(KJ9))^1))/((1.18)^9)+(Sheet1!$B$61*((1+(KJ1))^1)*((1+(KJ2))^1)*((1+(KJ3))^1)*((1+(KJ4))^1)*((1+(KJ5))^1)*((1+(KJ6))^1)*((1+(KJ7))^1)*((1+(KJ8))^1)*((1+(KJ9))^1)*((1+(KJ10))^1))/((1.18)^10)+(Sheet1!$B$61*((1+(KJ1))^1)*((1+(KJ2))^1)*((1+(KJ3))^1)*((1+(KJ4))^1)*((1+(KJ5))^1)*((1+(KJ6))^1)*((1+(KJ7))^1)*((1+(KJ8))^1)*((1+(KJ9))^1)*((1+(KJ10))^1)*((1+(KJ11))^1))/((1.18)^11)+(Sheet1!$B$61*((1+(KJ1))^1)*((1+(KJ2))^1)*((1+(KJ3))^1)*((1+(KJ4))^1)*((1+(KJ5))^1)*((1+(KJ6))^1)*((1+(KJ7))^1)*((1+(KJ8))^1)*((1+(KJ9))^1)*((1+(KJ10))^1)*((1+(KJ11))^1)*((1+(KJ12))^1))/((1.18)^12)+(Sheet1!$B$61*((1+(KJ1))^1)*((1+(KJ2))^1)*((1+(KJ3))^1)*((1+(KJ4))^1)*((1+(KJ5))^1)*((1+(KJ6))^1)*((1+(KJ7))^1)*((1+(KJ8))^1)*((1+(KJ9))^1)*((1+(KJ10))^1)*((1+(KJ11))^1)*((1+(KJ12))^1)*((1+(KJ13))^1))/((1.18)^13)+(Sheet1!$B$61*((1+(KJ1))^1)*((1+(KJ2))^1)*((1+(KJ3))^1)*((1+(KJ4))^1)*((1+(KJ5))^1)*((1+(KJ6))^1)*((1+(KJ7))^1)*((1+(KJ8))^1)*((1+(KJ9))^1)*((1+(KJ10))^1)*((1+(KJ11))^1)*((1+(KJ12))^1)*((1+(KJ13))^1)*((1+(KJ14))^1))/((1.18)^14)+(Sheet1!$B$61*((1+(KJ1))^1)*((1+(KJ2))^1)*((1+(KJ3))^1)*((1+(KJ4))^1)*((1+(KJ5))^1)*((1+(KJ6))^1)*((1+(KJ7))^1)*((1+(KJ8))^1)*((1+(KJ9))^1)*((1+(KJ10))^1)*((1+(KJ11))^1)*((1+(KJ12))^1)*((1+(KJ13))^1)*((1+(KJ14))^1)*((1+(KJ15))^1))/((1.18)^15)+((Sheet1!$B$61*((1+(KJ1))^1)*((1+(KJ2))^1)*((1+(KJ3))^1)*((1+(KJ4))^1)*((1+(KJ5))^1)*((1+(KJ6))^1)*((1+(KJ7))^1)*((1+(KJ8))^1)*((1+(KJ9))^1)*((1+(KJ10))^1)*((1+(KJ11))^1)*((1+(KJ12))^1)*((1+(KJ13))^1)*((1+(KJ14))^1)*((1+(KJ15))^1))/((1.18)^15)/0.18))/Sheet1!$B$17)+((Sheet1!$B$65/Sheet1!$B$17)*(100%-0.2)))</f>
        <v>27.285885339055817</v>
      </c>
      <c r="KK16" s="4">
        <f ca="1">SUM((((Sheet1!$B$61*((1+(KK1))^1))/((1.18)^1)+(Sheet1!$B$61*((1+(KK1))^1)*((1+(KK2))^1))/((1.18)^2)+(Sheet1!$B$61*((1+(KK1))^1)*((1+(KK2))^1)*((1+(KK3))^1))/((1.18)^3)+(Sheet1!$B$61*((1+(KK1))^1)*((1+(KK2))^1)*((1+(KK3))^1)*((1+(KK4))^1))/((1.18)^4)+(Sheet1!$B$61*((1+(KK1))^1)*((1+(KK2))^1)*((1+(KK3))^1)*((1+(KK4))^1)*((1+(KK5))^1))/((1.18)^5)+(Sheet1!$B$61*((1+(KK1))^1)*((1+(KK2))^1)*((1+(KK3))^1)*((1+(KK4))^1)*((1+(KK5))^1)*((1+(KK6))^1))/((1.18)^6)+(Sheet1!$B$61*((1+(KK1))^1)*((1+(KK2))^1)*((1+(KK3))^1)*((1+(KK4))^1)*((1+(KK5))^1)*((1+(KK6))^1)*((1+(KK7))^1))/((1.18)^7)+(Sheet1!$B$61*((1+(KK1))^1)*((1+(KK2))^1)*((1+(KK3))^1)*((1+(KK4))^1)*((1+(KK5))^1)*((1+(KK6))^1)*((1+(KK7))^1)*((1+(KK8))^1))/((1.18)^8)+(Sheet1!$B$61*((1+(KK1))^1)*((1+(KK2))^1)*((1+(KK3))^1)*((1+(KK4))^1)*((1+(KK5))^1)*((1+(KK6))^1)*((1+(KK7))^1)*((1+(KK8))^1)*((1+(KK9))^1))/((1.18)^9)+(Sheet1!$B$61*((1+(KK1))^1)*((1+(KK2))^1)*((1+(KK3))^1)*((1+(KK4))^1)*((1+(KK5))^1)*((1+(KK6))^1)*((1+(KK7))^1)*((1+(KK8))^1)*((1+(KK9))^1)*((1+(KK10))^1))/((1.18)^10)+(Sheet1!$B$61*((1+(KK1))^1)*((1+(KK2))^1)*((1+(KK3))^1)*((1+(KK4))^1)*((1+(KK5))^1)*((1+(KK6))^1)*((1+(KK7))^1)*((1+(KK8))^1)*((1+(KK9))^1)*((1+(KK10))^1)*((1+(KK11))^1))/((1.18)^11)+(Sheet1!$B$61*((1+(KK1))^1)*((1+(KK2))^1)*((1+(KK3))^1)*((1+(KK4))^1)*((1+(KK5))^1)*((1+(KK6))^1)*((1+(KK7))^1)*((1+(KK8))^1)*((1+(KK9))^1)*((1+(KK10))^1)*((1+(KK11))^1)*((1+(KK12))^1))/((1.18)^12)+(Sheet1!$B$61*((1+(KK1))^1)*((1+(KK2))^1)*((1+(KK3))^1)*((1+(KK4))^1)*((1+(KK5))^1)*((1+(KK6))^1)*((1+(KK7))^1)*((1+(KK8))^1)*((1+(KK9))^1)*((1+(KK10))^1)*((1+(KK11))^1)*((1+(KK12))^1)*((1+(KK13))^1))/((1.18)^13)+(Sheet1!$B$61*((1+(KK1))^1)*((1+(KK2))^1)*((1+(KK3))^1)*((1+(KK4))^1)*((1+(KK5))^1)*((1+(KK6))^1)*((1+(KK7))^1)*((1+(KK8))^1)*((1+(KK9))^1)*((1+(KK10))^1)*((1+(KK11))^1)*((1+(KK12))^1)*((1+(KK13))^1)*((1+(KK14))^1))/((1.18)^14)+(Sheet1!$B$61*((1+(KK1))^1)*((1+(KK2))^1)*((1+(KK3))^1)*((1+(KK4))^1)*((1+(KK5))^1)*((1+(KK6))^1)*((1+(KK7))^1)*((1+(KK8))^1)*((1+(KK9))^1)*((1+(KK10))^1)*((1+(KK11))^1)*((1+(KK12))^1)*((1+(KK13))^1)*((1+(KK14))^1)*((1+(KK15))^1))/((1.18)^15)+((Sheet1!$B$61*((1+(KK1))^1)*((1+(KK2))^1)*((1+(KK3))^1)*((1+(KK4))^1)*((1+(KK5))^1)*((1+(KK6))^1)*((1+(KK7))^1)*((1+(KK8))^1)*((1+(KK9))^1)*((1+(KK10))^1)*((1+(KK11))^1)*((1+(KK12))^1)*((1+(KK13))^1)*((1+(KK14))^1)*((1+(KK15))^1))/((1.18)^15)/0.18))/Sheet1!$B$17)+((Sheet1!$B$65/Sheet1!$B$17)*(100%-0.2)))</f>
        <v>25.052934914782561</v>
      </c>
      <c r="KL16" s="4">
        <f ca="1">SUM((((Sheet1!$B$61*((1+(KL1))^1))/((1.18)^1)+(Sheet1!$B$61*((1+(KL1))^1)*((1+(KL2))^1))/((1.18)^2)+(Sheet1!$B$61*((1+(KL1))^1)*((1+(KL2))^1)*((1+(KL3))^1))/((1.18)^3)+(Sheet1!$B$61*((1+(KL1))^1)*((1+(KL2))^1)*((1+(KL3))^1)*((1+(KL4))^1))/((1.18)^4)+(Sheet1!$B$61*((1+(KL1))^1)*((1+(KL2))^1)*((1+(KL3))^1)*((1+(KL4))^1)*((1+(KL5))^1))/((1.18)^5)+(Sheet1!$B$61*((1+(KL1))^1)*((1+(KL2))^1)*((1+(KL3))^1)*((1+(KL4))^1)*((1+(KL5))^1)*((1+(KL6))^1))/((1.18)^6)+(Sheet1!$B$61*((1+(KL1))^1)*((1+(KL2))^1)*((1+(KL3))^1)*((1+(KL4))^1)*((1+(KL5))^1)*((1+(KL6))^1)*((1+(KL7))^1))/((1.18)^7)+(Sheet1!$B$61*((1+(KL1))^1)*((1+(KL2))^1)*((1+(KL3))^1)*((1+(KL4))^1)*((1+(KL5))^1)*((1+(KL6))^1)*((1+(KL7))^1)*((1+(KL8))^1))/((1.18)^8)+(Sheet1!$B$61*((1+(KL1))^1)*((1+(KL2))^1)*((1+(KL3))^1)*((1+(KL4))^1)*((1+(KL5))^1)*((1+(KL6))^1)*((1+(KL7))^1)*((1+(KL8))^1)*((1+(KL9))^1))/((1.18)^9)+(Sheet1!$B$61*((1+(KL1))^1)*((1+(KL2))^1)*((1+(KL3))^1)*((1+(KL4))^1)*((1+(KL5))^1)*((1+(KL6))^1)*((1+(KL7))^1)*((1+(KL8))^1)*((1+(KL9))^1)*((1+(KL10))^1))/((1.18)^10)+(Sheet1!$B$61*((1+(KL1))^1)*((1+(KL2))^1)*((1+(KL3))^1)*((1+(KL4))^1)*((1+(KL5))^1)*((1+(KL6))^1)*((1+(KL7))^1)*((1+(KL8))^1)*((1+(KL9))^1)*((1+(KL10))^1)*((1+(KL11))^1))/((1.18)^11)+(Sheet1!$B$61*((1+(KL1))^1)*((1+(KL2))^1)*((1+(KL3))^1)*((1+(KL4))^1)*((1+(KL5))^1)*((1+(KL6))^1)*((1+(KL7))^1)*((1+(KL8))^1)*((1+(KL9))^1)*((1+(KL10))^1)*((1+(KL11))^1)*((1+(KL12))^1))/((1.18)^12)+(Sheet1!$B$61*((1+(KL1))^1)*((1+(KL2))^1)*((1+(KL3))^1)*((1+(KL4))^1)*((1+(KL5))^1)*((1+(KL6))^1)*((1+(KL7))^1)*((1+(KL8))^1)*((1+(KL9))^1)*((1+(KL10))^1)*((1+(KL11))^1)*((1+(KL12))^1)*((1+(KL13))^1))/((1.18)^13)+(Sheet1!$B$61*((1+(KL1))^1)*((1+(KL2))^1)*((1+(KL3))^1)*((1+(KL4))^1)*((1+(KL5))^1)*((1+(KL6))^1)*((1+(KL7))^1)*((1+(KL8))^1)*((1+(KL9))^1)*((1+(KL10))^1)*((1+(KL11))^1)*((1+(KL12))^1)*((1+(KL13))^1)*((1+(KL14))^1))/((1.18)^14)+(Sheet1!$B$61*((1+(KL1))^1)*((1+(KL2))^1)*((1+(KL3))^1)*((1+(KL4))^1)*((1+(KL5))^1)*((1+(KL6))^1)*((1+(KL7))^1)*((1+(KL8))^1)*((1+(KL9))^1)*((1+(KL10))^1)*((1+(KL11))^1)*((1+(KL12))^1)*((1+(KL13))^1)*((1+(KL14))^1)*((1+(KL15))^1))/((1.18)^15)+((Sheet1!$B$61*((1+(KL1))^1)*((1+(KL2))^1)*((1+(KL3))^1)*((1+(KL4))^1)*((1+(KL5))^1)*((1+(KL6))^1)*((1+(KL7))^1)*((1+(KL8))^1)*((1+(KL9))^1)*((1+(KL10))^1)*((1+(KL11))^1)*((1+(KL12))^1)*((1+(KL13))^1)*((1+(KL14))^1)*((1+(KL15))^1))/((1.18)^15)/0.18))/Sheet1!$B$17)+((Sheet1!$B$65/Sheet1!$B$17)*(100%-0.2)))</f>
        <v>25.985444453065661</v>
      </c>
      <c r="KM16" s="4">
        <f ca="1">SUM((((Sheet1!$B$61*((1+(KM1))^1))/((1.18)^1)+(Sheet1!$B$61*((1+(KM1))^1)*((1+(KM2))^1))/((1.18)^2)+(Sheet1!$B$61*((1+(KM1))^1)*((1+(KM2))^1)*((1+(KM3))^1))/((1.18)^3)+(Sheet1!$B$61*((1+(KM1))^1)*((1+(KM2))^1)*((1+(KM3))^1)*((1+(KM4))^1))/((1.18)^4)+(Sheet1!$B$61*((1+(KM1))^1)*((1+(KM2))^1)*((1+(KM3))^1)*((1+(KM4))^1)*((1+(KM5))^1))/((1.18)^5)+(Sheet1!$B$61*((1+(KM1))^1)*((1+(KM2))^1)*((1+(KM3))^1)*((1+(KM4))^1)*((1+(KM5))^1)*((1+(KM6))^1))/((1.18)^6)+(Sheet1!$B$61*((1+(KM1))^1)*((1+(KM2))^1)*((1+(KM3))^1)*((1+(KM4))^1)*((1+(KM5))^1)*((1+(KM6))^1)*((1+(KM7))^1))/((1.18)^7)+(Sheet1!$B$61*((1+(KM1))^1)*((1+(KM2))^1)*((1+(KM3))^1)*((1+(KM4))^1)*((1+(KM5))^1)*((1+(KM6))^1)*((1+(KM7))^1)*((1+(KM8))^1))/((1.18)^8)+(Sheet1!$B$61*((1+(KM1))^1)*((1+(KM2))^1)*((1+(KM3))^1)*((1+(KM4))^1)*((1+(KM5))^1)*((1+(KM6))^1)*((1+(KM7))^1)*((1+(KM8))^1)*((1+(KM9))^1))/((1.18)^9)+(Sheet1!$B$61*((1+(KM1))^1)*((1+(KM2))^1)*((1+(KM3))^1)*((1+(KM4))^1)*((1+(KM5))^1)*((1+(KM6))^1)*((1+(KM7))^1)*((1+(KM8))^1)*((1+(KM9))^1)*((1+(KM10))^1))/((1.18)^10)+(Sheet1!$B$61*((1+(KM1))^1)*((1+(KM2))^1)*((1+(KM3))^1)*((1+(KM4))^1)*((1+(KM5))^1)*((1+(KM6))^1)*((1+(KM7))^1)*((1+(KM8))^1)*((1+(KM9))^1)*((1+(KM10))^1)*((1+(KM11))^1))/((1.18)^11)+(Sheet1!$B$61*((1+(KM1))^1)*((1+(KM2))^1)*((1+(KM3))^1)*((1+(KM4))^1)*((1+(KM5))^1)*((1+(KM6))^1)*((1+(KM7))^1)*((1+(KM8))^1)*((1+(KM9))^1)*((1+(KM10))^1)*((1+(KM11))^1)*((1+(KM12))^1))/((1.18)^12)+(Sheet1!$B$61*((1+(KM1))^1)*((1+(KM2))^1)*((1+(KM3))^1)*((1+(KM4))^1)*((1+(KM5))^1)*((1+(KM6))^1)*((1+(KM7))^1)*((1+(KM8))^1)*((1+(KM9))^1)*((1+(KM10))^1)*((1+(KM11))^1)*((1+(KM12))^1)*((1+(KM13))^1))/((1.18)^13)+(Sheet1!$B$61*((1+(KM1))^1)*((1+(KM2))^1)*((1+(KM3))^1)*((1+(KM4))^1)*((1+(KM5))^1)*((1+(KM6))^1)*((1+(KM7))^1)*((1+(KM8))^1)*((1+(KM9))^1)*((1+(KM10))^1)*((1+(KM11))^1)*((1+(KM12))^1)*((1+(KM13))^1)*((1+(KM14))^1))/((1.18)^14)+(Sheet1!$B$61*((1+(KM1))^1)*((1+(KM2))^1)*((1+(KM3))^1)*((1+(KM4))^1)*((1+(KM5))^1)*((1+(KM6))^1)*((1+(KM7))^1)*((1+(KM8))^1)*((1+(KM9))^1)*((1+(KM10))^1)*((1+(KM11))^1)*((1+(KM12))^1)*((1+(KM13))^1)*((1+(KM14))^1)*((1+(KM15))^1))/((1.18)^15)+((Sheet1!$B$61*((1+(KM1))^1)*((1+(KM2))^1)*((1+(KM3))^1)*((1+(KM4))^1)*((1+(KM5))^1)*((1+(KM6))^1)*((1+(KM7))^1)*((1+(KM8))^1)*((1+(KM9))^1)*((1+(KM10))^1)*((1+(KM11))^1)*((1+(KM12))^1)*((1+(KM13))^1)*((1+(KM14))^1)*((1+(KM15))^1))/((1.18)^15)/0.18))/Sheet1!$B$17)+((Sheet1!$B$65/Sheet1!$B$17)*(100%-0.2)))</f>
        <v>25.393901000643204</v>
      </c>
      <c r="KN16" s="4">
        <f ca="1">SUM((((Sheet1!$B$61*((1+(KN1))^1))/((1.18)^1)+(Sheet1!$B$61*((1+(KN1))^1)*((1+(KN2))^1))/((1.18)^2)+(Sheet1!$B$61*((1+(KN1))^1)*((1+(KN2))^1)*((1+(KN3))^1))/((1.18)^3)+(Sheet1!$B$61*((1+(KN1))^1)*((1+(KN2))^1)*((1+(KN3))^1)*((1+(KN4))^1))/((1.18)^4)+(Sheet1!$B$61*((1+(KN1))^1)*((1+(KN2))^1)*((1+(KN3))^1)*((1+(KN4))^1)*((1+(KN5))^1))/((1.18)^5)+(Sheet1!$B$61*((1+(KN1))^1)*((1+(KN2))^1)*((1+(KN3))^1)*((1+(KN4))^1)*((1+(KN5))^1)*((1+(KN6))^1))/((1.18)^6)+(Sheet1!$B$61*((1+(KN1))^1)*((1+(KN2))^1)*((1+(KN3))^1)*((1+(KN4))^1)*((1+(KN5))^1)*((1+(KN6))^1)*((1+(KN7))^1))/((1.18)^7)+(Sheet1!$B$61*((1+(KN1))^1)*((1+(KN2))^1)*((1+(KN3))^1)*((1+(KN4))^1)*((1+(KN5))^1)*((1+(KN6))^1)*((1+(KN7))^1)*((1+(KN8))^1))/((1.18)^8)+(Sheet1!$B$61*((1+(KN1))^1)*((1+(KN2))^1)*((1+(KN3))^1)*((1+(KN4))^1)*((1+(KN5))^1)*((1+(KN6))^1)*((1+(KN7))^1)*((1+(KN8))^1)*((1+(KN9))^1))/((1.18)^9)+(Sheet1!$B$61*((1+(KN1))^1)*((1+(KN2))^1)*((1+(KN3))^1)*((1+(KN4))^1)*((1+(KN5))^1)*((1+(KN6))^1)*((1+(KN7))^1)*((1+(KN8))^1)*((1+(KN9))^1)*((1+(KN10))^1))/((1.18)^10)+(Sheet1!$B$61*((1+(KN1))^1)*((1+(KN2))^1)*((1+(KN3))^1)*((1+(KN4))^1)*((1+(KN5))^1)*((1+(KN6))^1)*((1+(KN7))^1)*((1+(KN8))^1)*((1+(KN9))^1)*((1+(KN10))^1)*((1+(KN11))^1))/((1.18)^11)+(Sheet1!$B$61*((1+(KN1))^1)*((1+(KN2))^1)*((1+(KN3))^1)*((1+(KN4))^1)*((1+(KN5))^1)*((1+(KN6))^1)*((1+(KN7))^1)*((1+(KN8))^1)*((1+(KN9))^1)*((1+(KN10))^1)*((1+(KN11))^1)*((1+(KN12))^1))/((1.18)^12)+(Sheet1!$B$61*((1+(KN1))^1)*((1+(KN2))^1)*((1+(KN3))^1)*((1+(KN4))^1)*((1+(KN5))^1)*((1+(KN6))^1)*((1+(KN7))^1)*((1+(KN8))^1)*((1+(KN9))^1)*((1+(KN10))^1)*((1+(KN11))^1)*((1+(KN12))^1)*((1+(KN13))^1))/((1.18)^13)+(Sheet1!$B$61*((1+(KN1))^1)*((1+(KN2))^1)*((1+(KN3))^1)*((1+(KN4))^1)*((1+(KN5))^1)*((1+(KN6))^1)*((1+(KN7))^1)*((1+(KN8))^1)*((1+(KN9))^1)*((1+(KN10))^1)*((1+(KN11))^1)*((1+(KN12))^1)*((1+(KN13))^1)*((1+(KN14))^1))/((1.18)^14)+(Sheet1!$B$61*((1+(KN1))^1)*((1+(KN2))^1)*((1+(KN3))^1)*((1+(KN4))^1)*((1+(KN5))^1)*((1+(KN6))^1)*((1+(KN7))^1)*((1+(KN8))^1)*((1+(KN9))^1)*((1+(KN10))^1)*((1+(KN11))^1)*((1+(KN12))^1)*((1+(KN13))^1)*((1+(KN14))^1)*((1+(KN15))^1))/((1.18)^15)+((Sheet1!$B$61*((1+(KN1))^1)*((1+(KN2))^1)*((1+(KN3))^1)*((1+(KN4))^1)*((1+(KN5))^1)*((1+(KN6))^1)*((1+(KN7))^1)*((1+(KN8))^1)*((1+(KN9))^1)*((1+(KN10))^1)*((1+(KN11))^1)*((1+(KN12))^1)*((1+(KN13))^1)*((1+(KN14))^1)*((1+(KN15))^1))/((1.18)^15)/0.18))/Sheet1!$B$17)+((Sheet1!$B$65/Sheet1!$B$17)*(100%-0.2)))</f>
        <v>26.421904496125215</v>
      </c>
      <c r="KO16" s="4">
        <f ca="1">SUM((((Sheet1!$B$61*((1+(KO1))^1))/((1.18)^1)+(Sheet1!$B$61*((1+(KO1))^1)*((1+(KO2))^1))/((1.18)^2)+(Sheet1!$B$61*((1+(KO1))^1)*((1+(KO2))^1)*((1+(KO3))^1))/((1.18)^3)+(Sheet1!$B$61*((1+(KO1))^1)*((1+(KO2))^1)*((1+(KO3))^1)*((1+(KO4))^1))/((1.18)^4)+(Sheet1!$B$61*((1+(KO1))^1)*((1+(KO2))^1)*((1+(KO3))^1)*((1+(KO4))^1)*((1+(KO5))^1))/((1.18)^5)+(Sheet1!$B$61*((1+(KO1))^1)*((1+(KO2))^1)*((1+(KO3))^1)*((1+(KO4))^1)*((1+(KO5))^1)*((1+(KO6))^1))/((1.18)^6)+(Sheet1!$B$61*((1+(KO1))^1)*((1+(KO2))^1)*((1+(KO3))^1)*((1+(KO4))^1)*((1+(KO5))^1)*((1+(KO6))^1)*((1+(KO7))^1))/((1.18)^7)+(Sheet1!$B$61*((1+(KO1))^1)*((1+(KO2))^1)*((1+(KO3))^1)*((1+(KO4))^1)*((1+(KO5))^1)*((1+(KO6))^1)*((1+(KO7))^1)*((1+(KO8))^1))/((1.18)^8)+(Sheet1!$B$61*((1+(KO1))^1)*((1+(KO2))^1)*((1+(KO3))^1)*((1+(KO4))^1)*((1+(KO5))^1)*((1+(KO6))^1)*((1+(KO7))^1)*((1+(KO8))^1)*((1+(KO9))^1))/((1.18)^9)+(Sheet1!$B$61*((1+(KO1))^1)*((1+(KO2))^1)*((1+(KO3))^1)*((1+(KO4))^1)*((1+(KO5))^1)*((1+(KO6))^1)*((1+(KO7))^1)*((1+(KO8))^1)*((1+(KO9))^1)*((1+(KO10))^1))/((1.18)^10)+(Sheet1!$B$61*((1+(KO1))^1)*((1+(KO2))^1)*((1+(KO3))^1)*((1+(KO4))^1)*((1+(KO5))^1)*((1+(KO6))^1)*((1+(KO7))^1)*((1+(KO8))^1)*((1+(KO9))^1)*((1+(KO10))^1)*((1+(KO11))^1))/((1.18)^11)+(Sheet1!$B$61*((1+(KO1))^1)*((1+(KO2))^1)*((1+(KO3))^1)*((1+(KO4))^1)*((1+(KO5))^1)*((1+(KO6))^1)*((1+(KO7))^1)*((1+(KO8))^1)*((1+(KO9))^1)*((1+(KO10))^1)*((1+(KO11))^1)*((1+(KO12))^1))/((1.18)^12)+(Sheet1!$B$61*((1+(KO1))^1)*((1+(KO2))^1)*((1+(KO3))^1)*((1+(KO4))^1)*((1+(KO5))^1)*((1+(KO6))^1)*((1+(KO7))^1)*((1+(KO8))^1)*((1+(KO9))^1)*((1+(KO10))^1)*((1+(KO11))^1)*((1+(KO12))^1)*((1+(KO13))^1))/((1.18)^13)+(Sheet1!$B$61*((1+(KO1))^1)*((1+(KO2))^1)*((1+(KO3))^1)*((1+(KO4))^1)*((1+(KO5))^1)*((1+(KO6))^1)*((1+(KO7))^1)*((1+(KO8))^1)*((1+(KO9))^1)*((1+(KO10))^1)*((1+(KO11))^1)*((1+(KO12))^1)*((1+(KO13))^1)*((1+(KO14))^1))/((1.18)^14)+(Sheet1!$B$61*((1+(KO1))^1)*((1+(KO2))^1)*((1+(KO3))^1)*((1+(KO4))^1)*((1+(KO5))^1)*((1+(KO6))^1)*((1+(KO7))^1)*((1+(KO8))^1)*((1+(KO9))^1)*((1+(KO10))^1)*((1+(KO11))^1)*((1+(KO12))^1)*((1+(KO13))^1)*((1+(KO14))^1)*((1+(KO15))^1))/((1.18)^15)+((Sheet1!$B$61*((1+(KO1))^1)*((1+(KO2))^1)*((1+(KO3))^1)*((1+(KO4))^1)*((1+(KO5))^1)*((1+(KO6))^1)*((1+(KO7))^1)*((1+(KO8))^1)*((1+(KO9))^1)*((1+(KO10))^1)*((1+(KO11))^1)*((1+(KO12))^1)*((1+(KO13))^1)*((1+(KO14))^1)*((1+(KO15))^1))/((1.18)^15)/0.18))/Sheet1!$B$17)+((Sheet1!$B$65/Sheet1!$B$17)*(100%-0.2)))</f>
        <v>30.400496926749639</v>
      </c>
      <c r="KP16" s="4">
        <f ca="1">SUM((((Sheet1!$B$61*((1+(KP1))^1))/((1.18)^1)+(Sheet1!$B$61*((1+(KP1))^1)*((1+(KP2))^1))/((1.18)^2)+(Sheet1!$B$61*((1+(KP1))^1)*((1+(KP2))^1)*((1+(KP3))^1))/((1.18)^3)+(Sheet1!$B$61*((1+(KP1))^1)*((1+(KP2))^1)*((1+(KP3))^1)*((1+(KP4))^1))/((1.18)^4)+(Sheet1!$B$61*((1+(KP1))^1)*((1+(KP2))^1)*((1+(KP3))^1)*((1+(KP4))^1)*((1+(KP5))^1))/((1.18)^5)+(Sheet1!$B$61*((1+(KP1))^1)*((1+(KP2))^1)*((1+(KP3))^1)*((1+(KP4))^1)*((1+(KP5))^1)*((1+(KP6))^1))/((1.18)^6)+(Sheet1!$B$61*((1+(KP1))^1)*((1+(KP2))^1)*((1+(KP3))^1)*((1+(KP4))^1)*((1+(KP5))^1)*((1+(KP6))^1)*((1+(KP7))^1))/((1.18)^7)+(Sheet1!$B$61*((1+(KP1))^1)*((1+(KP2))^1)*((1+(KP3))^1)*((1+(KP4))^1)*((1+(KP5))^1)*((1+(KP6))^1)*((1+(KP7))^1)*((1+(KP8))^1))/((1.18)^8)+(Sheet1!$B$61*((1+(KP1))^1)*((1+(KP2))^1)*((1+(KP3))^1)*((1+(KP4))^1)*((1+(KP5))^1)*((1+(KP6))^1)*((1+(KP7))^1)*((1+(KP8))^1)*((1+(KP9))^1))/((1.18)^9)+(Sheet1!$B$61*((1+(KP1))^1)*((1+(KP2))^1)*((1+(KP3))^1)*((1+(KP4))^1)*((1+(KP5))^1)*((1+(KP6))^1)*((1+(KP7))^1)*((1+(KP8))^1)*((1+(KP9))^1)*((1+(KP10))^1))/((1.18)^10)+(Sheet1!$B$61*((1+(KP1))^1)*((1+(KP2))^1)*((1+(KP3))^1)*((1+(KP4))^1)*((1+(KP5))^1)*((1+(KP6))^1)*((1+(KP7))^1)*((1+(KP8))^1)*((1+(KP9))^1)*((1+(KP10))^1)*((1+(KP11))^1))/((1.18)^11)+(Sheet1!$B$61*((1+(KP1))^1)*((1+(KP2))^1)*((1+(KP3))^1)*((1+(KP4))^1)*((1+(KP5))^1)*((1+(KP6))^1)*((1+(KP7))^1)*((1+(KP8))^1)*((1+(KP9))^1)*((1+(KP10))^1)*((1+(KP11))^1)*((1+(KP12))^1))/((1.18)^12)+(Sheet1!$B$61*((1+(KP1))^1)*((1+(KP2))^1)*((1+(KP3))^1)*((1+(KP4))^1)*((1+(KP5))^1)*((1+(KP6))^1)*((1+(KP7))^1)*((1+(KP8))^1)*((1+(KP9))^1)*((1+(KP10))^1)*((1+(KP11))^1)*((1+(KP12))^1)*((1+(KP13))^1))/((1.18)^13)+(Sheet1!$B$61*((1+(KP1))^1)*((1+(KP2))^1)*((1+(KP3))^1)*((1+(KP4))^1)*((1+(KP5))^1)*((1+(KP6))^1)*((1+(KP7))^1)*((1+(KP8))^1)*((1+(KP9))^1)*((1+(KP10))^1)*((1+(KP11))^1)*((1+(KP12))^1)*((1+(KP13))^1)*((1+(KP14))^1))/((1.18)^14)+(Sheet1!$B$61*((1+(KP1))^1)*((1+(KP2))^1)*((1+(KP3))^1)*((1+(KP4))^1)*((1+(KP5))^1)*((1+(KP6))^1)*((1+(KP7))^1)*((1+(KP8))^1)*((1+(KP9))^1)*((1+(KP10))^1)*((1+(KP11))^1)*((1+(KP12))^1)*((1+(KP13))^1)*((1+(KP14))^1)*((1+(KP15))^1))/((1.18)^15)+((Sheet1!$B$61*((1+(KP1))^1)*((1+(KP2))^1)*((1+(KP3))^1)*((1+(KP4))^1)*((1+(KP5))^1)*((1+(KP6))^1)*((1+(KP7))^1)*((1+(KP8))^1)*((1+(KP9))^1)*((1+(KP10))^1)*((1+(KP11))^1)*((1+(KP12))^1)*((1+(KP13))^1)*((1+(KP14))^1)*((1+(KP15))^1))/((1.18)^15)/0.18))/Sheet1!$B$17)+((Sheet1!$B$65/Sheet1!$B$17)*(100%-0.2)))</f>
        <v>30.736341713202876</v>
      </c>
      <c r="KQ16" s="4">
        <f ca="1">SUM((((Sheet1!$B$61*((1+(KQ1))^1))/((1.18)^1)+(Sheet1!$B$61*((1+(KQ1))^1)*((1+(KQ2))^1))/((1.18)^2)+(Sheet1!$B$61*((1+(KQ1))^1)*((1+(KQ2))^1)*((1+(KQ3))^1))/((1.18)^3)+(Sheet1!$B$61*((1+(KQ1))^1)*((1+(KQ2))^1)*((1+(KQ3))^1)*((1+(KQ4))^1))/((1.18)^4)+(Sheet1!$B$61*((1+(KQ1))^1)*((1+(KQ2))^1)*((1+(KQ3))^1)*((1+(KQ4))^1)*((1+(KQ5))^1))/((1.18)^5)+(Sheet1!$B$61*((1+(KQ1))^1)*((1+(KQ2))^1)*((1+(KQ3))^1)*((1+(KQ4))^1)*((1+(KQ5))^1)*((1+(KQ6))^1))/((1.18)^6)+(Sheet1!$B$61*((1+(KQ1))^1)*((1+(KQ2))^1)*((1+(KQ3))^1)*((1+(KQ4))^1)*((1+(KQ5))^1)*((1+(KQ6))^1)*((1+(KQ7))^1))/((1.18)^7)+(Sheet1!$B$61*((1+(KQ1))^1)*((1+(KQ2))^1)*((1+(KQ3))^1)*((1+(KQ4))^1)*((1+(KQ5))^1)*((1+(KQ6))^1)*((1+(KQ7))^1)*((1+(KQ8))^1))/((1.18)^8)+(Sheet1!$B$61*((1+(KQ1))^1)*((1+(KQ2))^1)*((1+(KQ3))^1)*((1+(KQ4))^1)*((1+(KQ5))^1)*((1+(KQ6))^1)*((1+(KQ7))^1)*((1+(KQ8))^1)*((1+(KQ9))^1))/((1.18)^9)+(Sheet1!$B$61*((1+(KQ1))^1)*((1+(KQ2))^1)*((1+(KQ3))^1)*((1+(KQ4))^1)*((1+(KQ5))^1)*((1+(KQ6))^1)*((1+(KQ7))^1)*((1+(KQ8))^1)*((1+(KQ9))^1)*((1+(KQ10))^1))/((1.18)^10)+(Sheet1!$B$61*((1+(KQ1))^1)*((1+(KQ2))^1)*((1+(KQ3))^1)*((1+(KQ4))^1)*((1+(KQ5))^1)*((1+(KQ6))^1)*((1+(KQ7))^1)*((1+(KQ8))^1)*((1+(KQ9))^1)*((1+(KQ10))^1)*((1+(KQ11))^1))/((1.18)^11)+(Sheet1!$B$61*((1+(KQ1))^1)*((1+(KQ2))^1)*((1+(KQ3))^1)*((1+(KQ4))^1)*((1+(KQ5))^1)*((1+(KQ6))^1)*((1+(KQ7))^1)*((1+(KQ8))^1)*((1+(KQ9))^1)*((1+(KQ10))^1)*((1+(KQ11))^1)*((1+(KQ12))^1))/((1.18)^12)+(Sheet1!$B$61*((1+(KQ1))^1)*((1+(KQ2))^1)*((1+(KQ3))^1)*((1+(KQ4))^1)*((1+(KQ5))^1)*((1+(KQ6))^1)*((1+(KQ7))^1)*((1+(KQ8))^1)*((1+(KQ9))^1)*((1+(KQ10))^1)*((1+(KQ11))^1)*((1+(KQ12))^1)*((1+(KQ13))^1))/((1.18)^13)+(Sheet1!$B$61*((1+(KQ1))^1)*((1+(KQ2))^1)*((1+(KQ3))^1)*((1+(KQ4))^1)*((1+(KQ5))^1)*((1+(KQ6))^1)*((1+(KQ7))^1)*((1+(KQ8))^1)*((1+(KQ9))^1)*((1+(KQ10))^1)*((1+(KQ11))^1)*((1+(KQ12))^1)*((1+(KQ13))^1)*((1+(KQ14))^1))/((1.18)^14)+(Sheet1!$B$61*((1+(KQ1))^1)*((1+(KQ2))^1)*((1+(KQ3))^1)*((1+(KQ4))^1)*((1+(KQ5))^1)*((1+(KQ6))^1)*((1+(KQ7))^1)*((1+(KQ8))^1)*((1+(KQ9))^1)*((1+(KQ10))^1)*((1+(KQ11))^1)*((1+(KQ12))^1)*((1+(KQ13))^1)*((1+(KQ14))^1)*((1+(KQ15))^1))/((1.18)^15)+((Sheet1!$B$61*((1+(KQ1))^1)*((1+(KQ2))^1)*((1+(KQ3))^1)*((1+(KQ4))^1)*((1+(KQ5))^1)*((1+(KQ6))^1)*((1+(KQ7))^1)*((1+(KQ8))^1)*((1+(KQ9))^1)*((1+(KQ10))^1)*((1+(KQ11))^1)*((1+(KQ12))^1)*((1+(KQ13))^1)*((1+(KQ14))^1)*((1+(KQ15))^1))/((1.18)^15)/0.18))/Sheet1!$B$17)+((Sheet1!$B$65/Sheet1!$B$17)*(100%-0.2)))</f>
        <v>30.163068044587</v>
      </c>
      <c r="KR16" s="4">
        <f ca="1">SUM((((Sheet1!$B$61*((1+(KR1))^1))/((1.18)^1)+(Sheet1!$B$61*((1+(KR1))^1)*((1+(KR2))^1))/((1.18)^2)+(Sheet1!$B$61*((1+(KR1))^1)*((1+(KR2))^1)*((1+(KR3))^1))/((1.18)^3)+(Sheet1!$B$61*((1+(KR1))^1)*((1+(KR2))^1)*((1+(KR3))^1)*((1+(KR4))^1))/((1.18)^4)+(Sheet1!$B$61*((1+(KR1))^1)*((1+(KR2))^1)*((1+(KR3))^1)*((1+(KR4))^1)*((1+(KR5))^1))/((1.18)^5)+(Sheet1!$B$61*((1+(KR1))^1)*((1+(KR2))^1)*((1+(KR3))^1)*((1+(KR4))^1)*((1+(KR5))^1)*((1+(KR6))^1))/((1.18)^6)+(Sheet1!$B$61*((1+(KR1))^1)*((1+(KR2))^1)*((1+(KR3))^1)*((1+(KR4))^1)*((1+(KR5))^1)*((1+(KR6))^1)*((1+(KR7))^1))/((1.18)^7)+(Sheet1!$B$61*((1+(KR1))^1)*((1+(KR2))^1)*((1+(KR3))^1)*((1+(KR4))^1)*((1+(KR5))^1)*((1+(KR6))^1)*((1+(KR7))^1)*((1+(KR8))^1))/((1.18)^8)+(Sheet1!$B$61*((1+(KR1))^1)*((1+(KR2))^1)*((1+(KR3))^1)*((1+(KR4))^1)*((1+(KR5))^1)*((1+(KR6))^1)*((1+(KR7))^1)*((1+(KR8))^1)*((1+(KR9))^1))/((1.18)^9)+(Sheet1!$B$61*((1+(KR1))^1)*((1+(KR2))^1)*((1+(KR3))^1)*((1+(KR4))^1)*((1+(KR5))^1)*((1+(KR6))^1)*((1+(KR7))^1)*((1+(KR8))^1)*((1+(KR9))^1)*((1+(KR10))^1))/((1.18)^10)+(Sheet1!$B$61*((1+(KR1))^1)*((1+(KR2))^1)*((1+(KR3))^1)*((1+(KR4))^1)*((1+(KR5))^1)*((1+(KR6))^1)*((1+(KR7))^1)*((1+(KR8))^1)*((1+(KR9))^1)*((1+(KR10))^1)*((1+(KR11))^1))/((1.18)^11)+(Sheet1!$B$61*((1+(KR1))^1)*((1+(KR2))^1)*((1+(KR3))^1)*((1+(KR4))^1)*((1+(KR5))^1)*((1+(KR6))^1)*((1+(KR7))^1)*((1+(KR8))^1)*((1+(KR9))^1)*((1+(KR10))^1)*((1+(KR11))^1)*((1+(KR12))^1))/((1.18)^12)+(Sheet1!$B$61*((1+(KR1))^1)*((1+(KR2))^1)*((1+(KR3))^1)*((1+(KR4))^1)*((1+(KR5))^1)*((1+(KR6))^1)*((1+(KR7))^1)*((1+(KR8))^1)*((1+(KR9))^1)*((1+(KR10))^1)*((1+(KR11))^1)*((1+(KR12))^1)*((1+(KR13))^1))/((1.18)^13)+(Sheet1!$B$61*((1+(KR1))^1)*((1+(KR2))^1)*((1+(KR3))^1)*((1+(KR4))^1)*((1+(KR5))^1)*((1+(KR6))^1)*((1+(KR7))^1)*((1+(KR8))^1)*((1+(KR9))^1)*((1+(KR10))^1)*((1+(KR11))^1)*((1+(KR12))^1)*((1+(KR13))^1)*((1+(KR14))^1))/((1.18)^14)+(Sheet1!$B$61*((1+(KR1))^1)*((1+(KR2))^1)*((1+(KR3))^1)*((1+(KR4))^1)*((1+(KR5))^1)*((1+(KR6))^1)*((1+(KR7))^1)*((1+(KR8))^1)*((1+(KR9))^1)*((1+(KR10))^1)*((1+(KR11))^1)*((1+(KR12))^1)*((1+(KR13))^1)*((1+(KR14))^1)*((1+(KR15))^1))/((1.18)^15)+((Sheet1!$B$61*((1+(KR1))^1)*((1+(KR2))^1)*((1+(KR3))^1)*((1+(KR4))^1)*((1+(KR5))^1)*((1+(KR6))^1)*((1+(KR7))^1)*((1+(KR8))^1)*((1+(KR9))^1)*((1+(KR10))^1)*((1+(KR11))^1)*((1+(KR12))^1)*((1+(KR13))^1)*((1+(KR14))^1)*((1+(KR15))^1))/((1.18)^15)/0.18))/Sheet1!$B$17)+((Sheet1!$B$65/Sheet1!$B$17)*(100%-0.2)))</f>
        <v>31.922270641135924</v>
      </c>
      <c r="KS16" s="4">
        <f ca="1">SUM((((Sheet1!$B$61*((1+(KS1))^1))/((1.18)^1)+(Sheet1!$B$61*((1+(KS1))^1)*((1+(KS2))^1))/((1.18)^2)+(Sheet1!$B$61*((1+(KS1))^1)*((1+(KS2))^1)*((1+(KS3))^1))/((1.18)^3)+(Sheet1!$B$61*((1+(KS1))^1)*((1+(KS2))^1)*((1+(KS3))^1)*((1+(KS4))^1))/((1.18)^4)+(Sheet1!$B$61*((1+(KS1))^1)*((1+(KS2))^1)*((1+(KS3))^1)*((1+(KS4))^1)*((1+(KS5))^1))/((1.18)^5)+(Sheet1!$B$61*((1+(KS1))^1)*((1+(KS2))^1)*((1+(KS3))^1)*((1+(KS4))^1)*((1+(KS5))^1)*((1+(KS6))^1))/((1.18)^6)+(Sheet1!$B$61*((1+(KS1))^1)*((1+(KS2))^1)*((1+(KS3))^1)*((1+(KS4))^1)*((1+(KS5))^1)*((1+(KS6))^1)*((1+(KS7))^1))/((1.18)^7)+(Sheet1!$B$61*((1+(KS1))^1)*((1+(KS2))^1)*((1+(KS3))^1)*((1+(KS4))^1)*((1+(KS5))^1)*((1+(KS6))^1)*((1+(KS7))^1)*((1+(KS8))^1))/((1.18)^8)+(Sheet1!$B$61*((1+(KS1))^1)*((1+(KS2))^1)*((1+(KS3))^1)*((1+(KS4))^1)*((1+(KS5))^1)*((1+(KS6))^1)*((1+(KS7))^1)*((1+(KS8))^1)*((1+(KS9))^1))/((1.18)^9)+(Sheet1!$B$61*((1+(KS1))^1)*((1+(KS2))^1)*((1+(KS3))^1)*((1+(KS4))^1)*((1+(KS5))^1)*((1+(KS6))^1)*((1+(KS7))^1)*((1+(KS8))^1)*((1+(KS9))^1)*((1+(KS10))^1))/((1.18)^10)+(Sheet1!$B$61*((1+(KS1))^1)*((1+(KS2))^1)*((1+(KS3))^1)*((1+(KS4))^1)*((1+(KS5))^1)*((1+(KS6))^1)*((1+(KS7))^1)*((1+(KS8))^1)*((1+(KS9))^1)*((1+(KS10))^1)*((1+(KS11))^1))/((1.18)^11)+(Sheet1!$B$61*((1+(KS1))^1)*((1+(KS2))^1)*((1+(KS3))^1)*((1+(KS4))^1)*((1+(KS5))^1)*((1+(KS6))^1)*((1+(KS7))^1)*((1+(KS8))^1)*((1+(KS9))^1)*((1+(KS10))^1)*((1+(KS11))^1)*((1+(KS12))^1))/((1.18)^12)+(Sheet1!$B$61*((1+(KS1))^1)*((1+(KS2))^1)*((1+(KS3))^1)*((1+(KS4))^1)*((1+(KS5))^1)*((1+(KS6))^1)*((1+(KS7))^1)*((1+(KS8))^1)*((1+(KS9))^1)*((1+(KS10))^1)*((1+(KS11))^1)*((1+(KS12))^1)*((1+(KS13))^1))/((1.18)^13)+(Sheet1!$B$61*((1+(KS1))^1)*((1+(KS2))^1)*((1+(KS3))^1)*((1+(KS4))^1)*((1+(KS5))^1)*((1+(KS6))^1)*((1+(KS7))^1)*((1+(KS8))^1)*((1+(KS9))^1)*((1+(KS10))^1)*((1+(KS11))^1)*((1+(KS12))^1)*((1+(KS13))^1)*((1+(KS14))^1))/((1.18)^14)+(Sheet1!$B$61*((1+(KS1))^1)*((1+(KS2))^1)*((1+(KS3))^1)*((1+(KS4))^1)*((1+(KS5))^1)*((1+(KS6))^1)*((1+(KS7))^1)*((1+(KS8))^1)*((1+(KS9))^1)*((1+(KS10))^1)*((1+(KS11))^1)*((1+(KS12))^1)*((1+(KS13))^1)*((1+(KS14))^1)*((1+(KS15))^1))/((1.18)^15)+((Sheet1!$B$61*((1+(KS1))^1)*((1+(KS2))^1)*((1+(KS3))^1)*((1+(KS4))^1)*((1+(KS5))^1)*((1+(KS6))^1)*((1+(KS7))^1)*((1+(KS8))^1)*((1+(KS9))^1)*((1+(KS10))^1)*((1+(KS11))^1)*((1+(KS12))^1)*((1+(KS13))^1)*((1+(KS14))^1)*((1+(KS15))^1))/((1.18)^15)/0.18))/Sheet1!$B$17)+((Sheet1!$B$65/Sheet1!$B$17)*(100%-0.2)))</f>
        <v>25.55180884529296</v>
      </c>
      <c r="KT16" s="4">
        <f ca="1">SUM((((Sheet1!$B$61*((1+(KT1))^1))/((1.18)^1)+(Sheet1!$B$61*((1+(KT1))^1)*((1+(KT2))^1))/((1.18)^2)+(Sheet1!$B$61*((1+(KT1))^1)*((1+(KT2))^1)*((1+(KT3))^1))/((1.18)^3)+(Sheet1!$B$61*((1+(KT1))^1)*((1+(KT2))^1)*((1+(KT3))^1)*((1+(KT4))^1))/((1.18)^4)+(Sheet1!$B$61*((1+(KT1))^1)*((1+(KT2))^1)*((1+(KT3))^1)*((1+(KT4))^1)*((1+(KT5))^1))/((1.18)^5)+(Sheet1!$B$61*((1+(KT1))^1)*((1+(KT2))^1)*((1+(KT3))^1)*((1+(KT4))^1)*((1+(KT5))^1)*((1+(KT6))^1))/((1.18)^6)+(Sheet1!$B$61*((1+(KT1))^1)*((1+(KT2))^1)*((1+(KT3))^1)*((1+(KT4))^1)*((1+(KT5))^1)*((1+(KT6))^1)*((1+(KT7))^1))/((1.18)^7)+(Sheet1!$B$61*((1+(KT1))^1)*((1+(KT2))^1)*((1+(KT3))^1)*((1+(KT4))^1)*((1+(KT5))^1)*((1+(KT6))^1)*((1+(KT7))^1)*((1+(KT8))^1))/((1.18)^8)+(Sheet1!$B$61*((1+(KT1))^1)*((1+(KT2))^1)*((1+(KT3))^1)*((1+(KT4))^1)*((1+(KT5))^1)*((1+(KT6))^1)*((1+(KT7))^1)*((1+(KT8))^1)*((1+(KT9))^1))/((1.18)^9)+(Sheet1!$B$61*((1+(KT1))^1)*((1+(KT2))^1)*((1+(KT3))^1)*((1+(KT4))^1)*((1+(KT5))^1)*((1+(KT6))^1)*((1+(KT7))^1)*((1+(KT8))^1)*((1+(KT9))^1)*((1+(KT10))^1))/((1.18)^10)+(Sheet1!$B$61*((1+(KT1))^1)*((1+(KT2))^1)*((1+(KT3))^1)*((1+(KT4))^1)*((1+(KT5))^1)*((1+(KT6))^1)*((1+(KT7))^1)*((1+(KT8))^1)*((1+(KT9))^1)*((1+(KT10))^1)*((1+(KT11))^1))/((1.18)^11)+(Sheet1!$B$61*((1+(KT1))^1)*((1+(KT2))^1)*((1+(KT3))^1)*((1+(KT4))^1)*((1+(KT5))^1)*((1+(KT6))^1)*((1+(KT7))^1)*((1+(KT8))^1)*((1+(KT9))^1)*((1+(KT10))^1)*((1+(KT11))^1)*((1+(KT12))^1))/((1.18)^12)+(Sheet1!$B$61*((1+(KT1))^1)*((1+(KT2))^1)*((1+(KT3))^1)*((1+(KT4))^1)*((1+(KT5))^1)*((1+(KT6))^1)*((1+(KT7))^1)*((1+(KT8))^1)*((1+(KT9))^1)*((1+(KT10))^1)*((1+(KT11))^1)*((1+(KT12))^1)*((1+(KT13))^1))/((1.18)^13)+(Sheet1!$B$61*((1+(KT1))^1)*((1+(KT2))^1)*((1+(KT3))^1)*((1+(KT4))^1)*((1+(KT5))^1)*((1+(KT6))^1)*((1+(KT7))^1)*((1+(KT8))^1)*((1+(KT9))^1)*((1+(KT10))^1)*((1+(KT11))^1)*((1+(KT12))^1)*((1+(KT13))^1)*((1+(KT14))^1))/((1.18)^14)+(Sheet1!$B$61*((1+(KT1))^1)*((1+(KT2))^1)*((1+(KT3))^1)*((1+(KT4))^1)*((1+(KT5))^1)*((1+(KT6))^1)*((1+(KT7))^1)*((1+(KT8))^1)*((1+(KT9))^1)*((1+(KT10))^1)*((1+(KT11))^1)*((1+(KT12))^1)*((1+(KT13))^1)*((1+(KT14))^1)*((1+(KT15))^1))/((1.18)^15)+((Sheet1!$B$61*((1+(KT1))^1)*((1+(KT2))^1)*((1+(KT3))^1)*((1+(KT4))^1)*((1+(KT5))^1)*((1+(KT6))^1)*((1+(KT7))^1)*((1+(KT8))^1)*((1+(KT9))^1)*((1+(KT10))^1)*((1+(KT11))^1)*((1+(KT12))^1)*((1+(KT13))^1)*((1+(KT14))^1)*((1+(KT15))^1))/((1.18)^15)/0.18))/Sheet1!$B$17)+((Sheet1!$B$65/Sheet1!$B$17)*(100%-0.2)))</f>
        <v>27.202380390225755</v>
      </c>
      <c r="KU16" s="4">
        <f ca="1">SUM((((Sheet1!$B$61*((1+(KU1))^1))/((1.18)^1)+(Sheet1!$B$61*((1+(KU1))^1)*((1+(KU2))^1))/((1.18)^2)+(Sheet1!$B$61*((1+(KU1))^1)*((1+(KU2))^1)*((1+(KU3))^1))/((1.18)^3)+(Sheet1!$B$61*((1+(KU1))^1)*((1+(KU2))^1)*((1+(KU3))^1)*((1+(KU4))^1))/((1.18)^4)+(Sheet1!$B$61*((1+(KU1))^1)*((1+(KU2))^1)*((1+(KU3))^1)*((1+(KU4))^1)*((1+(KU5))^1))/((1.18)^5)+(Sheet1!$B$61*((1+(KU1))^1)*((1+(KU2))^1)*((1+(KU3))^1)*((1+(KU4))^1)*((1+(KU5))^1)*((1+(KU6))^1))/((1.18)^6)+(Sheet1!$B$61*((1+(KU1))^1)*((1+(KU2))^1)*((1+(KU3))^1)*((1+(KU4))^1)*((1+(KU5))^1)*((1+(KU6))^1)*((1+(KU7))^1))/((1.18)^7)+(Sheet1!$B$61*((1+(KU1))^1)*((1+(KU2))^1)*((1+(KU3))^1)*((1+(KU4))^1)*((1+(KU5))^1)*((1+(KU6))^1)*((1+(KU7))^1)*((1+(KU8))^1))/((1.18)^8)+(Sheet1!$B$61*((1+(KU1))^1)*((1+(KU2))^1)*((1+(KU3))^1)*((1+(KU4))^1)*((1+(KU5))^1)*((1+(KU6))^1)*((1+(KU7))^1)*((1+(KU8))^1)*((1+(KU9))^1))/((1.18)^9)+(Sheet1!$B$61*((1+(KU1))^1)*((1+(KU2))^1)*((1+(KU3))^1)*((1+(KU4))^1)*((1+(KU5))^1)*((1+(KU6))^1)*((1+(KU7))^1)*((1+(KU8))^1)*((1+(KU9))^1)*((1+(KU10))^1))/((1.18)^10)+(Sheet1!$B$61*((1+(KU1))^1)*((1+(KU2))^1)*((1+(KU3))^1)*((1+(KU4))^1)*((1+(KU5))^1)*((1+(KU6))^1)*((1+(KU7))^1)*((1+(KU8))^1)*((1+(KU9))^1)*((1+(KU10))^1)*((1+(KU11))^1))/((1.18)^11)+(Sheet1!$B$61*((1+(KU1))^1)*((1+(KU2))^1)*((1+(KU3))^1)*((1+(KU4))^1)*((1+(KU5))^1)*((1+(KU6))^1)*((1+(KU7))^1)*((1+(KU8))^1)*((1+(KU9))^1)*((1+(KU10))^1)*((1+(KU11))^1)*((1+(KU12))^1))/((1.18)^12)+(Sheet1!$B$61*((1+(KU1))^1)*((1+(KU2))^1)*((1+(KU3))^1)*((1+(KU4))^1)*((1+(KU5))^1)*((1+(KU6))^1)*((1+(KU7))^1)*((1+(KU8))^1)*((1+(KU9))^1)*((1+(KU10))^1)*((1+(KU11))^1)*((1+(KU12))^1)*((1+(KU13))^1))/((1.18)^13)+(Sheet1!$B$61*((1+(KU1))^1)*((1+(KU2))^1)*((1+(KU3))^1)*((1+(KU4))^1)*((1+(KU5))^1)*((1+(KU6))^1)*((1+(KU7))^1)*((1+(KU8))^1)*((1+(KU9))^1)*((1+(KU10))^1)*((1+(KU11))^1)*((1+(KU12))^1)*((1+(KU13))^1)*((1+(KU14))^1))/((1.18)^14)+(Sheet1!$B$61*((1+(KU1))^1)*((1+(KU2))^1)*((1+(KU3))^1)*((1+(KU4))^1)*((1+(KU5))^1)*((1+(KU6))^1)*((1+(KU7))^1)*((1+(KU8))^1)*((1+(KU9))^1)*((1+(KU10))^1)*((1+(KU11))^1)*((1+(KU12))^1)*((1+(KU13))^1)*((1+(KU14))^1)*((1+(KU15))^1))/((1.18)^15)+((Sheet1!$B$61*((1+(KU1))^1)*((1+(KU2))^1)*((1+(KU3))^1)*((1+(KU4))^1)*((1+(KU5))^1)*((1+(KU6))^1)*((1+(KU7))^1)*((1+(KU8))^1)*((1+(KU9))^1)*((1+(KU10))^1)*((1+(KU11))^1)*((1+(KU12))^1)*((1+(KU13))^1)*((1+(KU14))^1)*((1+(KU15))^1))/((1.18)^15)/0.18))/Sheet1!$B$17)+((Sheet1!$B$65/Sheet1!$B$17)*(100%-0.2)))</f>
        <v>27.874682741042584</v>
      </c>
      <c r="KV16" s="4">
        <f ca="1">SUM((((Sheet1!$B$61*((1+(KV1))^1))/((1.18)^1)+(Sheet1!$B$61*((1+(KV1))^1)*((1+(KV2))^1))/((1.18)^2)+(Sheet1!$B$61*((1+(KV1))^1)*((1+(KV2))^1)*((1+(KV3))^1))/((1.18)^3)+(Sheet1!$B$61*((1+(KV1))^1)*((1+(KV2))^1)*((1+(KV3))^1)*((1+(KV4))^1))/((1.18)^4)+(Sheet1!$B$61*((1+(KV1))^1)*((1+(KV2))^1)*((1+(KV3))^1)*((1+(KV4))^1)*((1+(KV5))^1))/((1.18)^5)+(Sheet1!$B$61*((1+(KV1))^1)*((1+(KV2))^1)*((1+(KV3))^1)*((1+(KV4))^1)*((1+(KV5))^1)*((1+(KV6))^1))/((1.18)^6)+(Sheet1!$B$61*((1+(KV1))^1)*((1+(KV2))^1)*((1+(KV3))^1)*((1+(KV4))^1)*((1+(KV5))^1)*((1+(KV6))^1)*((1+(KV7))^1))/((1.18)^7)+(Sheet1!$B$61*((1+(KV1))^1)*((1+(KV2))^1)*((1+(KV3))^1)*((1+(KV4))^1)*((1+(KV5))^1)*((1+(KV6))^1)*((1+(KV7))^1)*((1+(KV8))^1))/((1.18)^8)+(Sheet1!$B$61*((1+(KV1))^1)*((1+(KV2))^1)*((1+(KV3))^1)*((1+(KV4))^1)*((1+(KV5))^1)*((1+(KV6))^1)*((1+(KV7))^1)*((1+(KV8))^1)*((1+(KV9))^1))/((1.18)^9)+(Sheet1!$B$61*((1+(KV1))^1)*((1+(KV2))^1)*((1+(KV3))^1)*((1+(KV4))^1)*((1+(KV5))^1)*((1+(KV6))^1)*((1+(KV7))^1)*((1+(KV8))^1)*((1+(KV9))^1)*((1+(KV10))^1))/((1.18)^10)+(Sheet1!$B$61*((1+(KV1))^1)*((1+(KV2))^1)*((1+(KV3))^1)*((1+(KV4))^1)*((1+(KV5))^1)*((1+(KV6))^1)*((1+(KV7))^1)*((1+(KV8))^1)*((1+(KV9))^1)*((1+(KV10))^1)*((1+(KV11))^1))/((1.18)^11)+(Sheet1!$B$61*((1+(KV1))^1)*((1+(KV2))^1)*((1+(KV3))^1)*((1+(KV4))^1)*((1+(KV5))^1)*((1+(KV6))^1)*((1+(KV7))^1)*((1+(KV8))^1)*((1+(KV9))^1)*((1+(KV10))^1)*((1+(KV11))^1)*((1+(KV12))^1))/((1.18)^12)+(Sheet1!$B$61*((1+(KV1))^1)*((1+(KV2))^1)*((1+(KV3))^1)*((1+(KV4))^1)*((1+(KV5))^1)*((1+(KV6))^1)*((1+(KV7))^1)*((1+(KV8))^1)*((1+(KV9))^1)*((1+(KV10))^1)*((1+(KV11))^1)*((1+(KV12))^1)*((1+(KV13))^1))/((1.18)^13)+(Sheet1!$B$61*((1+(KV1))^1)*((1+(KV2))^1)*((1+(KV3))^1)*((1+(KV4))^1)*((1+(KV5))^1)*((1+(KV6))^1)*((1+(KV7))^1)*((1+(KV8))^1)*((1+(KV9))^1)*((1+(KV10))^1)*((1+(KV11))^1)*((1+(KV12))^1)*((1+(KV13))^1)*((1+(KV14))^1))/((1.18)^14)+(Sheet1!$B$61*((1+(KV1))^1)*((1+(KV2))^1)*((1+(KV3))^1)*((1+(KV4))^1)*((1+(KV5))^1)*((1+(KV6))^1)*((1+(KV7))^1)*((1+(KV8))^1)*((1+(KV9))^1)*((1+(KV10))^1)*((1+(KV11))^1)*((1+(KV12))^1)*((1+(KV13))^1)*((1+(KV14))^1)*((1+(KV15))^1))/((1.18)^15)+((Sheet1!$B$61*((1+(KV1))^1)*((1+(KV2))^1)*((1+(KV3))^1)*((1+(KV4))^1)*((1+(KV5))^1)*((1+(KV6))^1)*((1+(KV7))^1)*((1+(KV8))^1)*((1+(KV9))^1)*((1+(KV10))^1)*((1+(KV11))^1)*((1+(KV12))^1)*((1+(KV13))^1)*((1+(KV14))^1)*((1+(KV15))^1))/((1.18)^15)/0.18))/Sheet1!$B$17)+((Sheet1!$B$65/Sheet1!$B$17)*(100%-0.2)))</f>
        <v>29.426835980925524</v>
      </c>
      <c r="KW16" s="4">
        <f ca="1">SUM((((Sheet1!$B$61*((1+(KW1))^1))/((1.18)^1)+(Sheet1!$B$61*((1+(KW1))^1)*((1+(KW2))^1))/((1.18)^2)+(Sheet1!$B$61*((1+(KW1))^1)*((1+(KW2))^1)*((1+(KW3))^1))/((1.18)^3)+(Sheet1!$B$61*((1+(KW1))^1)*((1+(KW2))^1)*((1+(KW3))^1)*((1+(KW4))^1))/((1.18)^4)+(Sheet1!$B$61*((1+(KW1))^1)*((1+(KW2))^1)*((1+(KW3))^1)*((1+(KW4))^1)*((1+(KW5))^1))/((1.18)^5)+(Sheet1!$B$61*((1+(KW1))^1)*((1+(KW2))^1)*((1+(KW3))^1)*((1+(KW4))^1)*((1+(KW5))^1)*((1+(KW6))^1))/((1.18)^6)+(Sheet1!$B$61*((1+(KW1))^1)*((1+(KW2))^1)*((1+(KW3))^1)*((1+(KW4))^1)*((1+(KW5))^1)*((1+(KW6))^1)*((1+(KW7))^1))/((1.18)^7)+(Sheet1!$B$61*((1+(KW1))^1)*((1+(KW2))^1)*((1+(KW3))^1)*((1+(KW4))^1)*((1+(KW5))^1)*((1+(KW6))^1)*((1+(KW7))^1)*((1+(KW8))^1))/((1.18)^8)+(Sheet1!$B$61*((1+(KW1))^1)*((1+(KW2))^1)*((1+(KW3))^1)*((1+(KW4))^1)*((1+(KW5))^1)*((1+(KW6))^1)*((1+(KW7))^1)*((1+(KW8))^1)*((1+(KW9))^1))/((1.18)^9)+(Sheet1!$B$61*((1+(KW1))^1)*((1+(KW2))^1)*((1+(KW3))^1)*((1+(KW4))^1)*((1+(KW5))^1)*((1+(KW6))^1)*((1+(KW7))^1)*((1+(KW8))^1)*((1+(KW9))^1)*((1+(KW10))^1))/((1.18)^10)+(Sheet1!$B$61*((1+(KW1))^1)*((1+(KW2))^1)*((1+(KW3))^1)*((1+(KW4))^1)*((1+(KW5))^1)*((1+(KW6))^1)*((1+(KW7))^1)*((1+(KW8))^1)*((1+(KW9))^1)*((1+(KW10))^1)*((1+(KW11))^1))/((1.18)^11)+(Sheet1!$B$61*((1+(KW1))^1)*((1+(KW2))^1)*((1+(KW3))^1)*((1+(KW4))^1)*((1+(KW5))^1)*((1+(KW6))^1)*((1+(KW7))^1)*((1+(KW8))^1)*((1+(KW9))^1)*((1+(KW10))^1)*((1+(KW11))^1)*((1+(KW12))^1))/((1.18)^12)+(Sheet1!$B$61*((1+(KW1))^1)*((1+(KW2))^1)*((1+(KW3))^1)*((1+(KW4))^1)*((1+(KW5))^1)*((1+(KW6))^1)*((1+(KW7))^1)*((1+(KW8))^1)*((1+(KW9))^1)*((1+(KW10))^1)*((1+(KW11))^1)*((1+(KW12))^1)*((1+(KW13))^1))/((1.18)^13)+(Sheet1!$B$61*((1+(KW1))^1)*((1+(KW2))^1)*((1+(KW3))^1)*((1+(KW4))^1)*((1+(KW5))^1)*((1+(KW6))^1)*((1+(KW7))^1)*((1+(KW8))^1)*((1+(KW9))^1)*((1+(KW10))^1)*((1+(KW11))^1)*((1+(KW12))^1)*((1+(KW13))^1)*((1+(KW14))^1))/((1.18)^14)+(Sheet1!$B$61*((1+(KW1))^1)*((1+(KW2))^1)*((1+(KW3))^1)*((1+(KW4))^1)*((1+(KW5))^1)*((1+(KW6))^1)*((1+(KW7))^1)*((1+(KW8))^1)*((1+(KW9))^1)*((1+(KW10))^1)*((1+(KW11))^1)*((1+(KW12))^1)*((1+(KW13))^1)*((1+(KW14))^1)*((1+(KW15))^1))/((1.18)^15)+((Sheet1!$B$61*((1+(KW1))^1)*((1+(KW2))^1)*((1+(KW3))^1)*((1+(KW4))^1)*((1+(KW5))^1)*((1+(KW6))^1)*((1+(KW7))^1)*((1+(KW8))^1)*((1+(KW9))^1)*((1+(KW10))^1)*((1+(KW11))^1)*((1+(KW12))^1)*((1+(KW13))^1)*((1+(KW14))^1)*((1+(KW15))^1))/((1.18)^15)/0.18))/Sheet1!$B$17)+((Sheet1!$B$65/Sheet1!$B$17)*(100%-0.2)))</f>
        <v>24.372188380335544</v>
      </c>
      <c r="KX16" s="4">
        <f ca="1">SUM((((Sheet1!$B$61*((1+(KX1))^1))/((1.18)^1)+(Sheet1!$B$61*((1+(KX1))^1)*((1+(KX2))^1))/((1.18)^2)+(Sheet1!$B$61*((1+(KX1))^1)*((1+(KX2))^1)*((1+(KX3))^1))/((1.18)^3)+(Sheet1!$B$61*((1+(KX1))^1)*((1+(KX2))^1)*((1+(KX3))^1)*((1+(KX4))^1))/((1.18)^4)+(Sheet1!$B$61*((1+(KX1))^1)*((1+(KX2))^1)*((1+(KX3))^1)*((1+(KX4))^1)*((1+(KX5))^1))/((1.18)^5)+(Sheet1!$B$61*((1+(KX1))^1)*((1+(KX2))^1)*((1+(KX3))^1)*((1+(KX4))^1)*((1+(KX5))^1)*((1+(KX6))^1))/((1.18)^6)+(Sheet1!$B$61*((1+(KX1))^1)*((1+(KX2))^1)*((1+(KX3))^1)*((1+(KX4))^1)*((1+(KX5))^1)*((1+(KX6))^1)*((1+(KX7))^1))/((1.18)^7)+(Sheet1!$B$61*((1+(KX1))^1)*((1+(KX2))^1)*((1+(KX3))^1)*((1+(KX4))^1)*((1+(KX5))^1)*((1+(KX6))^1)*((1+(KX7))^1)*((1+(KX8))^1))/((1.18)^8)+(Sheet1!$B$61*((1+(KX1))^1)*((1+(KX2))^1)*((1+(KX3))^1)*((1+(KX4))^1)*((1+(KX5))^1)*((1+(KX6))^1)*((1+(KX7))^1)*((1+(KX8))^1)*((1+(KX9))^1))/((1.18)^9)+(Sheet1!$B$61*((1+(KX1))^1)*((1+(KX2))^1)*((1+(KX3))^1)*((1+(KX4))^1)*((1+(KX5))^1)*((1+(KX6))^1)*((1+(KX7))^1)*((1+(KX8))^1)*((1+(KX9))^1)*((1+(KX10))^1))/((1.18)^10)+(Sheet1!$B$61*((1+(KX1))^1)*((1+(KX2))^1)*((1+(KX3))^1)*((1+(KX4))^1)*((1+(KX5))^1)*((1+(KX6))^1)*((1+(KX7))^1)*((1+(KX8))^1)*((1+(KX9))^1)*((1+(KX10))^1)*((1+(KX11))^1))/((1.18)^11)+(Sheet1!$B$61*((1+(KX1))^1)*((1+(KX2))^1)*((1+(KX3))^1)*((1+(KX4))^1)*((1+(KX5))^1)*((1+(KX6))^1)*((1+(KX7))^1)*((1+(KX8))^1)*((1+(KX9))^1)*((1+(KX10))^1)*((1+(KX11))^1)*((1+(KX12))^1))/((1.18)^12)+(Sheet1!$B$61*((1+(KX1))^1)*((1+(KX2))^1)*((1+(KX3))^1)*((1+(KX4))^1)*((1+(KX5))^1)*((1+(KX6))^1)*((1+(KX7))^1)*((1+(KX8))^1)*((1+(KX9))^1)*((1+(KX10))^1)*((1+(KX11))^1)*((1+(KX12))^1)*((1+(KX13))^1))/((1.18)^13)+(Sheet1!$B$61*((1+(KX1))^1)*((1+(KX2))^1)*((1+(KX3))^1)*((1+(KX4))^1)*((1+(KX5))^1)*((1+(KX6))^1)*((1+(KX7))^1)*((1+(KX8))^1)*((1+(KX9))^1)*((1+(KX10))^1)*((1+(KX11))^1)*((1+(KX12))^1)*((1+(KX13))^1)*((1+(KX14))^1))/((1.18)^14)+(Sheet1!$B$61*((1+(KX1))^1)*((1+(KX2))^1)*((1+(KX3))^1)*((1+(KX4))^1)*((1+(KX5))^1)*((1+(KX6))^1)*((1+(KX7))^1)*((1+(KX8))^1)*((1+(KX9))^1)*((1+(KX10))^1)*((1+(KX11))^1)*((1+(KX12))^1)*((1+(KX13))^1)*((1+(KX14))^1)*((1+(KX15))^1))/((1.18)^15)+((Sheet1!$B$61*((1+(KX1))^1)*((1+(KX2))^1)*((1+(KX3))^1)*((1+(KX4))^1)*((1+(KX5))^1)*((1+(KX6))^1)*((1+(KX7))^1)*((1+(KX8))^1)*((1+(KX9))^1)*((1+(KX10))^1)*((1+(KX11))^1)*((1+(KX12))^1)*((1+(KX13))^1)*((1+(KX14))^1)*((1+(KX15))^1))/((1.18)^15)/0.18))/Sheet1!$B$17)+((Sheet1!$B$65/Sheet1!$B$17)*(100%-0.2)))</f>
        <v>28.252058264554243</v>
      </c>
      <c r="KY16" s="4">
        <f ca="1">SUM((((Sheet1!$B$61*((1+(KY1))^1))/((1.18)^1)+(Sheet1!$B$61*((1+(KY1))^1)*((1+(KY2))^1))/((1.18)^2)+(Sheet1!$B$61*((1+(KY1))^1)*((1+(KY2))^1)*((1+(KY3))^1))/((1.18)^3)+(Sheet1!$B$61*((1+(KY1))^1)*((1+(KY2))^1)*((1+(KY3))^1)*((1+(KY4))^1))/((1.18)^4)+(Sheet1!$B$61*((1+(KY1))^1)*((1+(KY2))^1)*((1+(KY3))^1)*((1+(KY4))^1)*((1+(KY5))^1))/((1.18)^5)+(Sheet1!$B$61*((1+(KY1))^1)*((1+(KY2))^1)*((1+(KY3))^1)*((1+(KY4))^1)*((1+(KY5))^1)*((1+(KY6))^1))/((1.18)^6)+(Sheet1!$B$61*((1+(KY1))^1)*((1+(KY2))^1)*((1+(KY3))^1)*((1+(KY4))^1)*((1+(KY5))^1)*((1+(KY6))^1)*((1+(KY7))^1))/((1.18)^7)+(Sheet1!$B$61*((1+(KY1))^1)*((1+(KY2))^1)*((1+(KY3))^1)*((1+(KY4))^1)*((1+(KY5))^1)*((1+(KY6))^1)*((1+(KY7))^1)*((1+(KY8))^1))/((1.18)^8)+(Sheet1!$B$61*((1+(KY1))^1)*((1+(KY2))^1)*((1+(KY3))^1)*((1+(KY4))^1)*((1+(KY5))^1)*((1+(KY6))^1)*((1+(KY7))^1)*((1+(KY8))^1)*((1+(KY9))^1))/((1.18)^9)+(Sheet1!$B$61*((1+(KY1))^1)*((1+(KY2))^1)*((1+(KY3))^1)*((1+(KY4))^1)*((1+(KY5))^1)*((1+(KY6))^1)*((1+(KY7))^1)*((1+(KY8))^1)*((1+(KY9))^1)*((1+(KY10))^1))/((1.18)^10)+(Sheet1!$B$61*((1+(KY1))^1)*((1+(KY2))^1)*((1+(KY3))^1)*((1+(KY4))^1)*((1+(KY5))^1)*((1+(KY6))^1)*((1+(KY7))^1)*((1+(KY8))^1)*((1+(KY9))^1)*((1+(KY10))^1)*((1+(KY11))^1))/((1.18)^11)+(Sheet1!$B$61*((1+(KY1))^1)*((1+(KY2))^1)*((1+(KY3))^1)*((1+(KY4))^1)*((1+(KY5))^1)*((1+(KY6))^1)*((1+(KY7))^1)*((1+(KY8))^1)*((1+(KY9))^1)*((1+(KY10))^1)*((1+(KY11))^1)*((1+(KY12))^1))/((1.18)^12)+(Sheet1!$B$61*((1+(KY1))^1)*((1+(KY2))^1)*((1+(KY3))^1)*((1+(KY4))^1)*((1+(KY5))^1)*((1+(KY6))^1)*((1+(KY7))^1)*((1+(KY8))^1)*((1+(KY9))^1)*((1+(KY10))^1)*((1+(KY11))^1)*((1+(KY12))^1)*((1+(KY13))^1))/((1.18)^13)+(Sheet1!$B$61*((1+(KY1))^1)*((1+(KY2))^1)*((1+(KY3))^1)*((1+(KY4))^1)*((1+(KY5))^1)*((1+(KY6))^1)*((1+(KY7))^1)*((1+(KY8))^1)*((1+(KY9))^1)*((1+(KY10))^1)*((1+(KY11))^1)*((1+(KY12))^1)*((1+(KY13))^1)*((1+(KY14))^1))/((1.18)^14)+(Sheet1!$B$61*((1+(KY1))^1)*((1+(KY2))^1)*((1+(KY3))^1)*((1+(KY4))^1)*((1+(KY5))^1)*((1+(KY6))^1)*((1+(KY7))^1)*((1+(KY8))^1)*((1+(KY9))^1)*((1+(KY10))^1)*((1+(KY11))^1)*((1+(KY12))^1)*((1+(KY13))^1)*((1+(KY14))^1)*((1+(KY15))^1))/((1.18)^15)+((Sheet1!$B$61*((1+(KY1))^1)*((1+(KY2))^1)*((1+(KY3))^1)*((1+(KY4))^1)*((1+(KY5))^1)*((1+(KY6))^1)*((1+(KY7))^1)*((1+(KY8))^1)*((1+(KY9))^1)*((1+(KY10))^1)*((1+(KY11))^1)*((1+(KY12))^1)*((1+(KY13))^1)*((1+(KY14))^1)*((1+(KY15))^1))/((1.18)^15)/0.18))/Sheet1!$B$17)+((Sheet1!$B$65/Sheet1!$B$17)*(100%-0.2)))</f>
        <v>29.400231512582103</v>
      </c>
      <c r="KZ16" s="4">
        <f ca="1">SUM((((Sheet1!$B$61*((1+(KZ1))^1))/((1.18)^1)+(Sheet1!$B$61*((1+(KZ1))^1)*((1+(KZ2))^1))/((1.18)^2)+(Sheet1!$B$61*((1+(KZ1))^1)*((1+(KZ2))^1)*((1+(KZ3))^1))/((1.18)^3)+(Sheet1!$B$61*((1+(KZ1))^1)*((1+(KZ2))^1)*((1+(KZ3))^1)*((1+(KZ4))^1))/((1.18)^4)+(Sheet1!$B$61*((1+(KZ1))^1)*((1+(KZ2))^1)*((1+(KZ3))^1)*((1+(KZ4))^1)*((1+(KZ5))^1))/((1.18)^5)+(Sheet1!$B$61*((1+(KZ1))^1)*((1+(KZ2))^1)*((1+(KZ3))^1)*((1+(KZ4))^1)*((1+(KZ5))^1)*((1+(KZ6))^1))/((1.18)^6)+(Sheet1!$B$61*((1+(KZ1))^1)*((1+(KZ2))^1)*((1+(KZ3))^1)*((1+(KZ4))^1)*((1+(KZ5))^1)*((1+(KZ6))^1)*((1+(KZ7))^1))/((1.18)^7)+(Sheet1!$B$61*((1+(KZ1))^1)*((1+(KZ2))^1)*((1+(KZ3))^1)*((1+(KZ4))^1)*((1+(KZ5))^1)*((1+(KZ6))^1)*((1+(KZ7))^1)*((1+(KZ8))^1))/((1.18)^8)+(Sheet1!$B$61*((1+(KZ1))^1)*((1+(KZ2))^1)*((1+(KZ3))^1)*((1+(KZ4))^1)*((1+(KZ5))^1)*((1+(KZ6))^1)*((1+(KZ7))^1)*((1+(KZ8))^1)*((1+(KZ9))^1))/((1.18)^9)+(Sheet1!$B$61*((1+(KZ1))^1)*((1+(KZ2))^1)*((1+(KZ3))^1)*((1+(KZ4))^1)*((1+(KZ5))^1)*((1+(KZ6))^1)*((1+(KZ7))^1)*((1+(KZ8))^1)*((1+(KZ9))^1)*((1+(KZ10))^1))/((1.18)^10)+(Sheet1!$B$61*((1+(KZ1))^1)*((1+(KZ2))^1)*((1+(KZ3))^1)*((1+(KZ4))^1)*((1+(KZ5))^1)*((1+(KZ6))^1)*((1+(KZ7))^1)*((1+(KZ8))^1)*((1+(KZ9))^1)*((1+(KZ10))^1)*((1+(KZ11))^1))/((1.18)^11)+(Sheet1!$B$61*((1+(KZ1))^1)*((1+(KZ2))^1)*((1+(KZ3))^1)*((1+(KZ4))^1)*((1+(KZ5))^1)*((1+(KZ6))^1)*((1+(KZ7))^1)*((1+(KZ8))^1)*((1+(KZ9))^1)*((1+(KZ10))^1)*((1+(KZ11))^1)*((1+(KZ12))^1))/((1.18)^12)+(Sheet1!$B$61*((1+(KZ1))^1)*((1+(KZ2))^1)*((1+(KZ3))^1)*((1+(KZ4))^1)*((1+(KZ5))^1)*((1+(KZ6))^1)*((1+(KZ7))^1)*((1+(KZ8))^1)*((1+(KZ9))^1)*((1+(KZ10))^1)*((1+(KZ11))^1)*((1+(KZ12))^1)*((1+(KZ13))^1))/((1.18)^13)+(Sheet1!$B$61*((1+(KZ1))^1)*((1+(KZ2))^1)*((1+(KZ3))^1)*((1+(KZ4))^1)*((1+(KZ5))^1)*((1+(KZ6))^1)*((1+(KZ7))^1)*((1+(KZ8))^1)*((1+(KZ9))^1)*((1+(KZ10))^1)*((1+(KZ11))^1)*((1+(KZ12))^1)*((1+(KZ13))^1)*((1+(KZ14))^1))/((1.18)^14)+(Sheet1!$B$61*((1+(KZ1))^1)*((1+(KZ2))^1)*((1+(KZ3))^1)*((1+(KZ4))^1)*((1+(KZ5))^1)*((1+(KZ6))^1)*((1+(KZ7))^1)*((1+(KZ8))^1)*((1+(KZ9))^1)*((1+(KZ10))^1)*((1+(KZ11))^1)*((1+(KZ12))^1)*((1+(KZ13))^1)*((1+(KZ14))^1)*((1+(KZ15))^1))/((1.18)^15)+((Sheet1!$B$61*((1+(KZ1))^1)*((1+(KZ2))^1)*((1+(KZ3))^1)*((1+(KZ4))^1)*((1+(KZ5))^1)*((1+(KZ6))^1)*((1+(KZ7))^1)*((1+(KZ8))^1)*((1+(KZ9))^1)*((1+(KZ10))^1)*((1+(KZ11))^1)*((1+(KZ12))^1)*((1+(KZ13))^1)*((1+(KZ14))^1)*((1+(KZ15))^1))/((1.18)^15)/0.18))/Sheet1!$B$17)+((Sheet1!$B$65/Sheet1!$B$17)*(100%-0.2)))</f>
        <v>27.739329934899224</v>
      </c>
      <c r="LA16" s="4">
        <f ca="1">SUM((((Sheet1!$B$61*((1+(LA1))^1))/((1.18)^1)+(Sheet1!$B$61*((1+(LA1))^1)*((1+(LA2))^1))/((1.18)^2)+(Sheet1!$B$61*((1+(LA1))^1)*((1+(LA2))^1)*((1+(LA3))^1))/((1.18)^3)+(Sheet1!$B$61*((1+(LA1))^1)*((1+(LA2))^1)*((1+(LA3))^1)*((1+(LA4))^1))/((1.18)^4)+(Sheet1!$B$61*((1+(LA1))^1)*((1+(LA2))^1)*((1+(LA3))^1)*((1+(LA4))^1)*((1+(LA5))^1))/((1.18)^5)+(Sheet1!$B$61*((1+(LA1))^1)*((1+(LA2))^1)*((1+(LA3))^1)*((1+(LA4))^1)*((1+(LA5))^1)*((1+(LA6))^1))/((1.18)^6)+(Sheet1!$B$61*((1+(LA1))^1)*((1+(LA2))^1)*((1+(LA3))^1)*((1+(LA4))^1)*((1+(LA5))^1)*((1+(LA6))^1)*((1+(LA7))^1))/((1.18)^7)+(Sheet1!$B$61*((1+(LA1))^1)*((1+(LA2))^1)*((1+(LA3))^1)*((1+(LA4))^1)*((1+(LA5))^1)*((1+(LA6))^1)*((1+(LA7))^1)*((1+(LA8))^1))/((1.18)^8)+(Sheet1!$B$61*((1+(LA1))^1)*((1+(LA2))^1)*((1+(LA3))^1)*((1+(LA4))^1)*((1+(LA5))^1)*((1+(LA6))^1)*((1+(LA7))^1)*((1+(LA8))^1)*((1+(LA9))^1))/((1.18)^9)+(Sheet1!$B$61*((1+(LA1))^1)*((1+(LA2))^1)*((1+(LA3))^1)*((1+(LA4))^1)*((1+(LA5))^1)*((1+(LA6))^1)*((1+(LA7))^1)*((1+(LA8))^1)*((1+(LA9))^1)*((1+(LA10))^1))/((1.18)^10)+(Sheet1!$B$61*((1+(LA1))^1)*((1+(LA2))^1)*((1+(LA3))^1)*((1+(LA4))^1)*((1+(LA5))^1)*((1+(LA6))^1)*((1+(LA7))^1)*((1+(LA8))^1)*((1+(LA9))^1)*((1+(LA10))^1)*((1+(LA11))^1))/((1.18)^11)+(Sheet1!$B$61*((1+(LA1))^1)*((1+(LA2))^1)*((1+(LA3))^1)*((1+(LA4))^1)*((1+(LA5))^1)*((1+(LA6))^1)*((1+(LA7))^1)*((1+(LA8))^1)*((1+(LA9))^1)*((1+(LA10))^1)*((1+(LA11))^1)*((1+(LA12))^1))/((1.18)^12)+(Sheet1!$B$61*((1+(LA1))^1)*((1+(LA2))^1)*((1+(LA3))^1)*((1+(LA4))^1)*((1+(LA5))^1)*((1+(LA6))^1)*((1+(LA7))^1)*((1+(LA8))^1)*((1+(LA9))^1)*((1+(LA10))^1)*((1+(LA11))^1)*((1+(LA12))^1)*((1+(LA13))^1))/((1.18)^13)+(Sheet1!$B$61*((1+(LA1))^1)*((1+(LA2))^1)*((1+(LA3))^1)*((1+(LA4))^1)*((1+(LA5))^1)*((1+(LA6))^1)*((1+(LA7))^1)*((1+(LA8))^1)*((1+(LA9))^1)*((1+(LA10))^1)*((1+(LA11))^1)*((1+(LA12))^1)*((1+(LA13))^1)*((1+(LA14))^1))/((1.18)^14)+(Sheet1!$B$61*((1+(LA1))^1)*((1+(LA2))^1)*((1+(LA3))^1)*((1+(LA4))^1)*((1+(LA5))^1)*((1+(LA6))^1)*((1+(LA7))^1)*((1+(LA8))^1)*((1+(LA9))^1)*((1+(LA10))^1)*((1+(LA11))^1)*((1+(LA12))^1)*((1+(LA13))^1)*((1+(LA14))^1)*((1+(LA15))^1))/((1.18)^15)+((Sheet1!$B$61*((1+(LA1))^1)*((1+(LA2))^1)*((1+(LA3))^1)*((1+(LA4))^1)*((1+(LA5))^1)*((1+(LA6))^1)*((1+(LA7))^1)*((1+(LA8))^1)*((1+(LA9))^1)*((1+(LA10))^1)*((1+(LA11))^1)*((1+(LA12))^1)*((1+(LA13))^1)*((1+(LA14))^1)*((1+(LA15))^1))/((1.18)^15)/0.18))/Sheet1!$B$17)+((Sheet1!$B$65/Sheet1!$B$17)*(100%-0.2)))</f>
        <v>28.997451420861172</v>
      </c>
      <c r="LB16" s="4">
        <f ca="1">SUM((((Sheet1!$B$61*((1+(LB1))^1))/((1.18)^1)+(Sheet1!$B$61*((1+(LB1))^1)*((1+(LB2))^1))/((1.18)^2)+(Sheet1!$B$61*((1+(LB1))^1)*((1+(LB2))^1)*((1+(LB3))^1))/((1.18)^3)+(Sheet1!$B$61*((1+(LB1))^1)*((1+(LB2))^1)*((1+(LB3))^1)*((1+(LB4))^1))/((1.18)^4)+(Sheet1!$B$61*((1+(LB1))^1)*((1+(LB2))^1)*((1+(LB3))^1)*((1+(LB4))^1)*((1+(LB5))^1))/((1.18)^5)+(Sheet1!$B$61*((1+(LB1))^1)*((1+(LB2))^1)*((1+(LB3))^1)*((1+(LB4))^1)*((1+(LB5))^1)*((1+(LB6))^1))/((1.18)^6)+(Sheet1!$B$61*((1+(LB1))^1)*((1+(LB2))^1)*((1+(LB3))^1)*((1+(LB4))^1)*((1+(LB5))^1)*((1+(LB6))^1)*((1+(LB7))^1))/((1.18)^7)+(Sheet1!$B$61*((1+(LB1))^1)*((1+(LB2))^1)*((1+(LB3))^1)*((1+(LB4))^1)*((1+(LB5))^1)*((1+(LB6))^1)*((1+(LB7))^1)*((1+(LB8))^1))/((1.18)^8)+(Sheet1!$B$61*((1+(LB1))^1)*((1+(LB2))^1)*((1+(LB3))^1)*((1+(LB4))^1)*((1+(LB5))^1)*((1+(LB6))^1)*((1+(LB7))^1)*((1+(LB8))^1)*((1+(LB9))^1))/((1.18)^9)+(Sheet1!$B$61*((1+(LB1))^1)*((1+(LB2))^1)*((1+(LB3))^1)*((1+(LB4))^1)*((1+(LB5))^1)*((1+(LB6))^1)*((1+(LB7))^1)*((1+(LB8))^1)*((1+(LB9))^1)*((1+(LB10))^1))/((1.18)^10)+(Sheet1!$B$61*((1+(LB1))^1)*((1+(LB2))^1)*((1+(LB3))^1)*((1+(LB4))^1)*((1+(LB5))^1)*((1+(LB6))^1)*((1+(LB7))^1)*((1+(LB8))^1)*((1+(LB9))^1)*((1+(LB10))^1)*((1+(LB11))^1))/((1.18)^11)+(Sheet1!$B$61*((1+(LB1))^1)*((1+(LB2))^1)*((1+(LB3))^1)*((1+(LB4))^1)*((1+(LB5))^1)*((1+(LB6))^1)*((1+(LB7))^1)*((1+(LB8))^1)*((1+(LB9))^1)*((1+(LB10))^1)*((1+(LB11))^1)*((1+(LB12))^1))/((1.18)^12)+(Sheet1!$B$61*((1+(LB1))^1)*((1+(LB2))^1)*((1+(LB3))^1)*((1+(LB4))^1)*((1+(LB5))^1)*((1+(LB6))^1)*((1+(LB7))^1)*((1+(LB8))^1)*((1+(LB9))^1)*((1+(LB10))^1)*((1+(LB11))^1)*((1+(LB12))^1)*((1+(LB13))^1))/((1.18)^13)+(Sheet1!$B$61*((1+(LB1))^1)*((1+(LB2))^1)*((1+(LB3))^1)*((1+(LB4))^1)*((1+(LB5))^1)*((1+(LB6))^1)*((1+(LB7))^1)*((1+(LB8))^1)*((1+(LB9))^1)*((1+(LB10))^1)*((1+(LB11))^1)*((1+(LB12))^1)*((1+(LB13))^1)*((1+(LB14))^1))/((1.18)^14)+(Sheet1!$B$61*((1+(LB1))^1)*((1+(LB2))^1)*((1+(LB3))^1)*((1+(LB4))^1)*((1+(LB5))^1)*((1+(LB6))^1)*((1+(LB7))^1)*((1+(LB8))^1)*((1+(LB9))^1)*((1+(LB10))^1)*((1+(LB11))^1)*((1+(LB12))^1)*((1+(LB13))^1)*((1+(LB14))^1)*((1+(LB15))^1))/((1.18)^15)+((Sheet1!$B$61*((1+(LB1))^1)*((1+(LB2))^1)*((1+(LB3))^1)*((1+(LB4))^1)*((1+(LB5))^1)*((1+(LB6))^1)*((1+(LB7))^1)*((1+(LB8))^1)*((1+(LB9))^1)*((1+(LB10))^1)*((1+(LB11))^1)*((1+(LB12))^1)*((1+(LB13))^1)*((1+(LB14))^1)*((1+(LB15))^1))/((1.18)^15)/0.18))/Sheet1!$B$17)+((Sheet1!$B$65/Sheet1!$B$17)*(100%-0.2)))</f>
        <v>25.386688241944178</v>
      </c>
      <c r="LC16" s="4">
        <f ca="1">SUM((((Sheet1!$B$61*((1+(LC1))^1))/((1.18)^1)+(Sheet1!$B$61*((1+(LC1))^1)*((1+(LC2))^1))/((1.18)^2)+(Sheet1!$B$61*((1+(LC1))^1)*((1+(LC2))^1)*((1+(LC3))^1))/((1.18)^3)+(Sheet1!$B$61*((1+(LC1))^1)*((1+(LC2))^1)*((1+(LC3))^1)*((1+(LC4))^1))/((1.18)^4)+(Sheet1!$B$61*((1+(LC1))^1)*((1+(LC2))^1)*((1+(LC3))^1)*((1+(LC4))^1)*((1+(LC5))^1))/((1.18)^5)+(Sheet1!$B$61*((1+(LC1))^1)*((1+(LC2))^1)*((1+(LC3))^1)*((1+(LC4))^1)*((1+(LC5))^1)*((1+(LC6))^1))/((1.18)^6)+(Sheet1!$B$61*((1+(LC1))^1)*((1+(LC2))^1)*((1+(LC3))^1)*((1+(LC4))^1)*((1+(LC5))^1)*((1+(LC6))^1)*((1+(LC7))^1))/((1.18)^7)+(Sheet1!$B$61*((1+(LC1))^1)*((1+(LC2))^1)*((1+(LC3))^1)*((1+(LC4))^1)*((1+(LC5))^1)*((1+(LC6))^1)*((1+(LC7))^1)*((1+(LC8))^1))/((1.18)^8)+(Sheet1!$B$61*((1+(LC1))^1)*((1+(LC2))^1)*((1+(LC3))^1)*((1+(LC4))^1)*((1+(LC5))^1)*((1+(LC6))^1)*((1+(LC7))^1)*((1+(LC8))^1)*((1+(LC9))^1))/((1.18)^9)+(Sheet1!$B$61*((1+(LC1))^1)*((1+(LC2))^1)*((1+(LC3))^1)*((1+(LC4))^1)*((1+(LC5))^1)*((1+(LC6))^1)*((1+(LC7))^1)*((1+(LC8))^1)*((1+(LC9))^1)*((1+(LC10))^1))/((1.18)^10)+(Sheet1!$B$61*((1+(LC1))^1)*((1+(LC2))^1)*((1+(LC3))^1)*((1+(LC4))^1)*((1+(LC5))^1)*((1+(LC6))^1)*((1+(LC7))^1)*((1+(LC8))^1)*((1+(LC9))^1)*((1+(LC10))^1)*((1+(LC11))^1))/((1.18)^11)+(Sheet1!$B$61*((1+(LC1))^1)*((1+(LC2))^1)*((1+(LC3))^1)*((1+(LC4))^1)*((1+(LC5))^1)*((1+(LC6))^1)*((1+(LC7))^1)*((1+(LC8))^1)*((1+(LC9))^1)*((1+(LC10))^1)*((1+(LC11))^1)*((1+(LC12))^1))/((1.18)^12)+(Sheet1!$B$61*((1+(LC1))^1)*((1+(LC2))^1)*((1+(LC3))^1)*((1+(LC4))^1)*((1+(LC5))^1)*((1+(LC6))^1)*((1+(LC7))^1)*((1+(LC8))^1)*((1+(LC9))^1)*((1+(LC10))^1)*((1+(LC11))^1)*((1+(LC12))^1)*((1+(LC13))^1))/((1.18)^13)+(Sheet1!$B$61*((1+(LC1))^1)*((1+(LC2))^1)*((1+(LC3))^1)*((1+(LC4))^1)*((1+(LC5))^1)*((1+(LC6))^1)*((1+(LC7))^1)*((1+(LC8))^1)*((1+(LC9))^1)*((1+(LC10))^1)*((1+(LC11))^1)*((1+(LC12))^1)*((1+(LC13))^1)*((1+(LC14))^1))/((1.18)^14)+(Sheet1!$B$61*((1+(LC1))^1)*((1+(LC2))^1)*((1+(LC3))^1)*((1+(LC4))^1)*((1+(LC5))^1)*((1+(LC6))^1)*((1+(LC7))^1)*((1+(LC8))^1)*((1+(LC9))^1)*((1+(LC10))^1)*((1+(LC11))^1)*((1+(LC12))^1)*((1+(LC13))^1)*((1+(LC14))^1)*((1+(LC15))^1))/((1.18)^15)+((Sheet1!$B$61*((1+(LC1))^1)*((1+(LC2))^1)*((1+(LC3))^1)*((1+(LC4))^1)*((1+(LC5))^1)*((1+(LC6))^1)*((1+(LC7))^1)*((1+(LC8))^1)*((1+(LC9))^1)*((1+(LC10))^1)*((1+(LC11))^1)*((1+(LC12))^1)*((1+(LC13))^1)*((1+(LC14))^1)*((1+(LC15))^1))/((1.18)^15)/0.18))/Sheet1!$B$17)+((Sheet1!$B$65/Sheet1!$B$17)*(100%-0.2)))</f>
        <v>27.375146029880408</v>
      </c>
      <c r="LD16" s="4">
        <f ca="1">SUM((((Sheet1!$B$61*((1+(LD1))^1))/((1.18)^1)+(Sheet1!$B$61*((1+(LD1))^1)*((1+(LD2))^1))/((1.18)^2)+(Sheet1!$B$61*((1+(LD1))^1)*((1+(LD2))^1)*((1+(LD3))^1))/((1.18)^3)+(Sheet1!$B$61*((1+(LD1))^1)*((1+(LD2))^1)*((1+(LD3))^1)*((1+(LD4))^1))/((1.18)^4)+(Sheet1!$B$61*((1+(LD1))^1)*((1+(LD2))^1)*((1+(LD3))^1)*((1+(LD4))^1)*((1+(LD5))^1))/((1.18)^5)+(Sheet1!$B$61*((1+(LD1))^1)*((1+(LD2))^1)*((1+(LD3))^1)*((1+(LD4))^1)*((1+(LD5))^1)*((1+(LD6))^1))/((1.18)^6)+(Sheet1!$B$61*((1+(LD1))^1)*((1+(LD2))^1)*((1+(LD3))^1)*((1+(LD4))^1)*((1+(LD5))^1)*((1+(LD6))^1)*((1+(LD7))^1))/((1.18)^7)+(Sheet1!$B$61*((1+(LD1))^1)*((1+(LD2))^1)*((1+(LD3))^1)*((1+(LD4))^1)*((1+(LD5))^1)*((1+(LD6))^1)*((1+(LD7))^1)*((1+(LD8))^1))/((1.18)^8)+(Sheet1!$B$61*((1+(LD1))^1)*((1+(LD2))^1)*((1+(LD3))^1)*((1+(LD4))^1)*((1+(LD5))^1)*((1+(LD6))^1)*((1+(LD7))^1)*((1+(LD8))^1)*((1+(LD9))^1))/((1.18)^9)+(Sheet1!$B$61*((1+(LD1))^1)*((1+(LD2))^1)*((1+(LD3))^1)*((1+(LD4))^1)*((1+(LD5))^1)*((1+(LD6))^1)*((1+(LD7))^1)*((1+(LD8))^1)*((1+(LD9))^1)*((1+(LD10))^1))/((1.18)^10)+(Sheet1!$B$61*((1+(LD1))^1)*((1+(LD2))^1)*((1+(LD3))^1)*((1+(LD4))^1)*((1+(LD5))^1)*((1+(LD6))^1)*((1+(LD7))^1)*((1+(LD8))^1)*((1+(LD9))^1)*((1+(LD10))^1)*((1+(LD11))^1))/((1.18)^11)+(Sheet1!$B$61*((1+(LD1))^1)*((1+(LD2))^1)*((1+(LD3))^1)*((1+(LD4))^1)*((1+(LD5))^1)*((1+(LD6))^1)*((1+(LD7))^1)*((1+(LD8))^1)*((1+(LD9))^1)*((1+(LD10))^1)*((1+(LD11))^1)*((1+(LD12))^1))/((1.18)^12)+(Sheet1!$B$61*((1+(LD1))^1)*((1+(LD2))^1)*((1+(LD3))^1)*((1+(LD4))^1)*((1+(LD5))^1)*((1+(LD6))^1)*((1+(LD7))^1)*((1+(LD8))^1)*((1+(LD9))^1)*((1+(LD10))^1)*((1+(LD11))^1)*((1+(LD12))^1)*((1+(LD13))^1))/((1.18)^13)+(Sheet1!$B$61*((1+(LD1))^1)*((1+(LD2))^1)*((1+(LD3))^1)*((1+(LD4))^1)*((1+(LD5))^1)*((1+(LD6))^1)*((1+(LD7))^1)*((1+(LD8))^1)*((1+(LD9))^1)*((1+(LD10))^1)*((1+(LD11))^1)*((1+(LD12))^1)*((1+(LD13))^1)*((1+(LD14))^1))/((1.18)^14)+(Sheet1!$B$61*((1+(LD1))^1)*((1+(LD2))^1)*((1+(LD3))^1)*((1+(LD4))^1)*((1+(LD5))^1)*((1+(LD6))^1)*((1+(LD7))^1)*((1+(LD8))^1)*((1+(LD9))^1)*((1+(LD10))^1)*((1+(LD11))^1)*((1+(LD12))^1)*((1+(LD13))^1)*((1+(LD14))^1)*((1+(LD15))^1))/((1.18)^15)+((Sheet1!$B$61*((1+(LD1))^1)*((1+(LD2))^1)*((1+(LD3))^1)*((1+(LD4))^1)*((1+(LD5))^1)*((1+(LD6))^1)*((1+(LD7))^1)*((1+(LD8))^1)*((1+(LD9))^1)*((1+(LD10))^1)*((1+(LD11))^1)*((1+(LD12))^1)*((1+(LD13))^1)*((1+(LD14))^1)*((1+(LD15))^1))/((1.18)^15)/0.18))/Sheet1!$B$17)+((Sheet1!$B$65/Sheet1!$B$17)*(100%-0.2)))</f>
        <v>28.060991606563782</v>
      </c>
      <c r="LE16" s="4">
        <f ca="1">SUM((((Sheet1!$B$61*((1+(LE1))^1))/((1.18)^1)+(Sheet1!$B$61*((1+(LE1))^1)*((1+(LE2))^1))/((1.18)^2)+(Sheet1!$B$61*((1+(LE1))^1)*((1+(LE2))^1)*((1+(LE3))^1))/((1.18)^3)+(Sheet1!$B$61*((1+(LE1))^1)*((1+(LE2))^1)*((1+(LE3))^1)*((1+(LE4))^1))/((1.18)^4)+(Sheet1!$B$61*((1+(LE1))^1)*((1+(LE2))^1)*((1+(LE3))^1)*((1+(LE4))^1)*((1+(LE5))^1))/((1.18)^5)+(Sheet1!$B$61*((1+(LE1))^1)*((1+(LE2))^1)*((1+(LE3))^1)*((1+(LE4))^1)*((1+(LE5))^1)*((1+(LE6))^1))/((1.18)^6)+(Sheet1!$B$61*((1+(LE1))^1)*((1+(LE2))^1)*((1+(LE3))^1)*((1+(LE4))^1)*((1+(LE5))^1)*((1+(LE6))^1)*((1+(LE7))^1))/((1.18)^7)+(Sheet1!$B$61*((1+(LE1))^1)*((1+(LE2))^1)*((1+(LE3))^1)*((1+(LE4))^1)*((1+(LE5))^1)*((1+(LE6))^1)*((1+(LE7))^1)*((1+(LE8))^1))/((1.18)^8)+(Sheet1!$B$61*((1+(LE1))^1)*((1+(LE2))^1)*((1+(LE3))^1)*((1+(LE4))^1)*((1+(LE5))^1)*((1+(LE6))^1)*((1+(LE7))^1)*((1+(LE8))^1)*((1+(LE9))^1))/((1.18)^9)+(Sheet1!$B$61*((1+(LE1))^1)*((1+(LE2))^1)*((1+(LE3))^1)*((1+(LE4))^1)*((1+(LE5))^1)*((1+(LE6))^1)*((1+(LE7))^1)*((1+(LE8))^1)*((1+(LE9))^1)*((1+(LE10))^1))/((1.18)^10)+(Sheet1!$B$61*((1+(LE1))^1)*((1+(LE2))^1)*((1+(LE3))^1)*((1+(LE4))^1)*((1+(LE5))^1)*((1+(LE6))^1)*((1+(LE7))^1)*((1+(LE8))^1)*((1+(LE9))^1)*((1+(LE10))^1)*((1+(LE11))^1))/((1.18)^11)+(Sheet1!$B$61*((1+(LE1))^1)*((1+(LE2))^1)*((1+(LE3))^1)*((1+(LE4))^1)*((1+(LE5))^1)*((1+(LE6))^1)*((1+(LE7))^1)*((1+(LE8))^1)*((1+(LE9))^1)*((1+(LE10))^1)*((1+(LE11))^1)*((1+(LE12))^1))/((1.18)^12)+(Sheet1!$B$61*((1+(LE1))^1)*((1+(LE2))^1)*((1+(LE3))^1)*((1+(LE4))^1)*((1+(LE5))^1)*((1+(LE6))^1)*((1+(LE7))^1)*((1+(LE8))^1)*((1+(LE9))^1)*((1+(LE10))^1)*((1+(LE11))^1)*((1+(LE12))^1)*((1+(LE13))^1))/((1.18)^13)+(Sheet1!$B$61*((1+(LE1))^1)*((1+(LE2))^1)*((1+(LE3))^1)*((1+(LE4))^1)*((1+(LE5))^1)*((1+(LE6))^1)*((1+(LE7))^1)*((1+(LE8))^1)*((1+(LE9))^1)*((1+(LE10))^1)*((1+(LE11))^1)*((1+(LE12))^1)*((1+(LE13))^1)*((1+(LE14))^1))/((1.18)^14)+(Sheet1!$B$61*((1+(LE1))^1)*((1+(LE2))^1)*((1+(LE3))^1)*((1+(LE4))^1)*((1+(LE5))^1)*((1+(LE6))^1)*((1+(LE7))^1)*((1+(LE8))^1)*((1+(LE9))^1)*((1+(LE10))^1)*((1+(LE11))^1)*((1+(LE12))^1)*((1+(LE13))^1)*((1+(LE14))^1)*((1+(LE15))^1))/((1.18)^15)+((Sheet1!$B$61*((1+(LE1))^1)*((1+(LE2))^1)*((1+(LE3))^1)*((1+(LE4))^1)*((1+(LE5))^1)*((1+(LE6))^1)*((1+(LE7))^1)*((1+(LE8))^1)*((1+(LE9))^1)*((1+(LE10))^1)*((1+(LE11))^1)*((1+(LE12))^1)*((1+(LE13))^1)*((1+(LE14))^1)*((1+(LE15))^1))/((1.18)^15)/0.18))/Sheet1!$B$17)+((Sheet1!$B$65/Sheet1!$B$17)*(100%-0.2)))</f>
        <v>24.290714069764149</v>
      </c>
      <c r="LF16" s="4">
        <f ca="1">SUM((((Sheet1!$B$61*((1+(LF1))^1))/((1.18)^1)+(Sheet1!$B$61*((1+(LF1))^1)*((1+(LF2))^1))/((1.18)^2)+(Sheet1!$B$61*((1+(LF1))^1)*((1+(LF2))^1)*((1+(LF3))^1))/((1.18)^3)+(Sheet1!$B$61*((1+(LF1))^1)*((1+(LF2))^1)*((1+(LF3))^1)*((1+(LF4))^1))/((1.18)^4)+(Sheet1!$B$61*((1+(LF1))^1)*((1+(LF2))^1)*((1+(LF3))^1)*((1+(LF4))^1)*((1+(LF5))^1))/((1.18)^5)+(Sheet1!$B$61*((1+(LF1))^1)*((1+(LF2))^1)*((1+(LF3))^1)*((1+(LF4))^1)*((1+(LF5))^1)*((1+(LF6))^1))/((1.18)^6)+(Sheet1!$B$61*((1+(LF1))^1)*((1+(LF2))^1)*((1+(LF3))^1)*((1+(LF4))^1)*((1+(LF5))^1)*((1+(LF6))^1)*((1+(LF7))^1))/((1.18)^7)+(Sheet1!$B$61*((1+(LF1))^1)*((1+(LF2))^1)*((1+(LF3))^1)*((1+(LF4))^1)*((1+(LF5))^1)*((1+(LF6))^1)*((1+(LF7))^1)*((1+(LF8))^1))/((1.18)^8)+(Sheet1!$B$61*((1+(LF1))^1)*((1+(LF2))^1)*((1+(LF3))^1)*((1+(LF4))^1)*((1+(LF5))^1)*((1+(LF6))^1)*((1+(LF7))^1)*((1+(LF8))^1)*((1+(LF9))^1))/((1.18)^9)+(Sheet1!$B$61*((1+(LF1))^1)*((1+(LF2))^1)*((1+(LF3))^1)*((1+(LF4))^1)*((1+(LF5))^1)*((1+(LF6))^1)*((1+(LF7))^1)*((1+(LF8))^1)*((1+(LF9))^1)*((1+(LF10))^1))/((1.18)^10)+(Sheet1!$B$61*((1+(LF1))^1)*((1+(LF2))^1)*((1+(LF3))^1)*((1+(LF4))^1)*((1+(LF5))^1)*((1+(LF6))^1)*((1+(LF7))^1)*((1+(LF8))^1)*((1+(LF9))^1)*((1+(LF10))^1)*((1+(LF11))^1))/((1.18)^11)+(Sheet1!$B$61*((1+(LF1))^1)*((1+(LF2))^1)*((1+(LF3))^1)*((1+(LF4))^1)*((1+(LF5))^1)*((1+(LF6))^1)*((1+(LF7))^1)*((1+(LF8))^1)*((1+(LF9))^1)*((1+(LF10))^1)*((1+(LF11))^1)*((1+(LF12))^1))/((1.18)^12)+(Sheet1!$B$61*((1+(LF1))^1)*((1+(LF2))^1)*((1+(LF3))^1)*((1+(LF4))^1)*((1+(LF5))^1)*((1+(LF6))^1)*((1+(LF7))^1)*((1+(LF8))^1)*((1+(LF9))^1)*((1+(LF10))^1)*((1+(LF11))^1)*((1+(LF12))^1)*((1+(LF13))^1))/((1.18)^13)+(Sheet1!$B$61*((1+(LF1))^1)*((1+(LF2))^1)*((1+(LF3))^1)*((1+(LF4))^1)*((1+(LF5))^1)*((1+(LF6))^1)*((1+(LF7))^1)*((1+(LF8))^1)*((1+(LF9))^1)*((1+(LF10))^1)*((1+(LF11))^1)*((1+(LF12))^1)*((1+(LF13))^1)*((1+(LF14))^1))/((1.18)^14)+(Sheet1!$B$61*((1+(LF1))^1)*((1+(LF2))^1)*((1+(LF3))^1)*((1+(LF4))^1)*((1+(LF5))^1)*((1+(LF6))^1)*((1+(LF7))^1)*((1+(LF8))^1)*((1+(LF9))^1)*((1+(LF10))^1)*((1+(LF11))^1)*((1+(LF12))^1)*((1+(LF13))^1)*((1+(LF14))^1)*((1+(LF15))^1))/((1.18)^15)+((Sheet1!$B$61*((1+(LF1))^1)*((1+(LF2))^1)*((1+(LF3))^1)*((1+(LF4))^1)*((1+(LF5))^1)*((1+(LF6))^1)*((1+(LF7))^1)*((1+(LF8))^1)*((1+(LF9))^1)*((1+(LF10))^1)*((1+(LF11))^1)*((1+(LF12))^1)*((1+(LF13))^1)*((1+(LF14))^1)*((1+(LF15))^1))/((1.18)^15)/0.18))/Sheet1!$B$17)+((Sheet1!$B$65/Sheet1!$B$17)*(100%-0.2)))</f>
        <v>31.555014491581083</v>
      </c>
      <c r="LG16" s="4">
        <f ca="1">SUM((((Sheet1!$B$61*((1+(LG1))^1))/((1.18)^1)+(Sheet1!$B$61*((1+(LG1))^1)*((1+(LG2))^1))/((1.18)^2)+(Sheet1!$B$61*((1+(LG1))^1)*((1+(LG2))^1)*((1+(LG3))^1))/((1.18)^3)+(Sheet1!$B$61*((1+(LG1))^1)*((1+(LG2))^1)*((1+(LG3))^1)*((1+(LG4))^1))/((1.18)^4)+(Sheet1!$B$61*((1+(LG1))^1)*((1+(LG2))^1)*((1+(LG3))^1)*((1+(LG4))^1)*((1+(LG5))^1))/((1.18)^5)+(Sheet1!$B$61*((1+(LG1))^1)*((1+(LG2))^1)*((1+(LG3))^1)*((1+(LG4))^1)*((1+(LG5))^1)*((1+(LG6))^1))/((1.18)^6)+(Sheet1!$B$61*((1+(LG1))^1)*((1+(LG2))^1)*((1+(LG3))^1)*((1+(LG4))^1)*((1+(LG5))^1)*((1+(LG6))^1)*((1+(LG7))^1))/((1.18)^7)+(Sheet1!$B$61*((1+(LG1))^1)*((1+(LG2))^1)*((1+(LG3))^1)*((1+(LG4))^1)*((1+(LG5))^1)*((1+(LG6))^1)*((1+(LG7))^1)*((1+(LG8))^1))/((1.18)^8)+(Sheet1!$B$61*((1+(LG1))^1)*((1+(LG2))^1)*((1+(LG3))^1)*((1+(LG4))^1)*((1+(LG5))^1)*((1+(LG6))^1)*((1+(LG7))^1)*((1+(LG8))^1)*((1+(LG9))^1))/((1.18)^9)+(Sheet1!$B$61*((1+(LG1))^1)*((1+(LG2))^1)*((1+(LG3))^1)*((1+(LG4))^1)*((1+(LG5))^1)*((1+(LG6))^1)*((1+(LG7))^1)*((1+(LG8))^1)*((1+(LG9))^1)*((1+(LG10))^1))/((1.18)^10)+(Sheet1!$B$61*((1+(LG1))^1)*((1+(LG2))^1)*((1+(LG3))^1)*((1+(LG4))^1)*((1+(LG5))^1)*((1+(LG6))^1)*((1+(LG7))^1)*((1+(LG8))^1)*((1+(LG9))^1)*((1+(LG10))^1)*((1+(LG11))^1))/((1.18)^11)+(Sheet1!$B$61*((1+(LG1))^1)*((1+(LG2))^1)*((1+(LG3))^1)*((1+(LG4))^1)*((1+(LG5))^1)*((1+(LG6))^1)*((1+(LG7))^1)*((1+(LG8))^1)*((1+(LG9))^1)*((1+(LG10))^1)*((1+(LG11))^1)*((1+(LG12))^1))/((1.18)^12)+(Sheet1!$B$61*((1+(LG1))^1)*((1+(LG2))^1)*((1+(LG3))^1)*((1+(LG4))^1)*((1+(LG5))^1)*((1+(LG6))^1)*((1+(LG7))^1)*((1+(LG8))^1)*((1+(LG9))^1)*((1+(LG10))^1)*((1+(LG11))^1)*((1+(LG12))^1)*((1+(LG13))^1))/((1.18)^13)+(Sheet1!$B$61*((1+(LG1))^1)*((1+(LG2))^1)*((1+(LG3))^1)*((1+(LG4))^1)*((1+(LG5))^1)*((1+(LG6))^1)*((1+(LG7))^1)*((1+(LG8))^1)*((1+(LG9))^1)*((1+(LG10))^1)*((1+(LG11))^1)*((1+(LG12))^1)*((1+(LG13))^1)*((1+(LG14))^1))/((1.18)^14)+(Sheet1!$B$61*((1+(LG1))^1)*((1+(LG2))^1)*((1+(LG3))^1)*((1+(LG4))^1)*((1+(LG5))^1)*((1+(LG6))^1)*((1+(LG7))^1)*((1+(LG8))^1)*((1+(LG9))^1)*((1+(LG10))^1)*((1+(LG11))^1)*((1+(LG12))^1)*((1+(LG13))^1)*((1+(LG14))^1)*((1+(LG15))^1))/((1.18)^15)+((Sheet1!$B$61*((1+(LG1))^1)*((1+(LG2))^1)*((1+(LG3))^1)*((1+(LG4))^1)*((1+(LG5))^1)*((1+(LG6))^1)*((1+(LG7))^1)*((1+(LG8))^1)*((1+(LG9))^1)*((1+(LG10))^1)*((1+(LG11))^1)*((1+(LG12))^1)*((1+(LG13))^1)*((1+(LG14))^1)*((1+(LG15))^1))/((1.18)^15)/0.18))/Sheet1!$B$17)+((Sheet1!$B$65/Sheet1!$B$17)*(100%-0.2)))</f>
        <v>25.698932896605498</v>
      </c>
      <c r="LH16" s="4">
        <f ca="1">SUM((((Sheet1!$B$61*((1+(LH1))^1))/((1.18)^1)+(Sheet1!$B$61*((1+(LH1))^1)*((1+(LH2))^1))/((1.18)^2)+(Sheet1!$B$61*((1+(LH1))^1)*((1+(LH2))^1)*((1+(LH3))^1))/((1.18)^3)+(Sheet1!$B$61*((1+(LH1))^1)*((1+(LH2))^1)*((1+(LH3))^1)*((1+(LH4))^1))/((1.18)^4)+(Sheet1!$B$61*((1+(LH1))^1)*((1+(LH2))^1)*((1+(LH3))^1)*((1+(LH4))^1)*((1+(LH5))^1))/((1.18)^5)+(Sheet1!$B$61*((1+(LH1))^1)*((1+(LH2))^1)*((1+(LH3))^1)*((1+(LH4))^1)*((1+(LH5))^1)*((1+(LH6))^1))/((1.18)^6)+(Sheet1!$B$61*((1+(LH1))^1)*((1+(LH2))^1)*((1+(LH3))^1)*((1+(LH4))^1)*((1+(LH5))^1)*((1+(LH6))^1)*((1+(LH7))^1))/((1.18)^7)+(Sheet1!$B$61*((1+(LH1))^1)*((1+(LH2))^1)*((1+(LH3))^1)*((1+(LH4))^1)*((1+(LH5))^1)*((1+(LH6))^1)*((1+(LH7))^1)*((1+(LH8))^1))/((1.18)^8)+(Sheet1!$B$61*((1+(LH1))^1)*((1+(LH2))^1)*((1+(LH3))^1)*((1+(LH4))^1)*((1+(LH5))^1)*((1+(LH6))^1)*((1+(LH7))^1)*((1+(LH8))^1)*((1+(LH9))^1))/((1.18)^9)+(Sheet1!$B$61*((1+(LH1))^1)*((1+(LH2))^1)*((1+(LH3))^1)*((1+(LH4))^1)*((1+(LH5))^1)*((1+(LH6))^1)*((1+(LH7))^1)*((1+(LH8))^1)*((1+(LH9))^1)*((1+(LH10))^1))/((1.18)^10)+(Sheet1!$B$61*((1+(LH1))^1)*((1+(LH2))^1)*((1+(LH3))^1)*((1+(LH4))^1)*((1+(LH5))^1)*((1+(LH6))^1)*((1+(LH7))^1)*((1+(LH8))^1)*((1+(LH9))^1)*((1+(LH10))^1)*((1+(LH11))^1))/((1.18)^11)+(Sheet1!$B$61*((1+(LH1))^1)*((1+(LH2))^1)*((1+(LH3))^1)*((1+(LH4))^1)*((1+(LH5))^1)*((1+(LH6))^1)*((1+(LH7))^1)*((1+(LH8))^1)*((1+(LH9))^1)*((1+(LH10))^1)*((1+(LH11))^1)*((1+(LH12))^1))/((1.18)^12)+(Sheet1!$B$61*((1+(LH1))^1)*((1+(LH2))^1)*((1+(LH3))^1)*((1+(LH4))^1)*((1+(LH5))^1)*((1+(LH6))^1)*((1+(LH7))^1)*((1+(LH8))^1)*((1+(LH9))^1)*((1+(LH10))^1)*((1+(LH11))^1)*((1+(LH12))^1)*((1+(LH13))^1))/((1.18)^13)+(Sheet1!$B$61*((1+(LH1))^1)*((1+(LH2))^1)*((1+(LH3))^1)*((1+(LH4))^1)*((1+(LH5))^1)*((1+(LH6))^1)*((1+(LH7))^1)*((1+(LH8))^1)*((1+(LH9))^1)*((1+(LH10))^1)*((1+(LH11))^1)*((1+(LH12))^1)*((1+(LH13))^1)*((1+(LH14))^1))/((1.18)^14)+(Sheet1!$B$61*((1+(LH1))^1)*((1+(LH2))^1)*((1+(LH3))^1)*((1+(LH4))^1)*((1+(LH5))^1)*((1+(LH6))^1)*((1+(LH7))^1)*((1+(LH8))^1)*((1+(LH9))^1)*((1+(LH10))^1)*((1+(LH11))^1)*((1+(LH12))^1)*((1+(LH13))^1)*((1+(LH14))^1)*((1+(LH15))^1))/((1.18)^15)+((Sheet1!$B$61*((1+(LH1))^1)*((1+(LH2))^1)*((1+(LH3))^1)*((1+(LH4))^1)*((1+(LH5))^1)*((1+(LH6))^1)*((1+(LH7))^1)*((1+(LH8))^1)*((1+(LH9))^1)*((1+(LH10))^1)*((1+(LH11))^1)*((1+(LH12))^1)*((1+(LH13))^1)*((1+(LH14))^1)*((1+(LH15))^1))/((1.18)^15)/0.18))/Sheet1!$B$17)+((Sheet1!$B$65/Sheet1!$B$17)*(100%-0.2)))</f>
        <v>30.947348505071076</v>
      </c>
      <c r="LI16" s="4">
        <f ca="1">SUM((((Sheet1!$B$61*((1+(LI1))^1))/((1.18)^1)+(Sheet1!$B$61*((1+(LI1))^1)*((1+(LI2))^1))/((1.18)^2)+(Sheet1!$B$61*((1+(LI1))^1)*((1+(LI2))^1)*((1+(LI3))^1))/((1.18)^3)+(Sheet1!$B$61*((1+(LI1))^1)*((1+(LI2))^1)*((1+(LI3))^1)*((1+(LI4))^1))/((1.18)^4)+(Sheet1!$B$61*((1+(LI1))^1)*((1+(LI2))^1)*((1+(LI3))^1)*((1+(LI4))^1)*((1+(LI5))^1))/((1.18)^5)+(Sheet1!$B$61*((1+(LI1))^1)*((1+(LI2))^1)*((1+(LI3))^1)*((1+(LI4))^1)*((1+(LI5))^1)*((1+(LI6))^1))/((1.18)^6)+(Sheet1!$B$61*((1+(LI1))^1)*((1+(LI2))^1)*((1+(LI3))^1)*((1+(LI4))^1)*((1+(LI5))^1)*((1+(LI6))^1)*((1+(LI7))^1))/((1.18)^7)+(Sheet1!$B$61*((1+(LI1))^1)*((1+(LI2))^1)*((1+(LI3))^1)*((1+(LI4))^1)*((1+(LI5))^1)*((1+(LI6))^1)*((1+(LI7))^1)*((1+(LI8))^1))/((1.18)^8)+(Sheet1!$B$61*((1+(LI1))^1)*((1+(LI2))^1)*((1+(LI3))^1)*((1+(LI4))^1)*((1+(LI5))^1)*((1+(LI6))^1)*((1+(LI7))^1)*((1+(LI8))^1)*((1+(LI9))^1))/((1.18)^9)+(Sheet1!$B$61*((1+(LI1))^1)*((1+(LI2))^1)*((1+(LI3))^1)*((1+(LI4))^1)*((1+(LI5))^1)*((1+(LI6))^1)*((1+(LI7))^1)*((1+(LI8))^1)*((1+(LI9))^1)*((1+(LI10))^1))/((1.18)^10)+(Sheet1!$B$61*((1+(LI1))^1)*((1+(LI2))^1)*((1+(LI3))^1)*((1+(LI4))^1)*((1+(LI5))^1)*((1+(LI6))^1)*((1+(LI7))^1)*((1+(LI8))^1)*((1+(LI9))^1)*((1+(LI10))^1)*((1+(LI11))^1))/((1.18)^11)+(Sheet1!$B$61*((1+(LI1))^1)*((1+(LI2))^1)*((1+(LI3))^1)*((1+(LI4))^1)*((1+(LI5))^1)*((1+(LI6))^1)*((1+(LI7))^1)*((1+(LI8))^1)*((1+(LI9))^1)*((1+(LI10))^1)*((1+(LI11))^1)*((1+(LI12))^1))/((1.18)^12)+(Sheet1!$B$61*((1+(LI1))^1)*((1+(LI2))^1)*((1+(LI3))^1)*((1+(LI4))^1)*((1+(LI5))^1)*((1+(LI6))^1)*((1+(LI7))^1)*((1+(LI8))^1)*((1+(LI9))^1)*((1+(LI10))^1)*((1+(LI11))^1)*((1+(LI12))^1)*((1+(LI13))^1))/((1.18)^13)+(Sheet1!$B$61*((1+(LI1))^1)*((1+(LI2))^1)*((1+(LI3))^1)*((1+(LI4))^1)*((1+(LI5))^1)*((1+(LI6))^1)*((1+(LI7))^1)*((1+(LI8))^1)*((1+(LI9))^1)*((1+(LI10))^1)*((1+(LI11))^1)*((1+(LI12))^1)*((1+(LI13))^1)*((1+(LI14))^1))/((1.18)^14)+(Sheet1!$B$61*((1+(LI1))^1)*((1+(LI2))^1)*((1+(LI3))^1)*((1+(LI4))^1)*((1+(LI5))^1)*((1+(LI6))^1)*((1+(LI7))^1)*((1+(LI8))^1)*((1+(LI9))^1)*((1+(LI10))^1)*((1+(LI11))^1)*((1+(LI12))^1)*((1+(LI13))^1)*((1+(LI14))^1)*((1+(LI15))^1))/((1.18)^15)+((Sheet1!$B$61*((1+(LI1))^1)*((1+(LI2))^1)*((1+(LI3))^1)*((1+(LI4))^1)*((1+(LI5))^1)*((1+(LI6))^1)*((1+(LI7))^1)*((1+(LI8))^1)*((1+(LI9))^1)*((1+(LI10))^1)*((1+(LI11))^1)*((1+(LI12))^1)*((1+(LI13))^1)*((1+(LI14))^1)*((1+(LI15))^1))/((1.18)^15)/0.18))/Sheet1!$B$17)+((Sheet1!$B$65/Sheet1!$B$17)*(100%-0.2)))</f>
        <v>29.560131472699162</v>
      </c>
      <c r="LJ16" s="4">
        <f ca="1">SUM((((Sheet1!$B$61*((1+(LJ1))^1))/((1.18)^1)+(Sheet1!$B$61*((1+(LJ1))^1)*((1+(LJ2))^1))/((1.18)^2)+(Sheet1!$B$61*((1+(LJ1))^1)*((1+(LJ2))^1)*((1+(LJ3))^1))/((1.18)^3)+(Sheet1!$B$61*((1+(LJ1))^1)*((1+(LJ2))^1)*((1+(LJ3))^1)*((1+(LJ4))^1))/((1.18)^4)+(Sheet1!$B$61*((1+(LJ1))^1)*((1+(LJ2))^1)*((1+(LJ3))^1)*((1+(LJ4))^1)*((1+(LJ5))^1))/((1.18)^5)+(Sheet1!$B$61*((1+(LJ1))^1)*((1+(LJ2))^1)*((1+(LJ3))^1)*((1+(LJ4))^1)*((1+(LJ5))^1)*((1+(LJ6))^1))/((1.18)^6)+(Sheet1!$B$61*((1+(LJ1))^1)*((1+(LJ2))^1)*((1+(LJ3))^1)*((1+(LJ4))^1)*((1+(LJ5))^1)*((1+(LJ6))^1)*((1+(LJ7))^1))/((1.18)^7)+(Sheet1!$B$61*((1+(LJ1))^1)*((1+(LJ2))^1)*((1+(LJ3))^1)*((1+(LJ4))^1)*((1+(LJ5))^1)*((1+(LJ6))^1)*((1+(LJ7))^1)*((1+(LJ8))^1))/((1.18)^8)+(Sheet1!$B$61*((1+(LJ1))^1)*((1+(LJ2))^1)*((1+(LJ3))^1)*((1+(LJ4))^1)*((1+(LJ5))^1)*((1+(LJ6))^1)*((1+(LJ7))^1)*((1+(LJ8))^1)*((1+(LJ9))^1))/((1.18)^9)+(Sheet1!$B$61*((1+(LJ1))^1)*((1+(LJ2))^1)*((1+(LJ3))^1)*((1+(LJ4))^1)*((1+(LJ5))^1)*((1+(LJ6))^1)*((1+(LJ7))^1)*((1+(LJ8))^1)*((1+(LJ9))^1)*((1+(LJ10))^1))/((1.18)^10)+(Sheet1!$B$61*((1+(LJ1))^1)*((1+(LJ2))^1)*((1+(LJ3))^1)*((1+(LJ4))^1)*((1+(LJ5))^1)*((1+(LJ6))^1)*((1+(LJ7))^1)*((1+(LJ8))^1)*((1+(LJ9))^1)*((1+(LJ10))^1)*((1+(LJ11))^1))/((1.18)^11)+(Sheet1!$B$61*((1+(LJ1))^1)*((1+(LJ2))^1)*((1+(LJ3))^1)*((1+(LJ4))^1)*((1+(LJ5))^1)*((1+(LJ6))^1)*((1+(LJ7))^1)*((1+(LJ8))^1)*((1+(LJ9))^1)*((1+(LJ10))^1)*((1+(LJ11))^1)*((1+(LJ12))^1))/((1.18)^12)+(Sheet1!$B$61*((1+(LJ1))^1)*((1+(LJ2))^1)*((1+(LJ3))^1)*((1+(LJ4))^1)*((1+(LJ5))^1)*((1+(LJ6))^1)*((1+(LJ7))^1)*((1+(LJ8))^1)*((1+(LJ9))^1)*((1+(LJ10))^1)*((1+(LJ11))^1)*((1+(LJ12))^1)*((1+(LJ13))^1))/((1.18)^13)+(Sheet1!$B$61*((1+(LJ1))^1)*((1+(LJ2))^1)*((1+(LJ3))^1)*((1+(LJ4))^1)*((1+(LJ5))^1)*((1+(LJ6))^1)*((1+(LJ7))^1)*((1+(LJ8))^1)*((1+(LJ9))^1)*((1+(LJ10))^1)*((1+(LJ11))^1)*((1+(LJ12))^1)*((1+(LJ13))^1)*((1+(LJ14))^1))/((1.18)^14)+(Sheet1!$B$61*((1+(LJ1))^1)*((1+(LJ2))^1)*((1+(LJ3))^1)*((1+(LJ4))^1)*((1+(LJ5))^1)*((1+(LJ6))^1)*((1+(LJ7))^1)*((1+(LJ8))^1)*((1+(LJ9))^1)*((1+(LJ10))^1)*((1+(LJ11))^1)*((1+(LJ12))^1)*((1+(LJ13))^1)*((1+(LJ14))^1)*((1+(LJ15))^1))/((1.18)^15)+((Sheet1!$B$61*((1+(LJ1))^1)*((1+(LJ2))^1)*((1+(LJ3))^1)*((1+(LJ4))^1)*((1+(LJ5))^1)*((1+(LJ6))^1)*((1+(LJ7))^1)*((1+(LJ8))^1)*((1+(LJ9))^1)*((1+(LJ10))^1)*((1+(LJ11))^1)*((1+(LJ12))^1)*((1+(LJ13))^1)*((1+(LJ14))^1)*((1+(LJ15))^1))/((1.18)^15)/0.18))/Sheet1!$B$17)+((Sheet1!$B$65/Sheet1!$B$17)*(100%-0.2)))</f>
        <v>28.63693367145688</v>
      </c>
      <c r="LK16" s="4">
        <f ca="1">SUM((((Sheet1!$B$61*((1+(LK1))^1))/((1.18)^1)+(Sheet1!$B$61*((1+(LK1))^1)*((1+(LK2))^1))/((1.18)^2)+(Sheet1!$B$61*((1+(LK1))^1)*((1+(LK2))^1)*((1+(LK3))^1))/((1.18)^3)+(Sheet1!$B$61*((1+(LK1))^1)*((1+(LK2))^1)*((1+(LK3))^1)*((1+(LK4))^1))/((1.18)^4)+(Sheet1!$B$61*((1+(LK1))^1)*((1+(LK2))^1)*((1+(LK3))^1)*((1+(LK4))^1)*((1+(LK5))^1))/((1.18)^5)+(Sheet1!$B$61*((1+(LK1))^1)*((1+(LK2))^1)*((1+(LK3))^1)*((1+(LK4))^1)*((1+(LK5))^1)*((1+(LK6))^1))/((1.18)^6)+(Sheet1!$B$61*((1+(LK1))^1)*((1+(LK2))^1)*((1+(LK3))^1)*((1+(LK4))^1)*((1+(LK5))^1)*((1+(LK6))^1)*((1+(LK7))^1))/((1.18)^7)+(Sheet1!$B$61*((1+(LK1))^1)*((1+(LK2))^1)*((1+(LK3))^1)*((1+(LK4))^1)*((1+(LK5))^1)*((1+(LK6))^1)*((1+(LK7))^1)*((1+(LK8))^1))/((1.18)^8)+(Sheet1!$B$61*((1+(LK1))^1)*((1+(LK2))^1)*((1+(LK3))^1)*((1+(LK4))^1)*((1+(LK5))^1)*((1+(LK6))^1)*((1+(LK7))^1)*((1+(LK8))^1)*((1+(LK9))^1))/((1.18)^9)+(Sheet1!$B$61*((1+(LK1))^1)*((1+(LK2))^1)*((1+(LK3))^1)*((1+(LK4))^1)*((1+(LK5))^1)*((1+(LK6))^1)*((1+(LK7))^1)*((1+(LK8))^1)*((1+(LK9))^1)*((1+(LK10))^1))/((1.18)^10)+(Sheet1!$B$61*((1+(LK1))^1)*((1+(LK2))^1)*((1+(LK3))^1)*((1+(LK4))^1)*((1+(LK5))^1)*((1+(LK6))^1)*((1+(LK7))^1)*((1+(LK8))^1)*((1+(LK9))^1)*((1+(LK10))^1)*((1+(LK11))^1))/((1.18)^11)+(Sheet1!$B$61*((1+(LK1))^1)*((1+(LK2))^1)*((1+(LK3))^1)*((1+(LK4))^1)*((1+(LK5))^1)*((1+(LK6))^1)*((1+(LK7))^1)*((1+(LK8))^1)*((1+(LK9))^1)*((1+(LK10))^1)*((1+(LK11))^1)*((1+(LK12))^1))/((1.18)^12)+(Sheet1!$B$61*((1+(LK1))^1)*((1+(LK2))^1)*((1+(LK3))^1)*((1+(LK4))^1)*((1+(LK5))^1)*((1+(LK6))^1)*((1+(LK7))^1)*((1+(LK8))^1)*((1+(LK9))^1)*((1+(LK10))^1)*((1+(LK11))^1)*((1+(LK12))^1)*((1+(LK13))^1))/((1.18)^13)+(Sheet1!$B$61*((1+(LK1))^1)*((1+(LK2))^1)*((1+(LK3))^1)*((1+(LK4))^1)*((1+(LK5))^1)*((1+(LK6))^1)*((1+(LK7))^1)*((1+(LK8))^1)*((1+(LK9))^1)*((1+(LK10))^1)*((1+(LK11))^1)*((1+(LK12))^1)*((1+(LK13))^1)*((1+(LK14))^1))/((1.18)^14)+(Sheet1!$B$61*((1+(LK1))^1)*((1+(LK2))^1)*((1+(LK3))^1)*((1+(LK4))^1)*((1+(LK5))^1)*((1+(LK6))^1)*((1+(LK7))^1)*((1+(LK8))^1)*((1+(LK9))^1)*((1+(LK10))^1)*((1+(LK11))^1)*((1+(LK12))^1)*((1+(LK13))^1)*((1+(LK14))^1)*((1+(LK15))^1))/((1.18)^15)+((Sheet1!$B$61*((1+(LK1))^1)*((1+(LK2))^1)*((1+(LK3))^1)*((1+(LK4))^1)*((1+(LK5))^1)*((1+(LK6))^1)*((1+(LK7))^1)*((1+(LK8))^1)*((1+(LK9))^1)*((1+(LK10))^1)*((1+(LK11))^1)*((1+(LK12))^1)*((1+(LK13))^1)*((1+(LK14))^1)*((1+(LK15))^1))/((1.18)^15)/0.18))/Sheet1!$B$17)+((Sheet1!$B$65/Sheet1!$B$17)*(100%-0.2)))</f>
        <v>27.305600534786656</v>
      </c>
      <c r="LL16" s="4">
        <f ca="1">SUM((((Sheet1!$B$61*((1+(LL1))^1))/((1.18)^1)+(Sheet1!$B$61*((1+(LL1))^1)*((1+(LL2))^1))/((1.18)^2)+(Sheet1!$B$61*((1+(LL1))^1)*((1+(LL2))^1)*((1+(LL3))^1))/((1.18)^3)+(Sheet1!$B$61*((1+(LL1))^1)*((1+(LL2))^1)*((1+(LL3))^1)*((1+(LL4))^1))/((1.18)^4)+(Sheet1!$B$61*((1+(LL1))^1)*((1+(LL2))^1)*((1+(LL3))^1)*((1+(LL4))^1)*((1+(LL5))^1))/((1.18)^5)+(Sheet1!$B$61*((1+(LL1))^1)*((1+(LL2))^1)*((1+(LL3))^1)*((1+(LL4))^1)*((1+(LL5))^1)*((1+(LL6))^1))/((1.18)^6)+(Sheet1!$B$61*((1+(LL1))^1)*((1+(LL2))^1)*((1+(LL3))^1)*((1+(LL4))^1)*((1+(LL5))^1)*((1+(LL6))^1)*((1+(LL7))^1))/((1.18)^7)+(Sheet1!$B$61*((1+(LL1))^1)*((1+(LL2))^1)*((1+(LL3))^1)*((1+(LL4))^1)*((1+(LL5))^1)*((1+(LL6))^1)*((1+(LL7))^1)*((1+(LL8))^1))/((1.18)^8)+(Sheet1!$B$61*((1+(LL1))^1)*((1+(LL2))^1)*((1+(LL3))^1)*((1+(LL4))^1)*((1+(LL5))^1)*((1+(LL6))^1)*((1+(LL7))^1)*((1+(LL8))^1)*((1+(LL9))^1))/((1.18)^9)+(Sheet1!$B$61*((1+(LL1))^1)*((1+(LL2))^1)*((1+(LL3))^1)*((1+(LL4))^1)*((1+(LL5))^1)*((1+(LL6))^1)*((1+(LL7))^1)*((1+(LL8))^1)*((1+(LL9))^1)*((1+(LL10))^1))/((1.18)^10)+(Sheet1!$B$61*((1+(LL1))^1)*((1+(LL2))^1)*((1+(LL3))^1)*((1+(LL4))^1)*((1+(LL5))^1)*((1+(LL6))^1)*((1+(LL7))^1)*((1+(LL8))^1)*((1+(LL9))^1)*((1+(LL10))^1)*((1+(LL11))^1))/((1.18)^11)+(Sheet1!$B$61*((1+(LL1))^1)*((1+(LL2))^1)*((1+(LL3))^1)*((1+(LL4))^1)*((1+(LL5))^1)*((1+(LL6))^1)*((1+(LL7))^1)*((1+(LL8))^1)*((1+(LL9))^1)*((1+(LL10))^1)*((1+(LL11))^1)*((1+(LL12))^1))/((1.18)^12)+(Sheet1!$B$61*((1+(LL1))^1)*((1+(LL2))^1)*((1+(LL3))^1)*((1+(LL4))^1)*((1+(LL5))^1)*((1+(LL6))^1)*((1+(LL7))^1)*((1+(LL8))^1)*((1+(LL9))^1)*((1+(LL10))^1)*((1+(LL11))^1)*((1+(LL12))^1)*((1+(LL13))^1))/((1.18)^13)+(Sheet1!$B$61*((1+(LL1))^1)*((1+(LL2))^1)*((1+(LL3))^1)*((1+(LL4))^1)*((1+(LL5))^1)*((1+(LL6))^1)*((1+(LL7))^1)*((1+(LL8))^1)*((1+(LL9))^1)*((1+(LL10))^1)*((1+(LL11))^1)*((1+(LL12))^1)*((1+(LL13))^1)*((1+(LL14))^1))/((1.18)^14)+(Sheet1!$B$61*((1+(LL1))^1)*((1+(LL2))^1)*((1+(LL3))^1)*((1+(LL4))^1)*((1+(LL5))^1)*((1+(LL6))^1)*((1+(LL7))^1)*((1+(LL8))^1)*((1+(LL9))^1)*((1+(LL10))^1)*((1+(LL11))^1)*((1+(LL12))^1)*((1+(LL13))^1)*((1+(LL14))^1)*((1+(LL15))^1))/((1.18)^15)+((Sheet1!$B$61*((1+(LL1))^1)*((1+(LL2))^1)*((1+(LL3))^1)*((1+(LL4))^1)*((1+(LL5))^1)*((1+(LL6))^1)*((1+(LL7))^1)*((1+(LL8))^1)*((1+(LL9))^1)*((1+(LL10))^1)*((1+(LL11))^1)*((1+(LL12))^1)*((1+(LL13))^1)*((1+(LL14))^1)*((1+(LL15))^1))/((1.18)^15)/0.18))/Sheet1!$B$17)+((Sheet1!$B$65/Sheet1!$B$17)*(100%-0.2)))</f>
        <v>25.371001367067347</v>
      </c>
      <c r="LM16" s="4">
        <f ca="1">SUM((((Sheet1!$B$61*((1+(LM1))^1))/((1.18)^1)+(Sheet1!$B$61*((1+(LM1))^1)*((1+(LM2))^1))/((1.18)^2)+(Sheet1!$B$61*((1+(LM1))^1)*((1+(LM2))^1)*((1+(LM3))^1))/((1.18)^3)+(Sheet1!$B$61*((1+(LM1))^1)*((1+(LM2))^1)*((1+(LM3))^1)*((1+(LM4))^1))/((1.18)^4)+(Sheet1!$B$61*((1+(LM1))^1)*((1+(LM2))^1)*((1+(LM3))^1)*((1+(LM4))^1)*((1+(LM5))^1))/((1.18)^5)+(Sheet1!$B$61*((1+(LM1))^1)*((1+(LM2))^1)*((1+(LM3))^1)*((1+(LM4))^1)*((1+(LM5))^1)*((1+(LM6))^1))/((1.18)^6)+(Sheet1!$B$61*((1+(LM1))^1)*((1+(LM2))^1)*((1+(LM3))^1)*((1+(LM4))^1)*((1+(LM5))^1)*((1+(LM6))^1)*((1+(LM7))^1))/((1.18)^7)+(Sheet1!$B$61*((1+(LM1))^1)*((1+(LM2))^1)*((1+(LM3))^1)*((1+(LM4))^1)*((1+(LM5))^1)*((1+(LM6))^1)*((1+(LM7))^1)*((1+(LM8))^1))/((1.18)^8)+(Sheet1!$B$61*((1+(LM1))^1)*((1+(LM2))^1)*((1+(LM3))^1)*((1+(LM4))^1)*((1+(LM5))^1)*((1+(LM6))^1)*((1+(LM7))^1)*((1+(LM8))^1)*((1+(LM9))^1))/((1.18)^9)+(Sheet1!$B$61*((1+(LM1))^1)*((1+(LM2))^1)*((1+(LM3))^1)*((1+(LM4))^1)*((1+(LM5))^1)*((1+(LM6))^1)*((1+(LM7))^1)*((1+(LM8))^1)*((1+(LM9))^1)*((1+(LM10))^1))/((1.18)^10)+(Sheet1!$B$61*((1+(LM1))^1)*((1+(LM2))^1)*((1+(LM3))^1)*((1+(LM4))^1)*((1+(LM5))^1)*((1+(LM6))^1)*((1+(LM7))^1)*((1+(LM8))^1)*((1+(LM9))^1)*((1+(LM10))^1)*((1+(LM11))^1))/((1.18)^11)+(Sheet1!$B$61*((1+(LM1))^1)*((1+(LM2))^1)*((1+(LM3))^1)*((1+(LM4))^1)*((1+(LM5))^1)*((1+(LM6))^1)*((1+(LM7))^1)*((1+(LM8))^1)*((1+(LM9))^1)*((1+(LM10))^1)*((1+(LM11))^1)*((1+(LM12))^1))/((1.18)^12)+(Sheet1!$B$61*((1+(LM1))^1)*((1+(LM2))^1)*((1+(LM3))^1)*((1+(LM4))^1)*((1+(LM5))^1)*((1+(LM6))^1)*((1+(LM7))^1)*((1+(LM8))^1)*((1+(LM9))^1)*((1+(LM10))^1)*((1+(LM11))^1)*((1+(LM12))^1)*((1+(LM13))^1))/((1.18)^13)+(Sheet1!$B$61*((1+(LM1))^1)*((1+(LM2))^1)*((1+(LM3))^1)*((1+(LM4))^1)*((1+(LM5))^1)*((1+(LM6))^1)*((1+(LM7))^1)*((1+(LM8))^1)*((1+(LM9))^1)*((1+(LM10))^1)*((1+(LM11))^1)*((1+(LM12))^1)*((1+(LM13))^1)*((1+(LM14))^1))/((1.18)^14)+(Sheet1!$B$61*((1+(LM1))^1)*((1+(LM2))^1)*((1+(LM3))^1)*((1+(LM4))^1)*((1+(LM5))^1)*((1+(LM6))^1)*((1+(LM7))^1)*((1+(LM8))^1)*((1+(LM9))^1)*((1+(LM10))^1)*((1+(LM11))^1)*((1+(LM12))^1)*((1+(LM13))^1)*((1+(LM14))^1)*((1+(LM15))^1))/((1.18)^15)+((Sheet1!$B$61*((1+(LM1))^1)*((1+(LM2))^1)*((1+(LM3))^1)*((1+(LM4))^1)*((1+(LM5))^1)*((1+(LM6))^1)*((1+(LM7))^1)*((1+(LM8))^1)*((1+(LM9))^1)*((1+(LM10))^1)*((1+(LM11))^1)*((1+(LM12))^1)*((1+(LM13))^1)*((1+(LM14))^1)*((1+(LM15))^1))/((1.18)^15)/0.18))/Sheet1!$B$17)+((Sheet1!$B$65/Sheet1!$B$17)*(100%-0.2)))</f>
        <v>29.180895144005795</v>
      </c>
      <c r="LN16" s="4">
        <f ca="1">SUM((((Sheet1!$B$61*((1+(LN1))^1))/((1.18)^1)+(Sheet1!$B$61*((1+(LN1))^1)*((1+(LN2))^1))/((1.18)^2)+(Sheet1!$B$61*((1+(LN1))^1)*((1+(LN2))^1)*((1+(LN3))^1))/((1.18)^3)+(Sheet1!$B$61*((1+(LN1))^1)*((1+(LN2))^1)*((1+(LN3))^1)*((1+(LN4))^1))/((1.18)^4)+(Sheet1!$B$61*((1+(LN1))^1)*((1+(LN2))^1)*((1+(LN3))^1)*((1+(LN4))^1)*((1+(LN5))^1))/((1.18)^5)+(Sheet1!$B$61*((1+(LN1))^1)*((1+(LN2))^1)*((1+(LN3))^1)*((1+(LN4))^1)*((1+(LN5))^1)*((1+(LN6))^1))/((1.18)^6)+(Sheet1!$B$61*((1+(LN1))^1)*((1+(LN2))^1)*((1+(LN3))^1)*((1+(LN4))^1)*((1+(LN5))^1)*((1+(LN6))^1)*((1+(LN7))^1))/((1.18)^7)+(Sheet1!$B$61*((1+(LN1))^1)*((1+(LN2))^1)*((1+(LN3))^1)*((1+(LN4))^1)*((1+(LN5))^1)*((1+(LN6))^1)*((1+(LN7))^1)*((1+(LN8))^1))/((1.18)^8)+(Sheet1!$B$61*((1+(LN1))^1)*((1+(LN2))^1)*((1+(LN3))^1)*((1+(LN4))^1)*((1+(LN5))^1)*((1+(LN6))^1)*((1+(LN7))^1)*((1+(LN8))^1)*((1+(LN9))^1))/((1.18)^9)+(Sheet1!$B$61*((1+(LN1))^1)*((1+(LN2))^1)*((1+(LN3))^1)*((1+(LN4))^1)*((1+(LN5))^1)*((1+(LN6))^1)*((1+(LN7))^1)*((1+(LN8))^1)*((1+(LN9))^1)*((1+(LN10))^1))/((1.18)^10)+(Sheet1!$B$61*((1+(LN1))^1)*((1+(LN2))^1)*((1+(LN3))^1)*((1+(LN4))^1)*((1+(LN5))^1)*((1+(LN6))^1)*((1+(LN7))^1)*((1+(LN8))^1)*((1+(LN9))^1)*((1+(LN10))^1)*((1+(LN11))^1))/((1.18)^11)+(Sheet1!$B$61*((1+(LN1))^1)*((1+(LN2))^1)*((1+(LN3))^1)*((1+(LN4))^1)*((1+(LN5))^1)*((1+(LN6))^1)*((1+(LN7))^1)*((1+(LN8))^1)*((1+(LN9))^1)*((1+(LN10))^1)*((1+(LN11))^1)*((1+(LN12))^1))/((1.18)^12)+(Sheet1!$B$61*((1+(LN1))^1)*((1+(LN2))^1)*((1+(LN3))^1)*((1+(LN4))^1)*((1+(LN5))^1)*((1+(LN6))^1)*((1+(LN7))^1)*((1+(LN8))^1)*((1+(LN9))^1)*((1+(LN10))^1)*((1+(LN11))^1)*((1+(LN12))^1)*((1+(LN13))^1))/((1.18)^13)+(Sheet1!$B$61*((1+(LN1))^1)*((1+(LN2))^1)*((1+(LN3))^1)*((1+(LN4))^1)*((1+(LN5))^1)*((1+(LN6))^1)*((1+(LN7))^1)*((1+(LN8))^1)*((1+(LN9))^1)*((1+(LN10))^1)*((1+(LN11))^1)*((1+(LN12))^1)*((1+(LN13))^1)*((1+(LN14))^1))/((1.18)^14)+(Sheet1!$B$61*((1+(LN1))^1)*((1+(LN2))^1)*((1+(LN3))^1)*((1+(LN4))^1)*((1+(LN5))^1)*((1+(LN6))^1)*((1+(LN7))^1)*((1+(LN8))^1)*((1+(LN9))^1)*((1+(LN10))^1)*((1+(LN11))^1)*((1+(LN12))^1)*((1+(LN13))^1)*((1+(LN14))^1)*((1+(LN15))^1))/((1.18)^15)+((Sheet1!$B$61*((1+(LN1))^1)*((1+(LN2))^1)*((1+(LN3))^1)*((1+(LN4))^1)*((1+(LN5))^1)*((1+(LN6))^1)*((1+(LN7))^1)*((1+(LN8))^1)*((1+(LN9))^1)*((1+(LN10))^1)*((1+(LN11))^1)*((1+(LN12))^1)*((1+(LN13))^1)*((1+(LN14))^1)*((1+(LN15))^1))/((1.18)^15)/0.18))/Sheet1!$B$17)+((Sheet1!$B$65/Sheet1!$B$17)*(100%-0.2)))</f>
        <v>25.21793472104293</v>
      </c>
      <c r="LO16" s="4">
        <f ca="1">SUM((((Sheet1!$B$61*((1+(LO1))^1))/((1.18)^1)+(Sheet1!$B$61*((1+(LO1))^1)*((1+(LO2))^1))/((1.18)^2)+(Sheet1!$B$61*((1+(LO1))^1)*((1+(LO2))^1)*((1+(LO3))^1))/((1.18)^3)+(Sheet1!$B$61*((1+(LO1))^1)*((1+(LO2))^1)*((1+(LO3))^1)*((1+(LO4))^1))/((1.18)^4)+(Sheet1!$B$61*((1+(LO1))^1)*((1+(LO2))^1)*((1+(LO3))^1)*((1+(LO4))^1)*((1+(LO5))^1))/((1.18)^5)+(Sheet1!$B$61*((1+(LO1))^1)*((1+(LO2))^1)*((1+(LO3))^1)*((1+(LO4))^1)*((1+(LO5))^1)*((1+(LO6))^1))/((1.18)^6)+(Sheet1!$B$61*((1+(LO1))^1)*((1+(LO2))^1)*((1+(LO3))^1)*((1+(LO4))^1)*((1+(LO5))^1)*((1+(LO6))^1)*((1+(LO7))^1))/((1.18)^7)+(Sheet1!$B$61*((1+(LO1))^1)*((1+(LO2))^1)*((1+(LO3))^1)*((1+(LO4))^1)*((1+(LO5))^1)*((1+(LO6))^1)*((1+(LO7))^1)*((1+(LO8))^1))/((1.18)^8)+(Sheet1!$B$61*((1+(LO1))^1)*((1+(LO2))^1)*((1+(LO3))^1)*((1+(LO4))^1)*((1+(LO5))^1)*((1+(LO6))^1)*((1+(LO7))^1)*((1+(LO8))^1)*((1+(LO9))^1))/((1.18)^9)+(Sheet1!$B$61*((1+(LO1))^1)*((1+(LO2))^1)*((1+(LO3))^1)*((1+(LO4))^1)*((1+(LO5))^1)*((1+(LO6))^1)*((1+(LO7))^1)*((1+(LO8))^1)*((1+(LO9))^1)*((1+(LO10))^1))/((1.18)^10)+(Sheet1!$B$61*((1+(LO1))^1)*((1+(LO2))^1)*((1+(LO3))^1)*((1+(LO4))^1)*((1+(LO5))^1)*((1+(LO6))^1)*((1+(LO7))^1)*((1+(LO8))^1)*((1+(LO9))^1)*((1+(LO10))^1)*((1+(LO11))^1))/((1.18)^11)+(Sheet1!$B$61*((1+(LO1))^1)*((1+(LO2))^1)*((1+(LO3))^1)*((1+(LO4))^1)*((1+(LO5))^1)*((1+(LO6))^1)*((1+(LO7))^1)*((1+(LO8))^1)*((1+(LO9))^1)*((1+(LO10))^1)*((1+(LO11))^1)*((1+(LO12))^1))/((1.18)^12)+(Sheet1!$B$61*((1+(LO1))^1)*((1+(LO2))^1)*((1+(LO3))^1)*((1+(LO4))^1)*((1+(LO5))^1)*((1+(LO6))^1)*((1+(LO7))^1)*((1+(LO8))^1)*((1+(LO9))^1)*((1+(LO10))^1)*((1+(LO11))^1)*((1+(LO12))^1)*((1+(LO13))^1))/((1.18)^13)+(Sheet1!$B$61*((1+(LO1))^1)*((1+(LO2))^1)*((1+(LO3))^1)*((1+(LO4))^1)*((1+(LO5))^1)*((1+(LO6))^1)*((1+(LO7))^1)*((1+(LO8))^1)*((1+(LO9))^1)*((1+(LO10))^1)*((1+(LO11))^1)*((1+(LO12))^1)*((1+(LO13))^1)*((1+(LO14))^1))/((1.18)^14)+(Sheet1!$B$61*((1+(LO1))^1)*((1+(LO2))^1)*((1+(LO3))^1)*((1+(LO4))^1)*((1+(LO5))^1)*((1+(LO6))^1)*((1+(LO7))^1)*((1+(LO8))^1)*((1+(LO9))^1)*((1+(LO10))^1)*((1+(LO11))^1)*((1+(LO12))^1)*((1+(LO13))^1)*((1+(LO14))^1)*((1+(LO15))^1))/((1.18)^15)+((Sheet1!$B$61*((1+(LO1))^1)*((1+(LO2))^1)*((1+(LO3))^1)*((1+(LO4))^1)*((1+(LO5))^1)*((1+(LO6))^1)*((1+(LO7))^1)*((1+(LO8))^1)*((1+(LO9))^1)*((1+(LO10))^1)*((1+(LO11))^1)*((1+(LO12))^1)*((1+(LO13))^1)*((1+(LO14))^1)*((1+(LO15))^1))/((1.18)^15)/0.18))/Sheet1!$B$17)+((Sheet1!$B$65/Sheet1!$B$17)*(100%-0.2)))</f>
        <v>26.946449714841002</v>
      </c>
      <c r="LP16" s="4">
        <f ca="1">SUM((((Sheet1!$B$61*((1+(LP1))^1))/((1.18)^1)+(Sheet1!$B$61*((1+(LP1))^1)*((1+(LP2))^1))/((1.18)^2)+(Sheet1!$B$61*((1+(LP1))^1)*((1+(LP2))^1)*((1+(LP3))^1))/((1.18)^3)+(Sheet1!$B$61*((1+(LP1))^1)*((1+(LP2))^1)*((1+(LP3))^1)*((1+(LP4))^1))/((1.18)^4)+(Sheet1!$B$61*((1+(LP1))^1)*((1+(LP2))^1)*((1+(LP3))^1)*((1+(LP4))^1)*((1+(LP5))^1))/((1.18)^5)+(Sheet1!$B$61*((1+(LP1))^1)*((1+(LP2))^1)*((1+(LP3))^1)*((1+(LP4))^1)*((1+(LP5))^1)*((1+(LP6))^1))/((1.18)^6)+(Sheet1!$B$61*((1+(LP1))^1)*((1+(LP2))^1)*((1+(LP3))^1)*((1+(LP4))^1)*((1+(LP5))^1)*((1+(LP6))^1)*((1+(LP7))^1))/((1.18)^7)+(Sheet1!$B$61*((1+(LP1))^1)*((1+(LP2))^1)*((1+(LP3))^1)*((1+(LP4))^1)*((1+(LP5))^1)*((1+(LP6))^1)*((1+(LP7))^1)*((1+(LP8))^1))/((1.18)^8)+(Sheet1!$B$61*((1+(LP1))^1)*((1+(LP2))^1)*((1+(LP3))^1)*((1+(LP4))^1)*((1+(LP5))^1)*((1+(LP6))^1)*((1+(LP7))^1)*((1+(LP8))^1)*((1+(LP9))^1))/((1.18)^9)+(Sheet1!$B$61*((1+(LP1))^1)*((1+(LP2))^1)*((1+(LP3))^1)*((1+(LP4))^1)*((1+(LP5))^1)*((1+(LP6))^1)*((1+(LP7))^1)*((1+(LP8))^1)*((1+(LP9))^1)*((1+(LP10))^1))/((1.18)^10)+(Sheet1!$B$61*((1+(LP1))^1)*((1+(LP2))^1)*((1+(LP3))^1)*((1+(LP4))^1)*((1+(LP5))^1)*((1+(LP6))^1)*((1+(LP7))^1)*((1+(LP8))^1)*((1+(LP9))^1)*((1+(LP10))^1)*((1+(LP11))^1))/((1.18)^11)+(Sheet1!$B$61*((1+(LP1))^1)*((1+(LP2))^1)*((1+(LP3))^1)*((1+(LP4))^1)*((1+(LP5))^1)*((1+(LP6))^1)*((1+(LP7))^1)*((1+(LP8))^1)*((1+(LP9))^1)*((1+(LP10))^1)*((1+(LP11))^1)*((1+(LP12))^1))/((1.18)^12)+(Sheet1!$B$61*((1+(LP1))^1)*((1+(LP2))^1)*((1+(LP3))^1)*((1+(LP4))^1)*((1+(LP5))^1)*((1+(LP6))^1)*((1+(LP7))^1)*((1+(LP8))^1)*((1+(LP9))^1)*((1+(LP10))^1)*((1+(LP11))^1)*((1+(LP12))^1)*((1+(LP13))^1))/((1.18)^13)+(Sheet1!$B$61*((1+(LP1))^1)*((1+(LP2))^1)*((1+(LP3))^1)*((1+(LP4))^1)*((1+(LP5))^1)*((1+(LP6))^1)*((1+(LP7))^1)*((1+(LP8))^1)*((1+(LP9))^1)*((1+(LP10))^1)*((1+(LP11))^1)*((1+(LP12))^1)*((1+(LP13))^1)*((1+(LP14))^1))/((1.18)^14)+(Sheet1!$B$61*((1+(LP1))^1)*((1+(LP2))^1)*((1+(LP3))^1)*((1+(LP4))^1)*((1+(LP5))^1)*((1+(LP6))^1)*((1+(LP7))^1)*((1+(LP8))^1)*((1+(LP9))^1)*((1+(LP10))^1)*((1+(LP11))^1)*((1+(LP12))^1)*((1+(LP13))^1)*((1+(LP14))^1)*((1+(LP15))^1))/((1.18)^15)+((Sheet1!$B$61*((1+(LP1))^1)*((1+(LP2))^1)*((1+(LP3))^1)*((1+(LP4))^1)*((1+(LP5))^1)*((1+(LP6))^1)*((1+(LP7))^1)*((1+(LP8))^1)*((1+(LP9))^1)*((1+(LP10))^1)*((1+(LP11))^1)*((1+(LP12))^1)*((1+(LP13))^1)*((1+(LP14))^1)*((1+(LP15))^1))/((1.18)^15)/0.18))/Sheet1!$B$17)+((Sheet1!$B$65/Sheet1!$B$17)*(100%-0.2)))</f>
        <v>28.171929664365543</v>
      </c>
      <c r="LQ16" s="4">
        <f ca="1">SUM((((Sheet1!$B$61*((1+(LQ1))^1))/((1.18)^1)+(Sheet1!$B$61*((1+(LQ1))^1)*((1+(LQ2))^1))/((1.18)^2)+(Sheet1!$B$61*((1+(LQ1))^1)*((1+(LQ2))^1)*((1+(LQ3))^1))/((1.18)^3)+(Sheet1!$B$61*((1+(LQ1))^1)*((1+(LQ2))^1)*((1+(LQ3))^1)*((1+(LQ4))^1))/((1.18)^4)+(Sheet1!$B$61*((1+(LQ1))^1)*((1+(LQ2))^1)*((1+(LQ3))^1)*((1+(LQ4))^1)*((1+(LQ5))^1))/((1.18)^5)+(Sheet1!$B$61*((1+(LQ1))^1)*((1+(LQ2))^1)*((1+(LQ3))^1)*((1+(LQ4))^1)*((1+(LQ5))^1)*((1+(LQ6))^1))/((1.18)^6)+(Sheet1!$B$61*((1+(LQ1))^1)*((1+(LQ2))^1)*((1+(LQ3))^1)*((1+(LQ4))^1)*((1+(LQ5))^1)*((1+(LQ6))^1)*((1+(LQ7))^1))/((1.18)^7)+(Sheet1!$B$61*((1+(LQ1))^1)*((1+(LQ2))^1)*((1+(LQ3))^1)*((1+(LQ4))^1)*((1+(LQ5))^1)*((1+(LQ6))^1)*((1+(LQ7))^1)*((1+(LQ8))^1))/((1.18)^8)+(Sheet1!$B$61*((1+(LQ1))^1)*((1+(LQ2))^1)*((1+(LQ3))^1)*((1+(LQ4))^1)*((1+(LQ5))^1)*((1+(LQ6))^1)*((1+(LQ7))^1)*((1+(LQ8))^1)*((1+(LQ9))^1))/((1.18)^9)+(Sheet1!$B$61*((1+(LQ1))^1)*((1+(LQ2))^1)*((1+(LQ3))^1)*((1+(LQ4))^1)*((1+(LQ5))^1)*((1+(LQ6))^1)*((1+(LQ7))^1)*((1+(LQ8))^1)*((1+(LQ9))^1)*((1+(LQ10))^1))/((1.18)^10)+(Sheet1!$B$61*((1+(LQ1))^1)*((1+(LQ2))^1)*((1+(LQ3))^1)*((1+(LQ4))^1)*((1+(LQ5))^1)*((1+(LQ6))^1)*((1+(LQ7))^1)*((1+(LQ8))^1)*((1+(LQ9))^1)*((1+(LQ10))^1)*((1+(LQ11))^1))/((1.18)^11)+(Sheet1!$B$61*((1+(LQ1))^1)*((1+(LQ2))^1)*((1+(LQ3))^1)*((1+(LQ4))^1)*((1+(LQ5))^1)*((1+(LQ6))^1)*((1+(LQ7))^1)*((1+(LQ8))^1)*((1+(LQ9))^1)*((1+(LQ10))^1)*((1+(LQ11))^1)*((1+(LQ12))^1))/((1.18)^12)+(Sheet1!$B$61*((1+(LQ1))^1)*((1+(LQ2))^1)*((1+(LQ3))^1)*((1+(LQ4))^1)*((1+(LQ5))^1)*((1+(LQ6))^1)*((1+(LQ7))^1)*((1+(LQ8))^1)*((1+(LQ9))^1)*((1+(LQ10))^1)*((1+(LQ11))^1)*((1+(LQ12))^1)*((1+(LQ13))^1))/((1.18)^13)+(Sheet1!$B$61*((1+(LQ1))^1)*((1+(LQ2))^1)*((1+(LQ3))^1)*((1+(LQ4))^1)*((1+(LQ5))^1)*((1+(LQ6))^1)*((1+(LQ7))^1)*((1+(LQ8))^1)*((1+(LQ9))^1)*((1+(LQ10))^1)*((1+(LQ11))^1)*((1+(LQ12))^1)*((1+(LQ13))^1)*((1+(LQ14))^1))/((1.18)^14)+(Sheet1!$B$61*((1+(LQ1))^1)*((1+(LQ2))^1)*((1+(LQ3))^1)*((1+(LQ4))^1)*((1+(LQ5))^1)*((1+(LQ6))^1)*((1+(LQ7))^1)*((1+(LQ8))^1)*((1+(LQ9))^1)*((1+(LQ10))^1)*((1+(LQ11))^1)*((1+(LQ12))^1)*((1+(LQ13))^1)*((1+(LQ14))^1)*((1+(LQ15))^1))/((1.18)^15)+((Sheet1!$B$61*((1+(LQ1))^1)*((1+(LQ2))^1)*((1+(LQ3))^1)*((1+(LQ4))^1)*((1+(LQ5))^1)*((1+(LQ6))^1)*((1+(LQ7))^1)*((1+(LQ8))^1)*((1+(LQ9))^1)*((1+(LQ10))^1)*((1+(LQ11))^1)*((1+(LQ12))^1)*((1+(LQ13))^1)*((1+(LQ14))^1)*((1+(LQ15))^1))/((1.18)^15)/0.18))/Sheet1!$B$17)+((Sheet1!$B$65/Sheet1!$B$17)*(100%-0.2)))</f>
        <v>31.250085348002919</v>
      </c>
      <c r="LR16" s="4">
        <f ca="1">SUM((((Sheet1!$B$61*((1+(LR1))^1))/((1.18)^1)+(Sheet1!$B$61*((1+(LR1))^1)*((1+(LR2))^1))/((1.18)^2)+(Sheet1!$B$61*((1+(LR1))^1)*((1+(LR2))^1)*((1+(LR3))^1))/((1.18)^3)+(Sheet1!$B$61*((1+(LR1))^1)*((1+(LR2))^1)*((1+(LR3))^1)*((1+(LR4))^1))/((1.18)^4)+(Sheet1!$B$61*((1+(LR1))^1)*((1+(LR2))^1)*((1+(LR3))^1)*((1+(LR4))^1)*((1+(LR5))^1))/((1.18)^5)+(Sheet1!$B$61*((1+(LR1))^1)*((1+(LR2))^1)*((1+(LR3))^1)*((1+(LR4))^1)*((1+(LR5))^1)*((1+(LR6))^1))/((1.18)^6)+(Sheet1!$B$61*((1+(LR1))^1)*((1+(LR2))^1)*((1+(LR3))^1)*((1+(LR4))^1)*((1+(LR5))^1)*((1+(LR6))^1)*((1+(LR7))^1))/((1.18)^7)+(Sheet1!$B$61*((1+(LR1))^1)*((1+(LR2))^1)*((1+(LR3))^1)*((1+(LR4))^1)*((1+(LR5))^1)*((1+(LR6))^1)*((1+(LR7))^1)*((1+(LR8))^1))/((1.18)^8)+(Sheet1!$B$61*((1+(LR1))^1)*((1+(LR2))^1)*((1+(LR3))^1)*((1+(LR4))^1)*((1+(LR5))^1)*((1+(LR6))^1)*((1+(LR7))^1)*((1+(LR8))^1)*((1+(LR9))^1))/((1.18)^9)+(Sheet1!$B$61*((1+(LR1))^1)*((1+(LR2))^1)*((1+(LR3))^1)*((1+(LR4))^1)*((1+(LR5))^1)*((1+(LR6))^1)*((1+(LR7))^1)*((1+(LR8))^1)*((1+(LR9))^1)*((1+(LR10))^1))/((1.18)^10)+(Sheet1!$B$61*((1+(LR1))^1)*((1+(LR2))^1)*((1+(LR3))^1)*((1+(LR4))^1)*((1+(LR5))^1)*((1+(LR6))^1)*((1+(LR7))^1)*((1+(LR8))^1)*((1+(LR9))^1)*((1+(LR10))^1)*((1+(LR11))^1))/((1.18)^11)+(Sheet1!$B$61*((1+(LR1))^1)*((1+(LR2))^1)*((1+(LR3))^1)*((1+(LR4))^1)*((1+(LR5))^1)*((1+(LR6))^1)*((1+(LR7))^1)*((1+(LR8))^1)*((1+(LR9))^1)*((1+(LR10))^1)*((1+(LR11))^1)*((1+(LR12))^1))/((1.18)^12)+(Sheet1!$B$61*((1+(LR1))^1)*((1+(LR2))^1)*((1+(LR3))^1)*((1+(LR4))^1)*((1+(LR5))^1)*((1+(LR6))^1)*((1+(LR7))^1)*((1+(LR8))^1)*((1+(LR9))^1)*((1+(LR10))^1)*((1+(LR11))^1)*((1+(LR12))^1)*((1+(LR13))^1))/((1.18)^13)+(Sheet1!$B$61*((1+(LR1))^1)*((1+(LR2))^1)*((1+(LR3))^1)*((1+(LR4))^1)*((1+(LR5))^1)*((1+(LR6))^1)*((1+(LR7))^1)*((1+(LR8))^1)*((1+(LR9))^1)*((1+(LR10))^1)*((1+(LR11))^1)*((1+(LR12))^1)*((1+(LR13))^1)*((1+(LR14))^1))/((1.18)^14)+(Sheet1!$B$61*((1+(LR1))^1)*((1+(LR2))^1)*((1+(LR3))^1)*((1+(LR4))^1)*((1+(LR5))^1)*((1+(LR6))^1)*((1+(LR7))^1)*((1+(LR8))^1)*((1+(LR9))^1)*((1+(LR10))^1)*((1+(LR11))^1)*((1+(LR12))^1)*((1+(LR13))^1)*((1+(LR14))^1)*((1+(LR15))^1))/((1.18)^15)+((Sheet1!$B$61*((1+(LR1))^1)*((1+(LR2))^1)*((1+(LR3))^1)*((1+(LR4))^1)*((1+(LR5))^1)*((1+(LR6))^1)*((1+(LR7))^1)*((1+(LR8))^1)*((1+(LR9))^1)*((1+(LR10))^1)*((1+(LR11))^1)*((1+(LR12))^1)*((1+(LR13))^1)*((1+(LR14))^1)*((1+(LR15))^1))/((1.18)^15)/0.18))/Sheet1!$B$17)+((Sheet1!$B$65/Sheet1!$B$17)*(100%-0.2)))</f>
        <v>29.798793917492809</v>
      </c>
      <c r="LS16" s="4">
        <f ca="1">SUM((((Sheet1!$B$61*((1+(LS1))^1))/((1.18)^1)+(Sheet1!$B$61*((1+(LS1))^1)*((1+(LS2))^1))/((1.18)^2)+(Sheet1!$B$61*((1+(LS1))^1)*((1+(LS2))^1)*((1+(LS3))^1))/((1.18)^3)+(Sheet1!$B$61*((1+(LS1))^1)*((1+(LS2))^1)*((1+(LS3))^1)*((1+(LS4))^1))/((1.18)^4)+(Sheet1!$B$61*((1+(LS1))^1)*((1+(LS2))^1)*((1+(LS3))^1)*((1+(LS4))^1)*((1+(LS5))^1))/((1.18)^5)+(Sheet1!$B$61*((1+(LS1))^1)*((1+(LS2))^1)*((1+(LS3))^1)*((1+(LS4))^1)*((1+(LS5))^1)*((1+(LS6))^1))/((1.18)^6)+(Sheet1!$B$61*((1+(LS1))^1)*((1+(LS2))^1)*((1+(LS3))^1)*((1+(LS4))^1)*((1+(LS5))^1)*((1+(LS6))^1)*((1+(LS7))^1))/((1.18)^7)+(Sheet1!$B$61*((1+(LS1))^1)*((1+(LS2))^1)*((1+(LS3))^1)*((1+(LS4))^1)*((1+(LS5))^1)*((1+(LS6))^1)*((1+(LS7))^1)*((1+(LS8))^1))/((1.18)^8)+(Sheet1!$B$61*((1+(LS1))^1)*((1+(LS2))^1)*((1+(LS3))^1)*((1+(LS4))^1)*((1+(LS5))^1)*((1+(LS6))^1)*((1+(LS7))^1)*((1+(LS8))^1)*((1+(LS9))^1))/((1.18)^9)+(Sheet1!$B$61*((1+(LS1))^1)*((1+(LS2))^1)*((1+(LS3))^1)*((1+(LS4))^1)*((1+(LS5))^1)*((1+(LS6))^1)*((1+(LS7))^1)*((1+(LS8))^1)*((1+(LS9))^1)*((1+(LS10))^1))/((1.18)^10)+(Sheet1!$B$61*((1+(LS1))^1)*((1+(LS2))^1)*((1+(LS3))^1)*((1+(LS4))^1)*((1+(LS5))^1)*((1+(LS6))^1)*((1+(LS7))^1)*((1+(LS8))^1)*((1+(LS9))^1)*((1+(LS10))^1)*((1+(LS11))^1))/((1.18)^11)+(Sheet1!$B$61*((1+(LS1))^1)*((1+(LS2))^1)*((1+(LS3))^1)*((1+(LS4))^1)*((1+(LS5))^1)*((1+(LS6))^1)*((1+(LS7))^1)*((1+(LS8))^1)*((1+(LS9))^1)*((1+(LS10))^1)*((1+(LS11))^1)*((1+(LS12))^1))/((1.18)^12)+(Sheet1!$B$61*((1+(LS1))^1)*((1+(LS2))^1)*((1+(LS3))^1)*((1+(LS4))^1)*((1+(LS5))^1)*((1+(LS6))^1)*((1+(LS7))^1)*((1+(LS8))^1)*((1+(LS9))^1)*((1+(LS10))^1)*((1+(LS11))^1)*((1+(LS12))^1)*((1+(LS13))^1))/((1.18)^13)+(Sheet1!$B$61*((1+(LS1))^1)*((1+(LS2))^1)*((1+(LS3))^1)*((1+(LS4))^1)*((1+(LS5))^1)*((1+(LS6))^1)*((1+(LS7))^1)*((1+(LS8))^1)*((1+(LS9))^1)*((1+(LS10))^1)*((1+(LS11))^1)*((1+(LS12))^1)*((1+(LS13))^1)*((1+(LS14))^1))/((1.18)^14)+(Sheet1!$B$61*((1+(LS1))^1)*((1+(LS2))^1)*((1+(LS3))^1)*((1+(LS4))^1)*((1+(LS5))^1)*((1+(LS6))^1)*((1+(LS7))^1)*((1+(LS8))^1)*((1+(LS9))^1)*((1+(LS10))^1)*((1+(LS11))^1)*((1+(LS12))^1)*((1+(LS13))^1)*((1+(LS14))^1)*((1+(LS15))^1))/((1.18)^15)+((Sheet1!$B$61*((1+(LS1))^1)*((1+(LS2))^1)*((1+(LS3))^1)*((1+(LS4))^1)*((1+(LS5))^1)*((1+(LS6))^1)*((1+(LS7))^1)*((1+(LS8))^1)*((1+(LS9))^1)*((1+(LS10))^1)*((1+(LS11))^1)*((1+(LS12))^1)*((1+(LS13))^1)*((1+(LS14))^1)*((1+(LS15))^1))/((1.18)^15)/0.18))/Sheet1!$B$17)+((Sheet1!$B$65/Sheet1!$B$17)*(100%-0.2)))</f>
        <v>28.898992971275931</v>
      </c>
      <c r="LT16" s="4">
        <f ca="1">SUM((((Sheet1!$B$61*((1+(LT1))^1))/((1.18)^1)+(Sheet1!$B$61*((1+(LT1))^1)*((1+(LT2))^1))/((1.18)^2)+(Sheet1!$B$61*((1+(LT1))^1)*((1+(LT2))^1)*((1+(LT3))^1))/((1.18)^3)+(Sheet1!$B$61*((1+(LT1))^1)*((1+(LT2))^1)*((1+(LT3))^1)*((1+(LT4))^1))/((1.18)^4)+(Sheet1!$B$61*((1+(LT1))^1)*((1+(LT2))^1)*((1+(LT3))^1)*((1+(LT4))^1)*((1+(LT5))^1))/((1.18)^5)+(Sheet1!$B$61*((1+(LT1))^1)*((1+(LT2))^1)*((1+(LT3))^1)*((1+(LT4))^1)*((1+(LT5))^1)*((1+(LT6))^1))/((1.18)^6)+(Sheet1!$B$61*((1+(LT1))^1)*((1+(LT2))^1)*((1+(LT3))^1)*((1+(LT4))^1)*((1+(LT5))^1)*((1+(LT6))^1)*((1+(LT7))^1))/((1.18)^7)+(Sheet1!$B$61*((1+(LT1))^1)*((1+(LT2))^1)*((1+(LT3))^1)*((1+(LT4))^1)*((1+(LT5))^1)*((1+(LT6))^1)*((1+(LT7))^1)*((1+(LT8))^1))/((1.18)^8)+(Sheet1!$B$61*((1+(LT1))^1)*((1+(LT2))^1)*((1+(LT3))^1)*((1+(LT4))^1)*((1+(LT5))^1)*((1+(LT6))^1)*((1+(LT7))^1)*((1+(LT8))^1)*((1+(LT9))^1))/((1.18)^9)+(Sheet1!$B$61*((1+(LT1))^1)*((1+(LT2))^1)*((1+(LT3))^1)*((1+(LT4))^1)*((1+(LT5))^1)*((1+(LT6))^1)*((1+(LT7))^1)*((1+(LT8))^1)*((1+(LT9))^1)*((1+(LT10))^1))/((1.18)^10)+(Sheet1!$B$61*((1+(LT1))^1)*((1+(LT2))^1)*((1+(LT3))^1)*((1+(LT4))^1)*((1+(LT5))^1)*((1+(LT6))^1)*((1+(LT7))^1)*((1+(LT8))^1)*((1+(LT9))^1)*((1+(LT10))^1)*((1+(LT11))^1))/((1.18)^11)+(Sheet1!$B$61*((1+(LT1))^1)*((1+(LT2))^1)*((1+(LT3))^1)*((1+(LT4))^1)*((1+(LT5))^1)*((1+(LT6))^1)*((1+(LT7))^1)*((1+(LT8))^1)*((1+(LT9))^1)*((1+(LT10))^1)*((1+(LT11))^1)*((1+(LT12))^1))/((1.18)^12)+(Sheet1!$B$61*((1+(LT1))^1)*((1+(LT2))^1)*((1+(LT3))^1)*((1+(LT4))^1)*((1+(LT5))^1)*((1+(LT6))^1)*((1+(LT7))^1)*((1+(LT8))^1)*((1+(LT9))^1)*((1+(LT10))^1)*((1+(LT11))^1)*((1+(LT12))^1)*((1+(LT13))^1))/((1.18)^13)+(Sheet1!$B$61*((1+(LT1))^1)*((1+(LT2))^1)*((1+(LT3))^1)*((1+(LT4))^1)*((1+(LT5))^1)*((1+(LT6))^1)*((1+(LT7))^1)*((1+(LT8))^1)*((1+(LT9))^1)*((1+(LT10))^1)*((1+(LT11))^1)*((1+(LT12))^1)*((1+(LT13))^1)*((1+(LT14))^1))/((1.18)^14)+(Sheet1!$B$61*((1+(LT1))^1)*((1+(LT2))^1)*((1+(LT3))^1)*((1+(LT4))^1)*((1+(LT5))^1)*((1+(LT6))^1)*((1+(LT7))^1)*((1+(LT8))^1)*((1+(LT9))^1)*((1+(LT10))^1)*((1+(LT11))^1)*((1+(LT12))^1)*((1+(LT13))^1)*((1+(LT14))^1)*((1+(LT15))^1))/((1.18)^15)+((Sheet1!$B$61*((1+(LT1))^1)*((1+(LT2))^1)*((1+(LT3))^1)*((1+(LT4))^1)*((1+(LT5))^1)*((1+(LT6))^1)*((1+(LT7))^1)*((1+(LT8))^1)*((1+(LT9))^1)*((1+(LT10))^1)*((1+(LT11))^1)*((1+(LT12))^1)*((1+(LT13))^1)*((1+(LT14))^1)*((1+(LT15))^1))/((1.18)^15)/0.18))/Sheet1!$B$17)+((Sheet1!$B$65/Sheet1!$B$17)*(100%-0.2)))</f>
        <v>25.071971784045719</v>
      </c>
      <c r="LU16" s="4">
        <f ca="1">SUM((((Sheet1!$B$61*((1+(LU1))^1))/((1.18)^1)+(Sheet1!$B$61*((1+(LU1))^1)*((1+(LU2))^1))/((1.18)^2)+(Sheet1!$B$61*((1+(LU1))^1)*((1+(LU2))^1)*((1+(LU3))^1))/((1.18)^3)+(Sheet1!$B$61*((1+(LU1))^1)*((1+(LU2))^1)*((1+(LU3))^1)*((1+(LU4))^1))/((1.18)^4)+(Sheet1!$B$61*((1+(LU1))^1)*((1+(LU2))^1)*((1+(LU3))^1)*((1+(LU4))^1)*((1+(LU5))^1))/((1.18)^5)+(Sheet1!$B$61*((1+(LU1))^1)*((1+(LU2))^1)*((1+(LU3))^1)*((1+(LU4))^1)*((1+(LU5))^1)*((1+(LU6))^1))/((1.18)^6)+(Sheet1!$B$61*((1+(LU1))^1)*((1+(LU2))^1)*((1+(LU3))^1)*((1+(LU4))^1)*((1+(LU5))^1)*((1+(LU6))^1)*((1+(LU7))^1))/((1.18)^7)+(Sheet1!$B$61*((1+(LU1))^1)*((1+(LU2))^1)*((1+(LU3))^1)*((1+(LU4))^1)*((1+(LU5))^1)*((1+(LU6))^1)*((1+(LU7))^1)*((1+(LU8))^1))/((1.18)^8)+(Sheet1!$B$61*((1+(LU1))^1)*((1+(LU2))^1)*((1+(LU3))^1)*((1+(LU4))^1)*((1+(LU5))^1)*((1+(LU6))^1)*((1+(LU7))^1)*((1+(LU8))^1)*((1+(LU9))^1))/((1.18)^9)+(Sheet1!$B$61*((1+(LU1))^1)*((1+(LU2))^1)*((1+(LU3))^1)*((1+(LU4))^1)*((1+(LU5))^1)*((1+(LU6))^1)*((1+(LU7))^1)*((1+(LU8))^1)*((1+(LU9))^1)*((1+(LU10))^1))/((1.18)^10)+(Sheet1!$B$61*((1+(LU1))^1)*((1+(LU2))^1)*((1+(LU3))^1)*((1+(LU4))^1)*((1+(LU5))^1)*((1+(LU6))^1)*((1+(LU7))^1)*((1+(LU8))^1)*((1+(LU9))^1)*((1+(LU10))^1)*((1+(LU11))^1))/((1.18)^11)+(Sheet1!$B$61*((1+(LU1))^1)*((1+(LU2))^1)*((1+(LU3))^1)*((1+(LU4))^1)*((1+(LU5))^1)*((1+(LU6))^1)*((1+(LU7))^1)*((1+(LU8))^1)*((1+(LU9))^1)*((1+(LU10))^1)*((1+(LU11))^1)*((1+(LU12))^1))/((1.18)^12)+(Sheet1!$B$61*((1+(LU1))^1)*((1+(LU2))^1)*((1+(LU3))^1)*((1+(LU4))^1)*((1+(LU5))^1)*((1+(LU6))^1)*((1+(LU7))^1)*((1+(LU8))^1)*((1+(LU9))^1)*((1+(LU10))^1)*((1+(LU11))^1)*((1+(LU12))^1)*((1+(LU13))^1))/((1.18)^13)+(Sheet1!$B$61*((1+(LU1))^1)*((1+(LU2))^1)*((1+(LU3))^1)*((1+(LU4))^1)*((1+(LU5))^1)*((1+(LU6))^1)*((1+(LU7))^1)*((1+(LU8))^1)*((1+(LU9))^1)*((1+(LU10))^1)*((1+(LU11))^1)*((1+(LU12))^1)*((1+(LU13))^1)*((1+(LU14))^1))/((1.18)^14)+(Sheet1!$B$61*((1+(LU1))^1)*((1+(LU2))^1)*((1+(LU3))^1)*((1+(LU4))^1)*((1+(LU5))^1)*((1+(LU6))^1)*((1+(LU7))^1)*((1+(LU8))^1)*((1+(LU9))^1)*((1+(LU10))^1)*((1+(LU11))^1)*((1+(LU12))^1)*((1+(LU13))^1)*((1+(LU14))^1)*((1+(LU15))^1))/((1.18)^15)+((Sheet1!$B$61*((1+(LU1))^1)*((1+(LU2))^1)*((1+(LU3))^1)*((1+(LU4))^1)*((1+(LU5))^1)*((1+(LU6))^1)*((1+(LU7))^1)*((1+(LU8))^1)*((1+(LU9))^1)*((1+(LU10))^1)*((1+(LU11))^1)*((1+(LU12))^1)*((1+(LU13))^1)*((1+(LU14))^1)*((1+(LU15))^1))/((1.18)^15)/0.18))/Sheet1!$B$17)+((Sheet1!$B$65/Sheet1!$B$17)*(100%-0.2)))</f>
        <v>23.801235854601032</v>
      </c>
      <c r="LV16" s="4">
        <f ca="1">SUM((((Sheet1!$B$61*((1+(LV1))^1))/((1.18)^1)+(Sheet1!$B$61*((1+(LV1))^1)*((1+(LV2))^1))/((1.18)^2)+(Sheet1!$B$61*((1+(LV1))^1)*((1+(LV2))^1)*((1+(LV3))^1))/((1.18)^3)+(Sheet1!$B$61*((1+(LV1))^1)*((1+(LV2))^1)*((1+(LV3))^1)*((1+(LV4))^1))/((1.18)^4)+(Sheet1!$B$61*((1+(LV1))^1)*((1+(LV2))^1)*((1+(LV3))^1)*((1+(LV4))^1)*((1+(LV5))^1))/((1.18)^5)+(Sheet1!$B$61*((1+(LV1))^1)*((1+(LV2))^1)*((1+(LV3))^1)*((1+(LV4))^1)*((1+(LV5))^1)*((1+(LV6))^1))/((1.18)^6)+(Sheet1!$B$61*((1+(LV1))^1)*((1+(LV2))^1)*((1+(LV3))^1)*((1+(LV4))^1)*((1+(LV5))^1)*((1+(LV6))^1)*((1+(LV7))^1))/((1.18)^7)+(Sheet1!$B$61*((1+(LV1))^1)*((1+(LV2))^1)*((1+(LV3))^1)*((1+(LV4))^1)*((1+(LV5))^1)*((1+(LV6))^1)*((1+(LV7))^1)*((1+(LV8))^1))/((1.18)^8)+(Sheet1!$B$61*((1+(LV1))^1)*((1+(LV2))^1)*((1+(LV3))^1)*((1+(LV4))^1)*((1+(LV5))^1)*((1+(LV6))^1)*((1+(LV7))^1)*((1+(LV8))^1)*((1+(LV9))^1))/((1.18)^9)+(Sheet1!$B$61*((1+(LV1))^1)*((1+(LV2))^1)*((1+(LV3))^1)*((1+(LV4))^1)*((1+(LV5))^1)*((1+(LV6))^1)*((1+(LV7))^1)*((1+(LV8))^1)*((1+(LV9))^1)*((1+(LV10))^1))/((1.18)^10)+(Sheet1!$B$61*((1+(LV1))^1)*((1+(LV2))^1)*((1+(LV3))^1)*((1+(LV4))^1)*((1+(LV5))^1)*((1+(LV6))^1)*((1+(LV7))^1)*((1+(LV8))^1)*((1+(LV9))^1)*((1+(LV10))^1)*((1+(LV11))^1))/((1.18)^11)+(Sheet1!$B$61*((1+(LV1))^1)*((1+(LV2))^1)*((1+(LV3))^1)*((1+(LV4))^1)*((1+(LV5))^1)*((1+(LV6))^1)*((1+(LV7))^1)*((1+(LV8))^1)*((1+(LV9))^1)*((1+(LV10))^1)*((1+(LV11))^1)*((1+(LV12))^1))/((1.18)^12)+(Sheet1!$B$61*((1+(LV1))^1)*((1+(LV2))^1)*((1+(LV3))^1)*((1+(LV4))^1)*((1+(LV5))^1)*((1+(LV6))^1)*((1+(LV7))^1)*((1+(LV8))^1)*((1+(LV9))^1)*((1+(LV10))^1)*((1+(LV11))^1)*((1+(LV12))^1)*((1+(LV13))^1))/((1.18)^13)+(Sheet1!$B$61*((1+(LV1))^1)*((1+(LV2))^1)*((1+(LV3))^1)*((1+(LV4))^1)*((1+(LV5))^1)*((1+(LV6))^1)*((1+(LV7))^1)*((1+(LV8))^1)*((1+(LV9))^1)*((1+(LV10))^1)*((1+(LV11))^1)*((1+(LV12))^1)*((1+(LV13))^1)*((1+(LV14))^1))/((1.18)^14)+(Sheet1!$B$61*((1+(LV1))^1)*((1+(LV2))^1)*((1+(LV3))^1)*((1+(LV4))^1)*((1+(LV5))^1)*((1+(LV6))^1)*((1+(LV7))^1)*((1+(LV8))^1)*((1+(LV9))^1)*((1+(LV10))^1)*((1+(LV11))^1)*((1+(LV12))^1)*((1+(LV13))^1)*((1+(LV14))^1)*((1+(LV15))^1))/((1.18)^15)+((Sheet1!$B$61*((1+(LV1))^1)*((1+(LV2))^1)*((1+(LV3))^1)*((1+(LV4))^1)*((1+(LV5))^1)*((1+(LV6))^1)*((1+(LV7))^1)*((1+(LV8))^1)*((1+(LV9))^1)*((1+(LV10))^1)*((1+(LV11))^1)*((1+(LV12))^1)*((1+(LV13))^1)*((1+(LV14))^1)*((1+(LV15))^1))/((1.18)^15)/0.18))/Sheet1!$B$17)+((Sheet1!$B$65/Sheet1!$B$17)*(100%-0.2)))</f>
        <v>30.071567206053722</v>
      </c>
      <c r="LW16" s="4">
        <f ca="1">SUM((((Sheet1!$B$61*((1+(LW1))^1))/((1.18)^1)+(Sheet1!$B$61*((1+(LW1))^1)*((1+(LW2))^1))/((1.18)^2)+(Sheet1!$B$61*((1+(LW1))^1)*((1+(LW2))^1)*((1+(LW3))^1))/((1.18)^3)+(Sheet1!$B$61*((1+(LW1))^1)*((1+(LW2))^1)*((1+(LW3))^1)*((1+(LW4))^1))/((1.18)^4)+(Sheet1!$B$61*((1+(LW1))^1)*((1+(LW2))^1)*((1+(LW3))^1)*((1+(LW4))^1)*((1+(LW5))^1))/((1.18)^5)+(Sheet1!$B$61*((1+(LW1))^1)*((1+(LW2))^1)*((1+(LW3))^1)*((1+(LW4))^1)*((1+(LW5))^1)*((1+(LW6))^1))/((1.18)^6)+(Sheet1!$B$61*((1+(LW1))^1)*((1+(LW2))^1)*((1+(LW3))^1)*((1+(LW4))^1)*((1+(LW5))^1)*((1+(LW6))^1)*((1+(LW7))^1))/((1.18)^7)+(Sheet1!$B$61*((1+(LW1))^1)*((1+(LW2))^1)*((1+(LW3))^1)*((1+(LW4))^1)*((1+(LW5))^1)*((1+(LW6))^1)*((1+(LW7))^1)*((1+(LW8))^1))/((1.18)^8)+(Sheet1!$B$61*((1+(LW1))^1)*((1+(LW2))^1)*((1+(LW3))^1)*((1+(LW4))^1)*((1+(LW5))^1)*((1+(LW6))^1)*((1+(LW7))^1)*((1+(LW8))^1)*((1+(LW9))^1))/((1.18)^9)+(Sheet1!$B$61*((1+(LW1))^1)*((1+(LW2))^1)*((1+(LW3))^1)*((1+(LW4))^1)*((1+(LW5))^1)*((1+(LW6))^1)*((1+(LW7))^1)*((1+(LW8))^1)*((1+(LW9))^1)*((1+(LW10))^1))/((1.18)^10)+(Sheet1!$B$61*((1+(LW1))^1)*((1+(LW2))^1)*((1+(LW3))^1)*((1+(LW4))^1)*((1+(LW5))^1)*((1+(LW6))^1)*((1+(LW7))^1)*((1+(LW8))^1)*((1+(LW9))^1)*((1+(LW10))^1)*((1+(LW11))^1))/((1.18)^11)+(Sheet1!$B$61*((1+(LW1))^1)*((1+(LW2))^1)*((1+(LW3))^1)*((1+(LW4))^1)*((1+(LW5))^1)*((1+(LW6))^1)*((1+(LW7))^1)*((1+(LW8))^1)*((1+(LW9))^1)*((1+(LW10))^1)*((1+(LW11))^1)*((1+(LW12))^1))/((1.18)^12)+(Sheet1!$B$61*((1+(LW1))^1)*((1+(LW2))^1)*((1+(LW3))^1)*((1+(LW4))^1)*((1+(LW5))^1)*((1+(LW6))^1)*((1+(LW7))^1)*((1+(LW8))^1)*((1+(LW9))^1)*((1+(LW10))^1)*((1+(LW11))^1)*((1+(LW12))^1)*((1+(LW13))^1))/((1.18)^13)+(Sheet1!$B$61*((1+(LW1))^1)*((1+(LW2))^1)*((1+(LW3))^1)*((1+(LW4))^1)*((1+(LW5))^1)*((1+(LW6))^1)*((1+(LW7))^1)*((1+(LW8))^1)*((1+(LW9))^1)*((1+(LW10))^1)*((1+(LW11))^1)*((1+(LW12))^1)*((1+(LW13))^1)*((1+(LW14))^1))/((1.18)^14)+(Sheet1!$B$61*((1+(LW1))^1)*((1+(LW2))^1)*((1+(LW3))^1)*((1+(LW4))^1)*((1+(LW5))^1)*((1+(LW6))^1)*((1+(LW7))^1)*((1+(LW8))^1)*((1+(LW9))^1)*((1+(LW10))^1)*((1+(LW11))^1)*((1+(LW12))^1)*((1+(LW13))^1)*((1+(LW14))^1)*((1+(LW15))^1))/((1.18)^15)+((Sheet1!$B$61*((1+(LW1))^1)*((1+(LW2))^1)*((1+(LW3))^1)*((1+(LW4))^1)*((1+(LW5))^1)*((1+(LW6))^1)*((1+(LW7))^1)*((1+(LW8))^1)*((1+(LW9))^1)*((1+(LW10))^1)*((1+(LW11))^1)*((1+(LW12))^1)*((1+(LW13))^1)*((1+(LW14))^1)*((1+(LW15))^1))/((1.18)^15)/0.18))/Sheet1!$B$17)+((Sheet1!$B$65/Sheet1!$B$17)*(100%-0.2)))</f>
        <v>27.928439697506814</v>
      </c>
      <c r="LX16" s="4">
        <f ca="1">SUM((((Sheet1!$B$61*((1+(LX1))^1))/((1.18)^1)+(Sheet1!$B$61*((1+(LX1))^1)*((1+(LX2))^1))/((1.18)^2)+(Sheet1!$B$61*((1+(LX1))^1)*((1+(LX2))^1)*((1+(LX3))^1))/((1.18)^3)+(Sheet1!$B$61*((1+(LX1))^1)*((1+(LX2))^1)*((1+(LX3))^1)*((1+(LX4))^1))/((1.18)^4)+(Sheet1!$B$61*((1+(LX1))^1)*((1+(LX2))^1)*((1+(LX3))^1)*((1+(LX4))^1)*((1+(LX5))^1))/((1.18)^5)+(Sheet1!$B$61*((1+(LX1))^1)*((1+(LX2))^1)*((1+(LX3))^1)*((1+(LX4))^1)*((1+(LX5))^1)*((1+(LX6))^1))/((1.18)^6)+(Sheet1!$B$61*((1+(LX1))^1)*((1+(LX2))^1)*((1+(LX3))^1)*((1+(LX4))^1)*((1+(LX5))^1)*((1+(LX6))^1)*((1+(LX7))^1))/((1.18)^7)+(Sheet1!$B$61*((1+(LX1))^1)*((1+(LX2))^1)*((1+(LX3))^1)*((1+(LX4))^1)*((1+(LX5))^1)*((1+(LX6))^1)*((1+(LX7))^1)*((1+(LX8))^1))/((1.18)^8)+(Sheet1!$B$61*((1+(LX1))^1)*((1+(LX2))^1)*((1+(LX3))^1)*((1+(LX4))^1)*((1+(LX5))^1)*((1+(LX6))^1)*((1+(LX7))^1)*((1+(LX8))^1)*((1+(LX9))^1))/((1.18)^9)+(Sheet1!$B$61*((1+(LX1))^1)*((1+(LX2))^1)*((1+(LX3))^1)*((1+(LX4))^1)*((1+(LX5))^1)*((1+(LX6))^1)*((1+(LX7))^1)*((1+(LX8))^1)*((1+(LX9))^1)*((1+(LX10))^1))/((1.18)^10)+(Sheet1!$B$61*((1+(LX1))^1)*((1+(LX2))^1)*((1+(LX3))^1)*((1+(LX4))^1)*((1+(LX5))^1)*((1+(LX6))^1)*((1+(LX7))^1)*((1+(LX8))^1)*((1+(LX9))^1)*((1+(LX10))^1)*((1+(LX11))^1))/((1.18)^11)+(Sheet1!$B$61*((1+(LX1))^1)*((1+(LX2))^1)*((1+(LX3))^1)*((1+(LX4))^1)*((1+(LX5))^1)*((1+(LX6))^1)*((1+(LX7))^1)*((1+(LX8))^1)*((1+(LX9))^1)*((1+(LX10))^1)*((1+(LX11))^1)*((1+(LX12))^1))/((1.18)^12)+(Sheet1!$B$61*((1+(LX1))^1)*((1+(LX2))^1)*((1+(LX3))^1)*((1+(LX4))^1)*((1+(LX5))^1)*((1+(LX6))^1)*((1+(LX7))^1)*((1+(LX8))^1)*((1+(LX9))^1)*((1+(LX10))^1)*((1+(LX11))^1)*((1+(LX12))^1)*((1+(LX13))^1))/((1.18)^13)+(Sheet1!$B$61*((1+(LX1))^1)*((1+(LX2))^1)*((1+(LX3))^1)*((1+(LX4))^1)*((1+(LX5))^1)*((1+(LX6))^1)*((1+(LX7))^1)*((1+(LX8))^1)*((1+(LX9))^1)*((1+(LX10))^1)*((1+(LX11))^1)*((1+(LX12))^1)*((1+(LX13))^1)*((1+(LX14))^1))/((1.18)^14)+(Sheet1!$B$61*((1+(LX1))^1)*((1+(LX2))^1)*((1+(LX3))^1)*((1+(LX4))^1)*((1+(LX5))^1)*((1+(LX6))^1)*((1+(LX7))^1)*((1+(LX8))^1)*((1+(LX9))^1)*((1+(LX10))^1)*((1+(LX11))^1)*((1+(LX12))^1)*((1+(LX13))^1)*((1+(LX14))^1)*((1+(LX15))^1))/((1.18)^15)+((Sheet1!$B$61*((1+(LX1))^1)*((1+(LX2))^1)*((1+(LX3))^1)*((1+(LX4))^1)*((1+(LX5))^1)*((1+(LX6))^1)*((1+(LX7))^1)*((1+(LX8))^1)*((1+(LX9))^1)*((1+(LX10))^1)*((1+(LX11))^1)*((1+(LX12))^1)*((1+(LX13))^1)*((1+(LX14))^1)*((1+(LX15))^1))/((1.18)^15)/0.18))/Sheet1!$B$17)+((Sheet1!$B$65/Sheet1!$B$17)*(100%-0.2)))</f>
        <v>25.478019994905495</v>
      </c>
      <c r="LY16" s="4">
        <f ca="1">SUM((((Sheet1!$B$61*((1+(LY1))^1))/((1.18)^1)+(Sheet1!$B$61*((1+(LY1))^1)*((1+(LY2))^1))/((1.18)^2)+(Sheet1!$B$61*((1+(LY1))^1)*((1+(LY2))^1)*((1+(LY3))^1))/((1.18)^3)+(Sheet1!$B$61*((1+(LY1))^1)*((1+(LY2))^1)*((1+(LY3))^1)*((1+(LY4))^1))/((1.18)^4)+(Sheet1!$B$61*((1+(LY1))^1)*((1+(LY2))^1)*((1+(LY3))^1)*((1+(LY4))^1)*((1+(LY5))^1))/((1.18)^5)+(Sheet1!$B$61*((1+(LY1))^1)*((1+(LY2))^1)*((1+(LY3))^1)*((1+(LY4))^1)*((1+(LY5))^1)*((1+(LY6))^1))/((1.18)^6)+(Sheet1!$B$61*((1+(LY1))^1)*((1+(LY2))^1)*((1+(LY3))^1)*((1+(LY4))^1)*((1+(LY5))^1)*((1+(LY6))^1)*((1+(LY7))^1))/((1.18)^7)+(Sheet1!$B$61*((1+(LY1))^1)*((1+(LY2))^1)*((1+(LY3))^1)*((1+(LY4))^1)*((1+(LY5))^1)*((1+(LY6))^1)*((1+(LY7))^1)*((1+(LY8))^1))/((1.18)^8)+(Sheet1!$B$61*((1+(LY1))^1)*((1+(LY2))^1)*((1+(LY3))^1)*((1+(LY4))^1)*((1+(LY5))^1)*((1+(LY6))^1)*((1+(LY7))^1)*((1+(LY8))^1)*((1+(LY9))^1))/((1.18)^9)+(Sheet1!$B$61*((1+(LY1))^1)*((1+(LY2))^1)*((1+(LY3))^1)*((1+(LY4))^1)*((1+(LY5))^1)*((1+(LY6))^1)*((1+(LY7))^1)*((1+(LY8))^1)*((1+(LY9))^1)*((1+(LY10))^1))/((1.18)^10)+(Sheet1!$B$61*((1+(LY1))^1)*((1+(LY2))^1)*((1+(LY3))^1)*((1+(LY4))^1)*((1+(LY5))^1)*((1+(LY6))^1)*((1+(LY7))^1)*((1+(LY8))^1)*((1+(LY9))^1)*((1+(LY10))^1)*((1+(LY11))^1))/((1.18)^11)+(Sheet1!$B$61*((1+(LY1))^1)*((1+(LY2))^1)*((1+(LY3))^1)*((1+(LY4))^1)*((1+(LY5))^1)*((1+(LY6))^1)*((1+(LY7))^1)*((1+(LY8))^1)*((1+(LY9))^1)*((1+(LY10))^1)*((1+(LY11))^1)*((1+(LY12))^1))/((1.18)^12)+(Sheet1!$B$61*((1+(LY1))^1)*((1+(LY2))^1)*((1+(LY3))^1)*((1+(LY4))^1)*((1+(LY5))^1)*((1+(LY6))^1)*((1+(LY7))^1)*((1+(LY8))^1)*((1+(LY9))^1)*((1+(LY10))^1)*((1+(LY11))^1)*((1+(LY12))^1)*((1+(LY13))^1))/((1.18)^13)+(Sheet1!$B$61*((1+(LY1))^1)*((1+(LY2))^1)*((1+(LY3))^1)*((1+(LY4))^1)*((1+(LY5))^1)*((1+(LY6))^1)*((1+(LY7))^1)*((1+(LY8))^1)*((1+(LY9))^1)*((1+(LY10))^1)*((1+(LY11))^1)*((1+(LY12))^1)*((1+(LY13))^1)*((1+(LY14))^1))/((1.18)^14)+(Sheet1!$B$61*((1+(LY1))^1)*((1+(LY2))^1)*((1+(LY3))^1)*((1+(LY4))^1)*((1+(LY5))^1)*((1+(LY6))^1)*((1+(LY7))^1)*((1+(LY8))^1)*((1+(LY9))^1)*((1+(LY10))^1)*((1+(LY11))^1)*((1+(LY12))^1)*((1+(LY13))^1)*((1+(LY14))^1)*((1+(LY15))^1))/((1.18)^15)+((Sheet1!$B$61*((1+(LY1))^1)*((1+(LY2))^1)*((1+(LY3))^1)*((1+(LY4))^1)*((1+(LY5))^1)*((1+(LY6))^1)*((1+(LY7))^1)*((1+(LY8))^1)*((1+(LY9))^1)*((1+(LY10))^1)*((1+(LY11))^1)*((1+(LY12))^1)*((1+(LY13))^1)*((1+(LY14))^1)*((1+(LY15))^1))/((1.18)^15)/0.18))/Sheet1!$B$17)+((Sheet1!$B$65/Sheet1!$B$17)*(100%-0.2)))</f>
        <v>26.894691312507199</v>
      </c>
      <c r="LZ16" s="4">
        <f ca="1">SUM((((Sheet1!$B$61*((1+(LZ1))^1))/((1.18)^1)+(Sheet1!$B$61*((1+(LZ1))^1)*((1+(LZ2))^1))/((1.18)^2)+(Sheet1!$B$61*((1+(LZ1))^1)*((1+(LZ2))^1)*((1+(LZ3))^1))/((1.18)^3)+(Sheet1!$B$61*((1+(LZ1))^1)*((1+(LZ2))^1)*((1+(LZ3))^1)*((1+(LZ4))^1))/((1.18)^4)+(Sheet1!$B$61*((1+(LZ1))^1)*((1+(LZ2))^1)*((1+(LZ3))^1)*((1+(LZ4))^1)*((1+(LZ5))^1))/((1.18)^5)+(Sheet1!$B$61*((1+(LZ1))^1)*((1+(LZ2))^1)*((1+(LZ3))^1)*((1+(LZ4))^1)*((1+(LZ5))^1)*((1+(LZ6))^1))/((1.18)^6)+(Sheet1!$B$61*((1+(LZ1))^1)*((1+(LZ2))^1)*((1+(LZ3))^1)*((1+(LZ4))^1)*((1+(LZ5))^1)*((1+(LZ6))^1)*((1+(LZ7))^1))/((1.18)^7)+(Sheet1!$B$61*((1+(LZ1))^1)*((1+(LZ2))^1)*((1+(LZ3))^1)*((1+(LZ4))^1)*((1+(LZ5))^1)*((1+(LZ6))^1)*((1+(LZ7))^1)*((1+(LZ8))^1))/((1.18)^8)+(Sheet1!$B$61*((1+(LZ1))^1)*((1+(LZ2))^1)*((1+(LZ3))^1)*((1+(LZ4))^1)*((1+(LZ5))^1)*((1+(LZ6))^1)*((1+(LZ7))^1)*((1+(LZ8))^1)*((1+(LZ9))^1))/((1.18)^9)+(Sheet1!$B$61*((1+(LZ1))^1)*((1+(LZ2))^1)*((1+(LZ3))^1)*((1+(LZ4))^1)*((1+(LZ5))^1)*((1+(LZ6))^1)*((1+(LZ7))^1)*((1+(LZ8))^1)*((1+(LZ9))^1)*((1+(LZ10))^1))/((1.18)^10)+(Sheet1!$B$61*((1+(LZ1))^1)*((1+(LZ2))^1)*((1+(LZ3))^1)*((1+(LZ4))^1)*((1+(LZ5))^1)*((1+(LZ6))^1)*((1+(LZ7))^1)*((1+(LZ8))^1)*((1+(LZ9))^1)*((1+(LZ10))^1)*((1+(LZ11))^1))/((1.18)^11)+(Sheet1!$B$61*((1+(LZ1))^1)*((1+(LZ2))^1)*((1+(LZ3))^1)*((1+(LZ4))^1)*((1+(LZ5))^1)*((1+(LZ6))^1)*((1+(LZ7))^1)*((1+(LZ8))^1)*((1+(LZ9))^1)*((1+(LZ10))^1)*((1+(LZ11))^1)*((1+(LZ12))^1))/((1.18)^12)+(Sheet1!$B$61*((1+(LZ1))^1)*((1+(LZ2))^1)*((1+(LZ3))^1)*((1+(LZ4))^1)*((1+(LZ5))^1)*((1+(LZ6))^1)*((1+(LZ7))^1)*((1+(LZ8))^1)*((1+(LZ9))^1)*((1+(LZ10))^1)*((1+(LZ11))^1)*((1+(LZ12))^1)*((1+(LZ13))^1))/((1.18)^13)+(Sheet1!$B$61*((1+(LZ1))^1)*((1+(LZ2))^1)*((1+(LZ3))^1)*((1+(LZ4))^1)*((1+(LZ5))^1)*((1+(LZ6))^1)*((1+(LZ7))^1)*((1+(LZ8))^1)*((1+(LZ9))^1)*((1+(LZ10))^1)*((1+(LZ11))^1)*((1+(LZ12))^1)*((1+(LZ13))^1)*((1+(LZ14))^1))/((1.18)^14)+(Sheet1!$B$61*((1+(LZ1))^1)*((1+(LZ2))^1)*((1+(LZ3))^1)*((1+(LZ4))^1)*((1+(LZ5))^1)*((1+(LZ6))^1)*((1+(LZ7))^1)*((1+(LZ8))^1)*((1+(LZ9))^1)*((1+(LZ10))^1)*((1+(LZ11))^1)*((1+(LZ12))^1)*((1+(LZ13))^1)*((1+(LZ14))^1)*((1+(LZ15))^1))/((1.18)^15)+((Sheet1!$B$61*((1+(LZ1))^1)*((1+(LZ2))^1)*((1+(LZ3))^1)*((1+(LZ4))^1)*((1+(LZ5))^1)*((1+(LZ6))^1)*((1+(LZ7))^1)*((1+(LZ8))^1)*((1+(LZ9))^1)*((1+(LZ10))^1)*((1+(LZ11))^1)*((1+(LZ12))^1)*((1+(LZ13))^1)*((1+(LZ14))^1)*((1+(LZ15))^1))/((1.18)^15)/0.18))/Sheet1!$B$17)+((Sheet1!$B$65/Sheet1!$B$17)*(100%-0.2)))</f>
        <v>31.479689099185634</v>
      </c>
      <c r="MA16" s="4">
        <f ca="1">SUM((((Sheet1!$B$61*((1+(MA1))^1))/((1.18)^1)+(Sheet1!$B$61*((1+(MA1))^1)*((1+(MA2))^1))/((1.18)^2)+(Sheet1!$B$61*((1+(MA1))^1)*((1+(MA2))^1)*((1+(MA3))^1))/((1.18)^3)+(Sheet1!$B$61*((1+(MA1))^1)*((1+(MA2))^1)*((1+(MA3))^1)*((1+(MA4))^1))/((1.18)^4)+(Sheet1!$B$61*((1+(MA1))^1)*((1+(MA2))^1)*((1+(MA3))^1)*((1+(MA4))^1)*((1+(MA5))^1))/((1.18)^5)+(Sheet1!$B$61*((1+(MA1))^1)*((1+(MA2))^1)*((1+(MA3))^1)*((1+(MA4))^1)*((1+(MA5))^1)*((1+(MA6))^1))/((1.18)^6)+(Sheet1!$B$61*((1+(MA1))^1)*((1+(MA2))^1)*((1+(MA3))^1)*((1+(MA4))^1)*((1+(MA5))^1)*((1+(MA6))^1)*((1+(MA7))^1))/((1.18)^7)+(Sheet1!$B$61*((1+(MA1))^1)*((1+(MA2))^1)*((1+(MA3))^1)*((1+(MA4))^1)*((1+(MA5))^1)*((1+(MA6))^1)*((1+(MA7))^1)*((1+(MA8))^1))/((1.18)^8)+(Sheet1!$B$61*((1+(MA1))^1)*((1+(MA2))^1)*((1+(MA3))^1)*((1+(MA4))^1)*((1+(MA5))^1)*((1+(MA6))^1)*((1+(MA7))^1)*((1+(MA8))^1)*((1+(MA9))^1))/((1.18)^9)+(Sheet1!$B$61*((1+(MA1))^1)*((1+(MA2))^1)*((1+(MA3))^1)*((1+(MA4))^1)*((1+(MA5))^1)*((1+(MA6))^1)*((1+(MA7))^1)*((1+(MA8))^1)*((1+(MA9))^1)*((1+(MA10))^1))/((1.18)^10)+(Sheet1!$B$61*((1+(MA1))^1)*((1+(MA2))^1)*((1+(MA3))^1)*((1+(MA4))^1)*((1+(MA5))^1)*((1+(MA6))^1)*((1+(MA7))^1)*((1+(MA8))^1)*((1+(MA9))^1)*((1+(MA10))^1)*((1+(MA11))^1))/((1.18)^11)+(Sheet1!$B$61*((1+(MA1))^1)*((1+(MA2))^1)*((1+(MA3))^1)*((1+(MA4))^1)*((1+(MA5))^1)*((1+(MA6))^1)*((1+(MA7))^1)*((1+(MA8))^1)*((1+(MA9))^1)*((1+(MA10))^1)*((1+(MA11))^1)*((1+(MA12))^1))/((1.18)^12)+(Sheet1!$B$61*((1+(MA1))^1)*((1+(MA2))^1)*((1+(MA3))^1)*((1+(MA4))^1)*((1+(MA5))^1)*((1+(MA6))^1)*((1+(MA7))^1)*((1+(MA8))^1)*((1+(MA9))^1)*((1+(MA10))^1)*((1+(MA11))^1)*((1+(MA12))^1)*((1+(MA13))^1))/((1.18)^13)+(Sheet1!$B$61*((1+(MA1))^1)*((1+(MA2))^1)*((1+(MA3))^1)*((1+(MA4))^1)*((1+(MA5))^1)*((1+(MA6))^1)*((1+(MA7))^1)*((1+(MA8))^1)*((1+(MA9))^1)*((1+(MA10))^1)*((1+(MA11))^1)*((1+(MA12))^1)*((1+(MA13))^1)*((1+(MA14))^1))/((1.18)^14)+(Sheet1!$B$61*((1+(MA1))^1)*((1+(MA2))^1)*((1+(MA3))^1)*((1+(MA4))^1)*((1+(MA5))^1)*((1+(MA6))^1)*((1+(MA7))^1)*((1+(MA8))^1)*((1+(MA9))^1)*((1+(MA10))^1)*((1+(MA11))^1)*((1+(MA12))^1)*((1+(MA13))^1)*((1+(MA14))^1)*((1+(MA15))^1))/((1.18)^15)+((Sheet1!$B$61*((1+(MA1))^1)*((1+(MA2))^1)*((1+(MA3))^1)*((1+(MA4))^1)*((1+(MA5))^1)*((1+(MA6))^1)*((1+(MA7))^1)*((1+(MA8))^1)*((1+(MA9))^1)*((1+(MA10))^1)*((1+(MA11))^1)*((1+(MA12))^1)*((1+(MA13))^1)*((1+(MA14))^1)*((1+(MA15))^1))/((1.18)^15)/0.18))/Sheet1!$B$17)+((Sheet1!$B$65/Sheet1!$B$17)*(100%-0.2)))</f>
        <v>27.496212013080516</v>
      </c>
      <c r="MB16" s="4">
        <f ca="1">SUM((((Sheet1!$B$61*((1+(MB1))^1))/((1.18)^1)+(Sheet1!$B$61*((1+(MB1))^1)*((1+(MB2))^1))/((1.18)^2)+(Sheet1!$B$61*((1+(MB1))^1)*((1+(MB2))^1)*((1+(MB3))^1))/((1.18)^3)+(Sheet1!$B$61*((1+(MB1))^1)*((1+(MB2))^1)*((1+(MB3))^1)*((1+(MB4))^1))/((1.18)^4)+(Sheet1!$B$61*((1+(MB1))^1)*((1+(MB2))^1)*((1+(MB3))^1)*((1+(MB4))^1)*((1+(MB5))^1))/((1.18)^5)+(Sheet1!$B$61*((1+(MB1))^1)*((1+(MB2))^1)*((1+(MB3))^1)*((1+(MB4))^1)*((1+(MB5))^1)*((1+(MB6))^1))/((1.18)^6)+(Sheet1!$B$61*((1+(MB1))^1)*((1+(MB2))^1)*((1+(MB3))^1)*((1+(MB4))^1)*((1+(MB5))^1)*((1+(MB6))^1)*((1+(MB7))^1))/((1.18)^7)+(Sheet1!$B$61*((1+(MB1))^1)*((1+(MB2))^1)*((1+(MB3))^1)*((1+(MB4))^1)*((1+(MB5))^1)*((1+(MB6))^1)*((1+(MB7))^1)*((1+(MB8))^1))/((1.18)^8)+(Sheet1!$B$61*((1+(MB1))^1)*((1+(MB2))^1)*((1+(MB3))^1)*((1+(MB4))^1)*((1+(MB5))^1)*((1+(MB6))^1)*((1+(MB7))^1)*((1+(MB8))^1)*((1+(MB9))^1))/((1.18)^9)+(Sheet1!$B$61*((1+(MB1))^1)*((1+(MB2))^1)*((1+(MB3))^1)*((1+(MB4))^1)*((1+(MB5))^1)*((1+(MB6))^1)*((1+(MB7))^1)*((1+(MB8))^1)*((1+(MB9))^1)*((1+(MB10))^1))/((1.18)^10)+(Sheet1!$B$61*((1+(MB1))^1)*((1+(MB2))^1)*((1+(MB3))^1)*((1+(MB4))^1)*((1+(MB5))^1)*((1+(MB6))^1)*((1+(MB7))^1)*((1+(MB8))^1)*((1+(MB9))^1)*((1+(MB10))^1)*((1+(MB11))^1))/((1.18)^11)+(Sheet1!$B$61*((1+(MB1))^1)*((1+(MB2))^1)*((1+(MB3))^1)*((1+(MB4))^1)*((1+(MB5))^1)*((1+(MB6))^1)*((1+(MB7))^1)*((1+(MB8))^1)*((1+(MB9))^1)*((1+(MB10))^1)*((1+(MB11))^1)*((1+(MB12))^1))/((1.18)^12)+(Sheet1!$B$61*((1+(MB1))^1)*((1+(MB2))^1)*((1+(MB3))^1)*((1+(MB4))^1)*((1+(MB5))^1)*((1+(MB6))^1)*((1+(MB7))^1)*((1+(MB8))^1)*((1+(MB9))^1)*((1+(MB10))^1)*((1+(MB11))^1)*((1+(MB12))^1)*((1+(MB13))^1))/((1.18)^13)+(Sheet1!$B$61*((1+(MB1))^1)*((1+(MB2))^1)*((1+(MB3))^1)*((1+(MB4))^1)*((1+(MB5))^1)*((1+(MB6))^1)*((1+(MB7))^1)*((1+(MB8))^1)*((1+(MB9))^1)*((1+(MB10))^1)*((1+(MB11))^1)*((1+(MB12))^1)*((1+(MB13))^1)*((1+(MB14))^1))/((1.18)^14)+(Sheet1!$B$61*((1+(MB1))^1)*((1+(MB2))^1)*((1+(MB3))^1)*((1+(MB4))^1)*((1+(MB5))^1)*((1+(MB6))^1)*((1+(MB7))^1)*((1+(MB8))^1)*((1+(MB9))^1)*((1+(MB10))^1)*((1+(MB11))^1)*((1+(MB12))^1)*((1+(MB13))^1)*((1+(MB14))^1)*((1+(MB15))^1))/((1.18)^15)+((Sheet1!$B$61*((1+(MB1))^1)*((1+(MB2))^1)*((1+(MB3))^1)*((1+(MB4))^1)*((1+(MB5))^1)*((1+(MB6))^1)*((1+(MB7))^1)*((1+(MB8))^1)*((1+(MB9))^1)*((1+(MB10))^1)*((1+(MB11))^1)*((1+(MB12))^1)*((1+(MB13))^1)*((1+(MB14))^1)*((1+(MB15))^1))/((1.18)^15)/0.18))/Sheet1!$B$17)+((Sheet1!$B$65/Sheet1!$B$17)*(100%-0.2)))</f>
        <v>31.897977481259971</v>
      </c>
      <c r="MC16" s="4">
        <f ca="1">SUM((((Sheet1!$B$61*((1+(MC1))^1))/((1.18)^1)+(Sheet1!$B$61*((1+(MC1))^1)*((1+(MC2))^1))/((1.18)^2)+(Sheet1!$B$61*((1+(MC1))^1)*((1+(MC2))^1)*((1+(MC3))^1))/((1.18)^3)+(Sheet1!$B$61*((1+(MC1))^1)*((1+(MC2))^1)*((1+(MC3))^1)*((1+(MC4))^1))/((1.18)^4)+(Sheet1!$B$61*((1+(MC1))^1)*((1+(MC2))^1)*((1+(MC3))^1)*((1+(MC4))^1)*((1+(MC5))^1))/((1.18)^5)+(Sheet1!$B$61*((1+(MC1))^1)*((1+(MC2))^1)*((1+(MC3))^1)*((1+(MC4))^1)*((1+(MC5))^1)*((1+(MC6))^1))/((1.18)^6)+(Sheet1!$B$61*((1+(MC1))^1)*((1+(MC2))^1)*((1+(MC3))^1)*((1+(MC4))^1)*((1+(MC5))^1)*((1+(MC6))^1)*((1+(MC7))^1))/((1.18)^7)+(Sheet1!$B$61*((1+(MC1))^1)*((1+(MC2))^1)*((1+(MC3))^1)*((1+(MC4))^1)*((1+(MC5))^1)*((1+(MC6))^1)*((1+(MC7))^1)*((1+(MC8))^1))/((1.18)^8)+(Sheet1!$B$61*((1+(MC1))^1)*((1+(MC2))^1)*((1+(MC3))^1)*((1+(MC4))^1)*((1+(MC5))^1)*((1+(MC6))^1)*((1+(MC7))^1)*((1+(MC8))^1)*((1+(MC9))^1))/((1.18)^9)+(Sheet1!$B$61*((1+(MC1))^1)*((1+(MC2))^1)*((1+(MC3))^1)*((1+(MC4))^1)*((1+(MC5))^1)*((1+(MC6))^1)*((1+(MC7))^1)*((1+(MC8))^1)*((1+(MC9))^1)*((1+(MC10))^1))/((1.18)^10)+(Sheet1!$B$61*((1+(MC1))^1)*((1+(MC2))^1)*((1+(MC3))^1)*((1+(MC4))^1)*((1+(MC5))^1)*((1+(MC6))^1)*((1+(MC7))^1)*((1+(MC8))^1)*((1+(MC9))^1)*((1+(MC10))^1)*((1+(MC11))^1))/((1.18)^11)+(Sheet1!$B$61*((1+(MC1))^1)*((1+(MC2))^1)*((1+(MC3))^1)*((1+(MC4))^1)*((1+(MC5))^1)*((1+(MC6))^1)*((1+(MC7))^1)*((1+(MC8))^1)*((1+(MC9))^1)*((1+(MC10))^1)*((1+(MC11))^1)*((1+(MC12))^1))/((1.18)^12)+(Sheet1!$B$61*((1+(MC1))^1)*((1+(MC2))^1)*((1+(MC3))^1)*((1+(MC4))^1)*((1+(MC5))^1)*((1+(MC6))^1)*((1+(MC7))^1)*((1+(MC8))^1)*((1+(MC9))^1)*((1+(MC10))^1)*((1+(MC11))^1)*((1+(MC12))^1)*((1+(MC13))^1))/((1.18)^13)+(Sheet1!$B$61*((1+(MC1))^1)*((1+(MC2))^1)*((1+(MC3))^1)*((1+(MC4))^1)*((1+(MC5))^1)*((1+(MC6))^1)*((1+(MC7))^1)*((1+(MC8))^1)*((1+(MC9))^1)*((1+(MC10))^1)*((1+(MC11))^1)*((1+(MC12))^1)*((1+(MC13))^1)*((1+(MC14))^1))/((1.18)^14)+(Sheet1!$B$61*((1+(MC1))^1)*((1+(MC2))^1)*((1+(MC3))^1)*((1+(MC4))^1)*((1+(MC5))^1)*((1+(MC6))^1)*((1+(MC7))^1)*((1+(MC8))^1)*((1+(MC9))^1)*((1+(MC10))^1)*((1+(MC11))^1)*((1+(MC12))^1)*((1+(MC13))^1)*((1+(MC14))^1)*((1+(MC15))^1))/((1.18)^15)+((Sheet1!$B$61*((1+(MC1))^1)*((1+(MC2))^1)*((1+(MC3))^1)*((1+(MC4))^1)*((1+(MC5))^1)*((1+(MC6))^1)*((1+(MC7))^1)*((1+(MC8))^1)*((1+(MC9))^1)*((1+(MC10))^1)*((1+(MC11))^1)*((1+(MC12))^1)*((1+(MC13))^1)*((1+(MC14))^1)*((1+(MC15))^1))/((1.18)^15)/0.18))/Sheet1!$B$17)+((Sheet1!$B$65/Sheet1!$B$17)*(100%-0.2)))</f>
        <v>27.02802377753369</v>
      </c>
      <c r="MD16" s="4">
        <f ca="1">SUM((((Sheet1!$B$61*((1+(MD1))^1))/((1.18)^1)+(Sheet1!$B$61*((1+(MD1))^1)*((1+(MD2))^1))/((1.18)^2)+(Sheet1!$B$61*((1+(MD1))^1)*((1+(MD2))^1)*((1+(MD3))^1))/((1.18)^3)+(Sheet1!$B$61*((1+(MD1))^1)*((1+(MD2))^1)*((1+(MD3))^1)*((1+(MD4))^1))/((1.18)^4)+(Sheet1!$B$61*((1+(MD1))^1)*((1+(MD2))^1)*((1+(MD3))^1)*((1+(MD4))^1)*((1+(MD5))^1))/((1.18)^5)+(Sheet1!$B$61*((1+(MD1))^1)*((1+(MD2))^1)*((1+(MD3))^1)*((1+(MD4))^1)*((1+(MD5))^1)*((1+(MD6))^1))/((1.18)^6)+(Sheet1!$B$61*((1+(MD1))^1)*((1+(MD2))^1)*((1+(MD3))^1)*((1+(MD4))^1)*((1+(MD5))^1)*((1+(MD6))^1)*((1+(MD7))^1))/((1.18)^7)+(Sheet1!$B$61*((1+(MD1))^1)*((1+(MD2))^1)*((1+(MD3))^1)*((1+(MD4))^1)*((1+(MD5))^1)*((1+(MD6))^1)*((1+(MD7))^1)*((1+(MD8))^1))/((1.18)^8)+(Sheet1!$B$61*((1+(MD1))^1)*((1+(MD2))^1)*((1+(MD3))^1)*((1+(MD4))^1)*((1+(MD5))^1)*((1+(MD6))^1)*((1+(MD7))^1)*((1+(MD8))^1)*((1+(MD9))^1))/((1.18)^9)+(Sheet1!$B$61*((1+(MD1))^1)*((1+(MD2))^1)*((1+(MD3))^1)*((1+(MD4))^1)*((1+(MD5))^1)*((1+(MD6))^1)*((1+(MD7))^1)*((1+(MD8))^1)*((1+(MD9))^1)*((1+(MD10))^1))/((1.18)^10)+(Sheet1!$B$61*((1+(MD1))^1)*((1+(MD2))^1)*((1+(MD3))^1)*((1+(MD4))^1)*((1+(MD5))^1)*((1+(MD6))^1)*((1+(MD7))^1)*((1+(MD8))^1)*((1+(MD9))^1)*((1+(MD10))^1)*((1+(MD11))^1))/((1.18)^11)+(Sheet1!$B$61*((1+(MD1))^1)*((1+(MD2))^1)*((1+(MD3))^1)*((1+(MD4))^1)*((1+(MD5))^1)*((1+(MD6))^1)*((1+(MD7))^1)*((1+(MD8))^1)*((1+(MD9))^1)*((1+(MD10))^1)*((1+(MD11))^1)*((1+(MD12))^1))/((1.18)^12)+(Sheet1!$B$61*((1+(MD1))^1)*((1+(MD2))^1)*((1+(MD3))^1)*((1+(MD4))^1)*((1+(MD5))^1)*((1+(MD6))^1)*((1+(MD7))^1)*((1+(MD8))^1)*((1+(MD9))^1)*((1+(MD10))^1)*((1+(MD11))^1)*((1+(MD12))^1)*((1+(MD13))^1))/((1.18)^13)+(Sheet1!$B$61*((1+(MD1))^1)*((1+(MD2))^1)*((1+(MD3))^1)*((1+(MD4))^1)*((1+(MD5))^1)*((1+(MD6))^1)*((1+(MD7))^1)*((1+(MD8))^1)*((1+(MD9))^1)*((1+(MD10))^1)*((1+(MD11))^1)*((1+(MD12))^1)*((1+(MD13))^1)*((1+(MD14))^1))/((1.18)^14)+(Sheet1!$B$61*((1+(MD1))^1)*((1+(MD2))^1)*((1+(MD3))^1)*((1+(MD4))^1)*((1+(MD5))^1)*((1+(MD6))^1)*((1+(MD7))^1)*((1+(MD8))^1)*((1+(MD9))^1)*((1+(MD10))^1)*((1+(MD11))^1)*((1+(MD12))^1)*((1+(MD13))^1)*((1+(MD14))^1)*((1+(MD15))^1))/((1.18)^15)+((Sheet1!$B$61*((1+(MD1))^1)*((1+(MD2))^1)*((1+(MD3))^1)*((1+(MD4))^1)*((1+(MD5))^1)*((1+(MD6))^1)*((1+(MD7))^1)*((1+(MD8))^1)*((1+(MD9))^1)*((1+(MD10))^1)*((1+(MD11))^1)*((1+(MD12))^1)*((1+(MD13))^1)*((1+(MD14))^1)*((1+(MD15))^1))/((1.18)^15)/0.18))/Sheet1!$B$17)+((Sheet1!$B$65/Sheet1!$B$17)*(100%-0.2)))</f>
        <v>29.178081064337427</v>
      </c>
      <c r="ME16" s="4">
        <f ca="1">SUM((((Sheet1!$B$61*((1+(ME1))^1))/((1.18)^1)+(Sheet1!$B$61*((1+(ME1))^1)*((1+(ME2))^1))/((1.18)^2)+(Sheet1!$B$61*((1+(ME1))^1)*((1+(ME2))^1)*((1+(ME3))^1))/((1.18)^3)+(Sheet1!$B$61*((1+(ME1))^1)*((1+(ME2))^1)*((1+(ME3))^1)*((1+(ME4))^1))/((1.18)^4)+(Sheet1!$B$61*((1+(ME1))^1)*((1+(ME2))^1)*((1+(ME3))^1)*((1+(ME4))^1)*((1+(ME5))^1))/((1.18)^5)+(Sheet1!$B$61*((1+(ME1))^1)*((1+(ME2))^1)*((1+(ME3))^1)*((1+(ME4))^1)*((1+(ME5))^1)*((1+(ME6))^1))/((1.18)^6)+(Sheet1!$B$61*((1+(ME1))^1)*((1+(ME2))^1)*((1+(ME3))^1)*((1+(ME4))^1)*((1+(ME5))^1)*((1+(ME6))^1)*((1+(ME7))^1))/((1.18)^7)+(Sheet1!$B$61*((1+(ME1))^1)*((1+(ME2))^1)*((1+(ME3))^1)*((1+(ME4))^1)*((1+(ME5))^1)*((1+(ME6))^1)*((1+(ME7))^1)*((1+(ME8))^1))/((1.18)^8)+(Sheet1!$B$61*((1+(ME1))^1)*((1+(ME2))^1)*((1+(ME3))^1)*((1+(ME4))^1)*((1+(ME5))^1)*((1+(ME6))^1)*((1+(ME7))^1)*((1+(ME8))^1)*((1+(ME9))^1))/((1.18)^9)+(Sheet1!$B$61*((1+(ME1))^1)*((1+(ME2))^1)*((1+(ME3))^1)*((1+(ME4))^1)*((1+(ME5))^1)*((1+(ME6))^1)*((1+(ME7))^1)*((1+(ME8))^1)*((1+(ME9))^1)*((1+(ME10))^1))/((1.18)^10)+(Sheet1!$B$61*((1+(ME1))^1)*((1+(ME2))^1)*((1+(ME3))^1)*((1+(ME4))^1)*((1+(ME5))^1)*((1+(ME6))^1)*((1+(ME7))^1)*((1+(ME8))^1)*((1+(ME9))^1)*((1+(ME10))^1)*((1+(ME11))^1))/((1.18)^11)+(Sheet1!$B$61*((1+(ME1))^1)*((1+(ME2))^1)*((1+(ME3))^1)*((1+(ME4))^1)*((1+(ME5))^1)*((1+(ME6))^1)*((1+(ME7))^1)*((1+(ME8))^1)*((1+(ME9))^1)*((1+(ME10))^1)*((1+(ME11))^1)*((1+(ME12))^1))/((1.18)^12)+(Sheet1!$B$61*((1+(ME1))^1)*((1+(ME2))^1)*((1+(ME3))^1)*((1+(ME4))^1)*((1+(ME5))^1)*((1+(ME6))^1)*((1+(ME7))^1)*((1+(ME8))^1)*((1+(ME9))^1)*((1+(ME10))^1)*((1+(ME11))^1)*((1+(ME12))^1)*((1+(ME13))^1))/((1.18)^13)+(Sheet1!$B$61*((1+(ME1))^1)*((1+(ME2))^1)*((1+(ME3))^1)*((1+(ME4))^1)*((1+(ME5))^1)*((1+(ME6))^1)*((1+(ME7))^1)*((1+(ME8))^1)*((1+(ME9))^1)*((1+(ME10))^1)*((1+(ME11))^1)*((1+(ME12))^1)*((1+(ME13))^1)*((1+(ME14))^1))/((1.18)^14)+(Sheet1!$B$61*((1+(ME1))^1)*((1+(ME2))^1)*((1+(ME3))^1)*((1+(ME4))^1)*((1+(ME5))^1)*((1+(ME6))^1)*((1+(ME7))^1)*((1+(ME8))^1)*((1+(ME9))^1)*((1+(ME10))^1)*((1+(ME11))^1)*((1+(ME12))^1)*((1+(ME13))^1)*((1+(ME14))^1)*((1+(ME15))^1))/((1.18)^15)+((Sheet1!$B$61*((1+(ME1))^1)*((1+(ME2))^1)*((1+(ME3))^1)*((1+(ME4))^1)*((1+(ME5))^1)*((1+(ME6))^1)*((1+(ME7))^1)*((1+(ME8))^1)*((1+(ME9))^1)*((1+(ME10))^1)*((1+(ME11))^1)*((1+(ME12))^1)*((1+(ME13))^1)*((1+(ME14))^1)*((1+(ME15))^1))/((1.18)^15)/0.18))/Sheet1!$B$17)+((Sheet1!$B$65/Sheet1!$B$17)*(100%-0.2)))</f>
        <v>24.584282668025253</v>
      </c>
      <c r="MF16" s="4">
        <f ca="1">SUM((((Sheet1!$B$61*((1+(MF1))^1))/((1.18)^1)+(Sheet1!$B$61*((1+(MF1))^1)*((1+(MF2))^1))/((1.18)^2)+(Sheet1!$B$61*((1+(MF1))^1)*((1+(MF2))^1)*((1+(MF3))^1))/((1.18)^3)+(Sheet1!$B$61*((1+(MF1))^1)*((1+(MF2))^1)*((1+(MF3))^1)*((1+(MF4))^1))/((1.18)^4)+(Sheet1!$B$61*((1+(MF1))^1)*((1+(MF2))^1)*((1+(MF3))^1)*((1+(MF4))^1)*((1+(MF5))^1))/((1.18)^5)+(Sheet1!$B$61*((1+(MF1))^1)*((1+(MF2))^1)*((1+(MF3))^1)*((1+(MF4))^1)*((1+(MF5))^1)*((1+(MF6))^1))/((1.18)^6)+(Sheet1!$B$61*((1+(MF1))^1)*((1+(MF2))^1)*((1+(MF3))^1)*((1+(MF4))^1)*((1+(MF5))^1)*((1+(MF6))^1)*((1+(MF7))^1))/((1.18)^7)+(Sheet1!$B$61*((1+(MF1))^1)*((1+(MF2))^1)*((1+(MF3))^1)*((1+(MF4))^1)*((1+(MF5))^1)*((1+(MF6))^1)*((1+(MF7))^1)*((1+(MF8))^1))/((1.18)^8)+(Sheet1!$B$61*((1+(MF1))^1)*((1+(MF2))^1)*((1+(MF3))^1)*((1+(MF4))^1)*((1+(MF5))^1)*((1+(MF6))^1)*((1+(MF7))^1)*((1+(MF8))^1)*((1+(MF9))^1))/((1.18)^9)+(Sheet1!$B$61*((1+(MF1))^1)*((1+(MF2))^1)*((1+(MF3))^1)*((1+(MF4))^1)*((1+(MF5))^1)*((1+(MF6))^1)*((1+(MF7))^1)*((1+(MF8))^1)*((1+(MF9))^1)*((1+(MF10))^1))/((1.18)^10)+(Sheet1!$B$61*((1+(MF1))^1)*((1+(MF2))^1)*((1+(MF3))^1)*((1+(MF4))^1)*((1+(MF5))^1)*((1+(MF6))^1)*((1+(MF7))^1)*((1+(MF8))^1)*((1+(MF9))^1)*((1+(MF10))^1)*((1+(MF11))^1))/((1.18)^11)+(Sheet1!$B$61*((1+(MF1))^1)*((1+(MF2))^1)*((1+(MF3))^1)*((1+(MF4))^1)*((1+(MF5))^1)*((1+(MF6))^1)*((1+(MF7))^1)*((1+(MF8))^1)*((1+(MF9))^1)*((1+(MF10))^1)*((1+(MF11))^1)*((1+(MF12))^1))/((1.18)^12)+(Sheet1!$B$61*((1+(MF1))^1)*((1+(MF2))^1)*((1+(MF3))^1)*((1+(MF4))^1)*((1+(MF5))^1)*((1+(MF6))^1)*((1+(MF7))^1)*((1+(MF8))^1)*((1+(MF9))^1)*((1+(MF10))^1)*((1+(MF11))^1)*((1+(MF12))^1)*((1+(MF13))^1))/((1.18)^13)+(Sheet1!$B$61*((1+(MF1))^1)*((1+(MF2))^1)*((1+(MF3))^1)*((1+(MF4))^1)*((1+(MF5))^1)*((1+(MF6))^1)*((1+(MF7))^1)*((1+(MF8))^1)*((1+(MF9))^1)*((1+(MF10))^1)*((1+(MF11))^1)*((1+(MF12))^1)*((1+(MF13))^1)*((1+(MF14))^1))/((1.18)^14)+(Sheet1!$B$61*((1+(MF1))^1)*((1+(MF2))^1)*((1+(MF3))^1)*((1+(MF4))^1)*((1+(MF5))^1)*((1+(MF6))^1)*((1+(MF7))^1)*((1+(MF8))^1)*((1+(MF9))^1)*((1+(MF10))^1)*((1+(MF11))^1)*((1+(MF12))^1)*((1+(MF13))^1)*((1+(MF14))^1)*((1+(MF15))^1))/((1.18)^15)+((Sheet1!$B$61*((1+(MF1))^1)*((1+(MF2))^1)*((1+(MF3))^1)*((1+(MF4))^1)*((1+(MF5))^1)*((1+(MF6))^1)*((1+(MF7))^1)*((1+(MF8))^1)*((1+(MF9))^1)*((1+(MF10))^1)*((1+(MF11))^1)*((1+(MF12))^1)*((1+(MF13))^1)*((1+(MF14))^1)*((1+(MF15))^1))/((1.18)^15)/0.18))/Sheet1!$B$17)+((Sheet1!$B$65/Sheet1!$B$17)*(100%-0.2)))</f>
        <v>25.526025711432119</v>
      </c>
      <c r="MG16" s="4">
        <f ca="1">SUM((((Sheet1!$B$61*((1+(MG1))^1))/((1.18)^1)+(Sheet1!$B$61*((1+(MG1))^1)*((1+(MG2))^1))/((1.18)^2)+(Sheet1!$B$61*((1+(MG1))^1)*((1+(MG2))^1)*((1+(MG3))^1))/((1.18)^3)+(Sheet1!$B$61*((1+(MG1))^1)*((1+(MG2))^1)*((1+(MG3))^1)*((1+(MG4))^1))/((1.18)^4)+(Sheet1!$B$61*((1+(MG1))^1)*((1+(MG2))^1)*((1+(MG3))^1)*((1+(MG4))^1)*((1+(MG5))^1))/((1.18)^5)+(Sheet1!$B$61*((1+(MG1))^1)*((1+(MG2))^1)*((1+(MG3))^1)*((1+(MG4))^1)*((1+(MG5))^1)*((1+(MG6))^1))/((1.18)^6)+(Sheet1!$B$61*((1+(MG1))^1)*((1+(MG2))^1)*((1+(MG3))^1)*((1+(MG4))^1)*((1+(MG5))^1)*((1+(MG6))^1)*((1+(MG7))^1))/((1.18)^7)+(Sheet1!$B$61*((1+(MG1))^1)*((1+(MG2))^1)*((1+(MG3))^1)*((1+(MG4))^1)*((1+(MG5))^1)*((1+(MG6))^1)*((1+(MG7))^1)*((1+(MG8))^1))/((1.18)^8)+(Sheet1!$B$61*((1+(MG1))^1)*((1+(MG2))^1)*((1+(MG3))^1)*((1+(MG4))^1)*((1+(MG5))^1)*((1+(MG6))^1)*((1+(MG7))^1)*((1+(MG8))^1)*((1+(MG9))^1))/((1.18)^9)+(Sheet1!$B$61*((1+(MG1))^1)*((1+(MG2))^1)*((1+(MG3))^1)*((1+(MG4))^1)*((1+(MG5))^1)*((1+(MG6))^1)*((1+(MG7))^1)*((1+(MG8))^1)*((1+(MG9))^1)*((1+(MG10))^1))/((1.18)^10)+(Sheet1!$B$61*((1+(MG1))^1)*((1+(MG2))^1)*((1+(MG3))^1)*((1+(MG4))^1)*((1+(MG5))^1)*((1+(MG6))^1)*((1+(MG7))^1)*((1+(MG8))^1)*((1+(MG9))^1)*((1+(MG10))^1)*((1+(MG11))^1))/((1.18)^11)+(Sheet1!$B$61*((1+(MG1))^1)*((1+(MG2))^1)*((1+(MG3))^1)*((1+(MG4))^1)*((1+(MG5))^1)*((1+(MG6))^1)*((1+(MG7))^1)*((1+(MG8))^1)*((1+(MG9))^1)*((1+(MG10))^1)*((1+(MG11))^1)*((1+(MG12))^1))/((1.18)^12)+(Sheet1!$B$61*((1+(MG1))^1)*((1+(MG2))^1)*((1+(MG3))^1)*((1+(MG4))^1)*((1+(MG5))^1)*((1+(MG6))^1)*((1+(MG7))^1)*((1+(MG8))^1)*((1+(MG9))^1)*((1+(MG10))^1)*((1+(MG11))^1)*((1+(MG12))^1)*((1+(MG13))^1))/((1.18)^13)+(Sheet1!$B$61*((1+(MG1))^1)*((1+(MG2))^1)*((1+(MG3))^1)*((1+(MG4))^1)*((1+(MG5))^1)*((1+(MG6))^1)*((1+(MG7))^1)*((1+(MG8))^1)*((1+(MG9))^1)*((1+(MG10))^1)*((1+(MG11))^1)*((1+(MG12))^1)*((1+(MG13))^1)*((1+(MG14))^1))/((1.18)^14)+(Sheet1!$B$61*((1+(MG1))^1)*((1+(MG2))^1)*((1+(MG3))^1)*((1+(MG4))^1)*((1+(MG5))^1)*((1+(MG6))^1)*((1+(MG7))^1)*((1+(MG8))^1)*((1+(MG9))^1)*((1+(MG10))^1)*((1+(MG11))^1)*((1+(MG12))^1)*((1+(MG13))^1)*((1+(MG14))^1)*((1+(MG15))^1))/((1.18)^15)+((Sheet1!$B$61*((1+(MG1))^1)*((1+(MG2))^1)*((1+(MG3))^1)*((1+(MG4))^1)*((1+(MG5))^1)*((1+(MG6))^1)*((1+(MG7))^1)*((1+(MG8))^1)*((1+(MG9))^1)*((1+(MG10))^1)*((1+(MG11))^1)*((1+(MG12))^1)*((1+(MG13))^1)*((1+(MG14))^1)*((1+(MG15))^1))/((1.18)^15)/0.18))/Sheet1!$B$17)+((Sheet1!$B$65/Sheet1!$B$17)*(100%-0.2)))</f>
        <v>24.939977917401368</v>
      </c>
      <c r="MH16" s="4">
        <f ca="1">SUM((((Sheet1!$B$61*((1+(MH1))^1))/((1.18)^1)+(Sheet1!$B$61*((1+(MH1))^1)*((1+(MH2))^1))/((1.18)^2)+(Sheet1!$B$61*((1+(MH1))^1)*((1+(MH2))^1)*((1+(MH3))^1))/((1.18)^3)+(Sheet1!$B$61*((1+(MH1))^1)*((1+(MH2))^1)*((1+(MH3))^1)*((1+(MH4))^1))/((1.18)^4)+(Sheet1!$B$61*((1+(MH1))^1)*((1+(MH2))^1)*((1+(MH3))^1)*((1+(MH4))^1)*((1+(MH5))^1))/((1.18)^5)+(Sheet1!$B$61*((1+(MH1))^1)*((1+(MH2))^1)*((1+(MH3))^1)*((1+(MH4))^1)*((1+(MH5))^1)*((1+(MH6))^1))/((1.18)^6)+(Sheet1!$B$61*((1+(MH1))^1)*((1+(MH2))^1)*((1+(MH3))^1)*((1+(MH4))^1)*((1+(MH5))^1)*((1+(MH6))^1)*((1+(MH7))^1))/((1.18)^7)+(Sheet1!$B$61*((1+(MH1))^1)*((1+(MH2))^1)*((1+(MH3))^1)*((1+(MH4))^1)*((1+(MH5))^1)*((1+(MH6))^1)*((1+(MH7))^1)*((1+(MH8))^1))/((1.18)^8)+(Sheet1!$B$61*((1+(MH1))^1)*((1+(MH2))^1)*((1+(MH3))^1)*((1+(MH4))^1)*((1+(MH5))^1)*((1+(MH6))^1)*((1+(MH7))^1)*((1+(MH8))^1)*((1+(MH9))^1))/((1.18)^9)+(Sheet1!$B$61*((1+(MH1))^1)*((1+(MH2))^1)*((1+(MH3))^1)*((1+(MH4))^1)*((1+(MH5))^1)*((1+(MH6))^1)*((1+(MH7))^1)*((1+(MH8))^1)*((1+(MH9))^1)*((1+(MH10))^1))/((1.18)^10)+(Sheet1!$B$61*((1+(MH1))^1)*((1+(MH2))^1)*((1+(MH3))^1)*((1+(MH4))^1)*((1+(MH5))^1)*((1+(MH6))^1)*((1+(MH7))^1)*((1+(MH8))^1)*((1+(MH9))^1)*((1+(MH10))^1)*((1+(MH11))^1))/((1.18)^11)+(Sheet1!$B$61*((1+(MH1))^1)*((1+(MH2))^1)*((1+(MH3))^1)*((1+(MH4))^1)*((1+(MH5))^1)*((1+(MH6))^1)*((1+(MH7))^1)*((1+(MH8))^1)*((1+(MH9))^1)*((1+(MH10))^1)*((1+(MH11))^1)*((1+(MH12))^1))/((1.18)^12)+(Sheet1!$B$61*((1+(MH1))^1)*((1+(MH2))^1)*((1+(MH3))^1)*((1+(MH4))^1)*((1+(MH5))^1)*((1+(MH6))^1)*((1+(MH7))^1)*((1+(MH8))^1)*((1+(MH9))^1)*((1+(MH10))^1)*((1+(MH11))^1)*((1+(MH12))^1)*((1+(MH13))^1))/((1.18)^13)+(Sheet1!$B$61*((1+(MH1))^1)*((1+(MH2))^1)*((1+(MH3))^1)*((1+(MH4))^1)*((1+(MH5))^1)*((1+(MH6))^1)*((1+(MH7))^1)*((1+(MH8))^1)*((1+(MH9))^1)*((1+(MH10))^1)*((1+(MH11))^1)*((1+(MH12))^1)*((1+(MH13))^1)*((1+(MH14))^1))/((1.18)^14)+(Sheet1!$B$61*((1+(MH1))^1)*((1+(MH2))^1)*((1+(MH3))^1)*((1+(MH4))^1)*((1+(MH5))^1)*((1+(MH6))^1)*((1+(MH7))^1)*((1+(MH8))^1)*((1+(MH9))^1)*((1+(MH10))^1)*((1+(MH11))^1)*((1+(MH12))^1)*((1+(MH13))^1)*((1+(MH14))^1)*((1+(MH15))^1))/((1.18)^15)+((Sheet1!$B$61*((1+(MH1))^1)*((1+(MH2))^1)*((1+(MH3))^1)*((1+(MH4))^1)*((1+(MH5))^1)*((1+(MH6))^1)*((1+(MH7))^1)*((1+(MH8))^1)*((1+(MH9))^1)*((1+(MH10))^1)*((1+(MH11))^1)*((1+(MH12))^1)*((1+(MH13))^1)*((1+(MH14))^1)*((1+(MH15))^1))/((1.18)^15)/0.18))/Sheet1!$B$17)+((Sheet1!$B$65/Sheet1!$B$17)*(100%-0.2)))</f>
        <v>26.889817323333169</v>
      </c>
      <c r="MI16" s="4">
        <f ca="1">SUM((((Sheet1!$B$61*((1+(MI1))^1))/((1.18)^1)+(Sheet1!$B$61*((1+(MI1))^1)*((1+(MI2))^1))/((1.18)^2)+(Sheet1!$B$61*((1+(MI1))^1)*((1+(MI2))^1)*((1+(MI3))^1))/((1.18)^3)+(Sheet1!$B$61*((1+(MI1))^1)*((1+(MI2))^1)*((1+(MI3))^1)*((1+(MI4))^1))/((1.18)^4)+(Sheet1!$B$61*((1+(MI1))^1)*((1+(MI2))^1)*((1+(MI3))^1)*((1+(MI4))^1)*((1+(MI5))^1))/((1.18)^5)+(Sheet1!$B$61*((1+(MI1))^1)*((1+(MI2))^1)*((1+(MI3))^1)*((1+(MI4))^1)*((1+(MI5))^1)*((1+(MI6))^1))/((1.18)^6)+(Sheet1!$B$61*((1+(MI1))^1)*((1+(MI2))^1)*((1+(MI3))^1)*((1+(MI4))^1)*((1+(MI5))^1)*((1+(MI6))^1)*((1+(MI7))^1))/((1.18)^7)+(Sheet1!$B$61*((1+(MI1))^1)*((1+(MI2))^1)*((1+(MI3))^1)*((1+(MI4))^1)*((1+(MI5))^1)*((1+(MI6))^1)*((1+(MI7))^1)*((1+(MI8))^1))/((1.18)^8)+(Sheet1!$B$61*((1+(MI1))^1)*((1+(MI2))^1)*((1+(MI3))^1)*((1+(MI4))^1)*((1+(MI5))^1)*((1+(MI6))^1)*((1+(MI7))^1)*((1+(MI8))^1)*((1+(MI9))^1))/((1.18)^9)+(Sheet1!$B$61*((1+(MI1))^1)*((1+(MI2))^1)*((1+(MI3))^1)*((1+(MI4))^1)*((1+(MI5))^1)*((1+(MI6))^1)*((1+(MI7))^1)*((1+(MI8))^1)*((1+(MI9))^1)*((1+(MI10))^1))/((1.18)^10)+(Sheet1!$B$61*((1+(MI1))^1)*((1+(MI2))^1)*((1+(MI3))^1)*((1+(MI4))^1)*((1+(MI5))^1)*((1+(MI6))^1)*((1+(MI7))^1)*((1+(MI8))^1)*((1+(MI9))^1)*((1+(MI10))^1)*((1+(MI11))^1))/((1.18)^11)+(Sheet1!$B$61*((1+(MI1))^1)*((1+(MI2))^1)*((1+(MI3))^1)*((1+(MI4))^1)*((1+(MI5))^1)*((1+(MI6))^1)*((1+(MI7))^1)*((1+(MI8))^1)*((1+(MI9))^1)*((1+(MI10))^1)*((1+(MI11))^1)*((1+(MI12))^1))/((1.18)^12)+(Sheet1!$B$61*((1+(MI1))^1)*((1+(MI2))^1)*((1+(MI3))^1)*((1+(MI4))^1)*((1+(MI5))^1)*((1+(MI6))^1)*((1+(MI7))^1)*((1+(MI8))^1)*((1+(MI9))^1)*((1+(MI10))^1)*((1+(MI11))^1)*((1+(MI12))^1)*((1+(MI13))^1))/((1.18)^13)+(Sheet1!$B$61*((1+(MI1))^1)*((1+(MI2))^1)*((1+(MI3))^1)*((1+(MI4))^1)*((1+(MI5))^1)*((1+(MI6))^1)*((1+(MI7))^1)*((1+(MI8))^1)*((1+(MI9))^1)*((1+(MI10))^1)*((1+(MI11))^1)*((1+(MI12))^1)*((1+(MI13))^1)*((1+(MI14))^1))/((1.18)^14)+(Sheet1!$B$61*((1+(MI1))^1)*((1+(MI2))^1)*((1+(MI3))^1)*((1+(MI4))^1)*((1+(MI5))^1)*((1+(MI6))^1)*((1+(MI7))^1)*((1+(MI8))^1)*((1+(MI9))^1)*((1+(MI10))^1)*((1+(MI11))^1)*((1+(MI12))^1)*((1+(MI13))^1)*((1+(MI14))^1)*((1+(MI15))^1))/((1.18)^15)+((Sheet1!$B$61*((1+(MI1))^1)*((1+(MI2))^1)*((1+(MI3))^1)*((1+(MI4))^1)*((1+(MI5))^1)*((1+(MI6))^1)*((1+(MI7))^1)*((1+(MI8))^1)*((1+(MI9))^1)*((1+(MI10))^1)*((1+(MI11))^1)*((1+(MI12))^1)*((1+(MI13))^1)*((1+(MI14))^1)*((1+(MI15))^1))/((1.18)^15)/0.18))/Sheet1!$B$17)+((Sheet1!$B$65/Sheet1!$B$17)*(100%-0.2)))</f>
        <v>28.498011518375627</v>
      </c>
      <c r="MJ16" s="4">
        <f ca="1">SUM((((Sheet1!$B$61*((1+(MJ1))^1))/((1.18)^1)+(Sheet1!$B$61*((1+(MJ1))^1)*((1+(MJ2))^1))/((1.18)^2)+(Sheet1!$B$61*((1+(MJ1))^1)*((1+(MJ2))^1)*((1+(MJ3))^1))/((1.18)^3)+(Sheet1!$B$61*((1+(MJ1))^1)*((1+(MJ2))^1)*((1+(MJ3))^1)*((1+(MJ4))^1))/((1.18)^4)+(Sheet1!$B$61*((1+(MJ1))^1)*((1+(MJ2))^1)*((1+(MJ3))^1)*((1+(MJ4))^1)*((1+(MJ5))^1))/((1.18)^5)+(Sheet1!$B$61*((1+(MJ1))^1)*((1+(MJ2))^1)*((1+(MJ3))^1)*((1+(MJ4))^1)*((1+(MJ5))^1)*((1+(MJ6))^1))/((1.18)^6)+(Sheet1!$B$61*((1+(MJ1))^1)*((1+(MJ2))^1)*((1+(MJ3))^1)*((1+(MJ4))^1)*((1+(MJ5))^1)*((1+(MJ6))^1)*((1+(MJ7))^1))/((1.18)^7)+(Sheet1!$B$61*((1+(MJ1))^1)*((1+(MJ2))^1)*((1+(MJ3))^1)*((1+(MJ4))^1)*((1+(MJ5))^1)*((1+(MJ6))^1)*((1+(MJ7))^1)*((1+(MJ8))^1))/((1.18)^8)+(Sheet1!$B$61*((1+(MJ1))^1)*((1+(MJ2))^1)*((1+(MJ3))^1)*((1+(MJ4))^1)*((1+(MJ5))^1)*((1+(MJ6))^1)*((1+(MJ7))^1)*((1+(MJ8))^1)*((1+(MJ9))^1))/((1.18)^9)+(Sheet1!$B$61*((1+(MJ1))^1)*((1+(MJ2))^1)*((1+(MJ3))^1)*((1+(MJ4))^1)*((1+(MJ5))^1)*((1+(MJ6))^1)*((1+(MJ7))^1)*((1+(MJ8))^1)*((1+(MJ9))^1)*((1+(MJ10))^1))/((1.18)^10)+(Sheet1!$B$61*((1+(MJ1))^1)*((1+(MJ2))^1)*((1+(MJ3))^1)*((1+(MJ4))^1)*((1+(MJ5))^1)*((1+(MJ6))^1)*((1+(MJ7))^1)*((1+(MJ8))^1)*((1+(MJ9))^1)*((1+(MJ10))^1)*((1+(MJ11))^1))/((1.18)^11)+(Sheet1!$B$61*((1+(MJ1))^1)*((1+(MJ2))^1)*((1+(MJ3))^1)*((1+(MJ4))^1)*((1+(MJ5))^1)*((1+(MJ6))^1)*((1+(MJ7))^1)*((1+(MJ8))^1)*((1+(MJ9))^1)*((1+(MJ10))^1)*((1+(MJ11))^1)*((1+(MJ12))^1))/((1.18)^12)+(Sheet1!$B$61*((1+(MJ1))^1)*((1+(MJ2))^1)*((1+(MJ3))^1)*((1+(MJ4))^1)*((1+(MJ5))^1)*((1+(MJ6))^1)*((1+(MJ7))^1)*((1+(MJ8))^1)*((1+(MJ9))^1)*((1+(MJ10))^1)*((1+(MJ11))^1)*((1+(MJ12))^1)*((1+(MJ13))^1))/((1.18)^13)+(Sheet1!$B$61*((1+(MJ1))^1)*((1+(MJ2))^1)*((1+(MJ3))^1)*((1+(MJ4))^1)*((1+(MJ5))^1)*((1+(MJ6))^1)*((1+(MJ7))^1)*((1+(MJ8))^1)*((1+(MJ9))^1)*((1+(MJ10))^1)*((1+(MJ11))^1)*((1+(MJ12))^1)*((1+(MJ13))^1)*((1+(MJ14))^1))/((1.18)^14)+(Sheet1!$B$61*((1+(MJ1))^1)*((1+(MJ2))^1)*((1+(MJ3))^1)*((1+(MJ4))^1)*((1+(MJ5))^1)*((1+(MJ6))^1)*((1+(MJ7))^1)*((1+(MJ8))^1)*((1+(MJ9))^1)*((1+(MJ10))^1)*((1+(MJ11))^1)*((1+(MJ12))^1)*((1+(MJ13))^1)*((1+(MJ14))^1)*((1+(MJ15))^1))/((1.18)^15)+((Sheet1!$B$61*((1+(MJ1))^1)*((1+(MJ2))^1)*((1+(MJ3))^1)*((1+(MJ4))^1)*((1+(MJ5))^1)*((1+(MJ6))^1)*((1+(MJ7))^1)*((1+(MJ8))^1)*((1+(MJ9))^1)*((1+(MJ10))^1)*((1+(MJ11))^1)*((1+(MJ12))^1)*((1+(MJ13))^1)*((1+(MJ14))^1)*((1+(MJ15))^1))/((1.18)^15)/0.18))/Sheet1!$B$17)+((Sheet1!$B$65/Sheet1!$B$17)*(100%-0.2)))</f>
        <v>27.017467605437147</v>
      </c>
      <c r="MK16" s="4">
        <f ca="1">SUM((((Sheet1!$B$61*((1+(MK1))^1))/((1.18)^1)+(Sheet1!$B$61*((1+(MK1))^1)*((1+(MK2))^1))/((1.18)^2)+(Sheet1!$B$61*((1+(MK1))^1)*((1+(MK2))^1)*((1+(MK3))^1))/((1.18)^3)+(Sheet1!$B$61*((1+(MK1))^1)*((1+(MK2))^1)*((1+(MK3))^1)*((1+(MK4))^1))/((1.18)^4)+(Sheet1!$B$61*((1+(MK1))^1)*((1+(MK2))^1)*((1+(MK3))^1)*((1+(MK4))^1)*((1+(MK5))^1))/((1.18)^5)+(Sheet1!$B$61*((1+(MK1))^1)*((1+(MK2))^1)*((1+(MK3))^1)*((1+(MK4))^1)*((1+(MK5))^1)*((1+(MK6))^1))/((1.18)^6)+(Sheet1!$B$61*((1+(MK1))^1)*((1+(MK2))^1)*((1+(MK3))^1)*((1+(MK4))^1)*((1+(MK5))^1)*((1+(MK6))^1)*((1+(MK7))^1))/((1.18)^7)+(Sheet1!$B$61*((1+(MK1))^1)*((1+(MK2))^1)*((1+(MK3))^1)*((1+(MK4))^1)*((1+(MK5))^1)*((1+(MK6))^1)*((1+(MK7))^1)*((1+(MK8))^1))/((1.18)^8)+(Sheet1!$B$61*((1+(MK1))^1)*((1+(MK2))^1)*((1+(MK3))^1)*((1+(MK4))^1)*((1+(MK5))^1)*((1+(MK6))^1)*((1+(MK7))^1)*((1+(MK8))^1)*((1+(MK9))^1))/((1.18)^9)+(Sheet1!$B$61*((1+(MK1))^1)*((1+(MK2))^1)*((1+(MK3))^1)*((1+(MK4))^1)*((1+(MK5))^1)*((1+(MK6))^1)*((1+(MK7))^1)*((1+(MK8))^1)*((1+(MK9))^1)*((1+(MK10))^1))/((1.18)^10)+(Sheet1!$B$61*((1+(MK1))^1)*((1+(MK2))^1)*((1+(MK3))^1)*((1+(MK4))^1)*((1+(MK5))^1)*((1+(MK6))^1)*((1+(MK7))^1)*((1+(MK8))^1)*((1+(MK9))^1)*((1+(MK10))^1)*((1+(MK11))^1))/((1.18)^11)+(Sheet1!$B$61*((1+(MK1))^1)*((1+(MK2))^1)*((1+(MK3))^1)*((1+(MK4))^1)*((1+(MK5))^1)*((1+(MK6))^1)*((1+(MK7))^1)*((1+(MK8))^1)*((1+(MK9))^1)*((1+(MK10))^1)*((1+(MK11))^1)*((1+(MK12))^1))/((1.18)^12)+(Sheet1!$B$61*((1+(MK1))^1)*((1+(MK2))^1)*((1+(MK3))^1)*((1+(MK4))^1)*((1+(MK5))^1)*((1+(MK6))^1)*((1+(MK7))^1)*((1+(MK8))^1)*((1+(MK9))^1)*((1+(MK10))^1)*((1+(MK11))^1)*((1+(MK12))^1)*((1+(MK13))^1))/((1.18)^13)+(Sheet1!$B$61*((1+(MK1))^1)*((1+(MK2))^1)*((1+(MK3))^1)*((1+(MK4))^1)*((1+(MK5))^1)*((1+(MK6))^1)*((1+(MK7))^1)*((1+(MK8))^1)*((1+(MK9))^1)*((1+(MK10))^1)*((1+(MK11))^1)*((1+(MK12))^1)*((1+(MK13))^1)*((1+(MK14))^1))/((1.18)^14)+(Sheet1!$B$61*((1+(MK1))^1)*((1+(MK2))^1)*((1+(MK3))^1)*((1+(MK4))^1)*((1+(MK5))^1)*((1+(MK6))^1)*((1+(MK7))^1)*((1+(MK8))^1)*((1+(MK9))^1)*((1+(MK10))^1)*((1+(MK11))^1)*((1+(MK12))^1)*((1+(MK13))^1)*((1+(MK14))^1)*((1+(MK15))^1))/((1.18)^15)+((Sheet1!$B$61*((1+(MK1))^1)*((1+(MK2))^1)*((1+(MK3))^1)*((1+(MK4))^1)*((1+(MK5))^1)*((1+(MK6))^1)*((1+(MK7))^1)*((1+(MK8))^1)*((1+(MK9))^1)*((1+(MK10))^1)*((1+(MK11))^1)*((1+(MK12))^1)*((1+(MK13))^1)*((1+(MK14))^1)*((1+(MK15))^1))/((1.18)^15)/0.18))/Sheet1!$B$17)+((Sheet1!$B$65/Sheet1!$B$17)*(100%-0.2)))</f>
        <v>24.359113835955178</v>
      </c>
      <c r="ML16" s="4">
        <f ca="1">SUM((((Sheet1!$B$61*((1+(ML1))^1))/((1.18)^1)+(Sheet1!$B$61*((1+(ML1))^1)*((1+(ML2))^1))/((1.18)^2)+(Sheet1!$B$61*((1+(ML1))^1)*((1+(ML2))^1)*((1+(ML3))^1))/((1.18)^3)+(Sheet1!$B$61*((1+(ML1))^1)*((1+(ML2))^1)*((1+(ML3))^1)*((1+(ML4))^1))/((1.18)^4)+(Sheet1!$B$61*((1+(ML1))^1)*((1+(ML2))^1)*((1+(ML3))^1)*((1+(ML4))^1)*((1+(ML5))^1))/((1.18)^5)+(Sheet1!$B$61*((1+(ML1))^1)*((1+(ML2))^1)*((1+(ML3))^1)*((1+(ML4))^1)*((1+(ML5))^1)*((1+(ML6))^1))/((1.18)^6)+(Sheet1!$B$61*((1+(ML1))^1)*((1+(ML2))^1)*((1+(ML3))^1)*((1+(ML4))^1)*((1+(ML5))^1)*((1+(ML6))^1)*((1+(ML7))^1))/((1.18)^7)+(Sheet1!$B$61*((1+(ML1))^1)*((1+(ML2))^1)*((1+(ML3))^1)*((1+(ML4))^1)*((1+(ML5))^1)*((1+(ML6))^1)*((1+(ML7))^1)*((1+(ML8))^1))/((1.18)^8)+(Sheet1!$B$61*((1+(ML1))^1)*((1+(ML2))^1)*((1+(ML3))^1)*((1+(ML4))^1)*((1+(ML5))^1)*((1+(ML6))^1)*((1+(ML7))^1)*((1+(ML8))^1)*((1+(ML9))^1))/((1.18)^9)+(Sheet1!$B$61*((1+(ML1))^1)*((1+(ML2))^1)*((1+(ML3))^1)*((1+(ML4))^1)*((1+(ML5))^1)*((1+(ML6))^1)*((1+(ML7))^1)*((1+(ML8))^1)*((1+(ML9))^1)*((1+(ML10))^1))/((1.18)^10)+(Sheet1!$B$61*((1+(ML1))^1)*((1+(ML2))^1)*((1+(ML3))^1)*((1+(ML4))^1)*((1+(ML5))^1)*((1+(ML6))^1)*((1+(ML7))^1)*((1+(ML8))^1)*((1+(ML9))^1)*((1+(ML10))^1)*((1+(ML11))^1))/((1.18)^11)+(Sheet1!$B$61*((1+(ML1))^1)*((1+(ML2))^1)*((1+(ML3))^1)*((1+(ML4))^1)*((1+(ML5))^1)*((1+(ML6))^1)*((1+(ML7))^1)*((1+(ML8))^1)*((1+(ML9))^1)*((1+(ML10))^1)*((1+(ML11))^1)*((1+(ML12))^1))/((1.18)^12)+(Sheet1!$B$61*((1+(ML1))^1)*((1+(ML2))^1)*((1+(ML3))^1)*((1+(ML4))^1)*((1+(ML5))^1)*((1+(ML6))^1)*((1+(ML7))^1)*((1+(ML8))^1)*((1+(ML9))^1)*((1+(ML10))^1)*((1+(ML11))^1)*((1+(ML12))^1)*((1+(ML13))^1))/((1.18)^13)+(Sheet1!$B$61*((1+(ML1))^1)*((1+(ML2))^1)*((1+(ML3))^1)*((1+(ML4))^1)*((1+(ML5))^1)*((1+(ML6))^1)*((1+(ML7))^1)*((1+(ML8))^1)*((1+(ML9))^1)*((1+(ML10))^1)*((1+(ML11))^1)*((1+(ML12))^1)*((1+(ML13))^1)*((1+(ML14))^1))/((1.18)^14)+(Sheet1!$B$61*((1+(ML1))^1)*((1+(ML2))^1)*((1+(ML3))^1)*((1+(ML4))^1)*((1+(ML5))^1)*((1+(ML6))^1)*((1+(ML7))^1)*((1+(ML8))^1)*((1+(ML9))^1)*((1+(ML10))^1)*((1+(ML11))^1)*((1+(ML12))^1)*((1+(ML13))^1)*((1+(ML14))^1)*((1+(ML15))^1))/((1.18)^15)+((Sheet1!$B$61*((1+(ML1))^1)*((1+(ML2))^1)*((1+(ML3))^1)*((1+(ML4))^1)*((1+(ML5))^1)*((1+(ML6))^1)*((1+(ML7))^1)*((1+(ML8))^1)*((1+(ML9))^1)*((1+(ML10))^1)*((1+(ML11))^1)*((1+(ML12))^1)*((1+(ML13))^1)*((1+(ML14))^1)*((1+(ML15))^1))/((1.18)^15)/0.18))/Sheet1!$B$17)+((Sheet1!$B$65/Sheet1!$B$17)*(100%-0.2)))</f>
        <v>28.075980263437781</v>
      </c>
      <c r="MM16" s="4">
        <f ca="1">SUM((((Sheet1!$B$61*((1+(MM1))^1))/((1.18)^1)+(Sheet1!$B$61*((1+(MM1))^1)*((1+(MM2))^1))/((1.18)^2)+(Sheet1!$B$61*((1+(MM1))^1)*((1+(MM2))^1)*((1+(MM3))^1))/((1.18)^3)+(Sheet1!$B$61*((1+(MM1))^1)*((1+(MM2))^1)*((1+(MM3))^1)*((1+(MM4))^1))/((1.18)^4)+(Sheet1!$B$61*((1+(MM1))^1)*((1+(MM2))^1)*((1+(MM3))^1)*((1+(MM4))^1)*((1+(MM5))^1))/((1.18)^5)+(Sheet1!$B$61*((1+(MM1))^1)*((1+(MM2))^1)*((1+(MM3))^1)*((1+(MM4))^1)*((1+(MM5))^1)*((1+(MM6))^1))/((1.18)^6)+(Sheet1!$B$61*((1+(MM1))^1)*((1+(MM2))^1)*((1+(MM3))^1)*((1+(MM4))^1)*((1+(MM5))^1)*((1+(MM6))^1)*((1+(MM7))^1))/((1.18)^7)+(Sheet1!$B$61*((1+(MM1))^1)*((1+(MM2))^1)*((1+(MM3))^1)*((1+(MM4))^1)*((1+(MM5))^1)*((1+(MM6))^1)*((1+(MM7))^1)*((1+(MM8))^1))/((1.18)^8)+(Sheet1!$B$61*((1+(MM1))^1)*((1+(MM2))^1)*((1+(MM3))^1)*((1+(MM4))^1)*((1+(MM5))^1)*((1+(MM6))^1)*((1+(MM7))^1)*((1+(MM8))^1)*((1+(MM9))^1))/((1.18)^9)+(Sheet1!$B$61*((1+(MM1))^1)*((1+(MM2))^1)*((1+(MM3))^1)*((1+(MM4))^1)*((1+(MM5))^1)*((1+(MM6))^1)*((1+(MM7))^1)*((1+(MM8))^1)*((1+(MM9))^1)*((1+(MM10))^1))/((1.18)^10)+(Sheet1!$B$61*((1+(MM1))^1)*((1+(MM2))^1)*((1+(MM3))^1)*((1+(MM4))^1)*((1+(MM5))^1)*((1+(MM6))^1)*((1+(MM7))^1)*((1+(MM8))^1)*((1+(MM9))^1)*((1+(MM10))^1)*((1+(MM11))^1))/((1.18)^11)+(Sheet1!$B$61*((1+(MM1))^1)*((1+(MM2))^1)*((1+(MM3))^1)*((1+(MM4))^1)*((1+(MM5))^1)*((1+(MM6))^1)*((1+(MM7))^1)*((1+(MM8))^1)*((1+(MM9))^1)*((1+(MM10))^1)*((1+(MM11))^1)*((1+(MM12))^1))/((1.18)^12)+(Sheet1!$B$61*((1+(MM1))^1)*((1+(MM2))^1)*((1+(MM3))^1)*((1+(MM4))^1)*((1+(MM5))^1)*((1+(MM6))^1)*((1+(MM7))^1)*((1+(MM8))^1)*((1+(MM9))^1)*((1+(MM10))^1)*((1+(MM11))^1)*((1+(MM12))^1)*((1+(MM13))^1))/((1.18)^13)+(Sheet1!$B$61*((1+(MM1))^1)*((1+(MM2))^1)*((1+(MM3))^1)*((1+(MM4))^1)*((1+(MM5))^1)*((1+(MM6))^1)*((1+(MM7))^1)*((1+(MM8))^1)*((1+(MM9))^1)*((1+(MM10))^1)*((1+(MM11))^1)*((1+(MM12))^1)*((1+(MM13))^1)*((1+(MM14))^1))/((1.18)^14)+(Sheet1!$B$61*((1+(MM1))^1)*((1+(MM2))^1)*((1+(MM3))^1)*((1+(MM4))^1)*((1+(MM5))^1)*((1+(MM6))^1)*((1+(MM7))^1)*((1+(MM8))^1)*((1+(MM9))^1)*((1+(MM10))^1)*((1+(MM11))^1)*((1+(MM12))^1)*((1+(MM13))^1)*((1+(MM14))^1)*((1+(MM15))^1))/((1.18)^15)+((Sheet1!$B$61*((1+(MM1))^1)*((1+(MM2))^1)*((1+(MM3))^1)*((1+(MM4))^1)*((1+(MM5))^1)*((1+(MM6))^1)*((1+(MM7))^1)*((1+(MM8))^1)*((1+(MM9))^1)*((1+(MM10))^1)*((1+(MM11))^1)*((1+(MM12))^1)*((1+(MM13))^1)*((1+(MM14))^1)*((1+(MM15))^1))/((1.18)^15)/0.18))/Sheet1!$B$17)+((Sheet1!$B$65/Sheet1!$B$17)*(100%-0.2)))</f>
        <v>30.080696147800865</v>
      </c>
      <c r="MN16" s="4">
        <f ca="1">SUM((((Sheet1!$B$61*((1+(MN1))^1))/((1.18)^1)+(Sheet1!$B$61*((1+(MN1))^1)*((1+(MN2))^1))/((1.18)^2)+(Sheet1!$B$61*((1+(MN1))^1)*((1+(MN2))^1)*((1+(MN3))^1))/((1.18)^3)+(Sheet1!$B$61*((1+(MN1))^1)*((1+(MN2))^1)*((1+(MN3))^1)*((1+(MN4))^1))/((1.18)^4)+(Sheet1!$B$61*((1+(MN1))^1)*((1+(MN2))^1)*((1+(MN3))^1)*((1+(MN4))^1)*((1+(MN5))^1))/((1.18)^5)+(Sheet1!$B$61*((1+(MN1))^1)*((1+(MN2))^1)*((1+(MN3))^1)*((1+(MN4))^1)*((1+(MN5))^1)*((1+(MN6))^1))/((1.18)^6)+(Sheet1!$B$61*((1+(MN1))^1)*((1+(MN2))^1)*((1+(MN3))^1)*((1+(MN4))^1)*((1+(MN5))^1)*((1+(MN6))^1)*((1+(MN7))^1))/((1.18)^7)+(Sheet1!$B$61*((1+(MN1))^1)*((1+(MN2))^1)*((1+(MN3))^1)*((1+(MN4))^1)*((1+(MN5))^1)*((1+(MN6))^1)*((1+(MN7))^1)*((1+(MN8))^1))/((1.18)^8)+(Sheet1!$B$61*((1+(MN1))^1)*((1+(MN2))^1)*((1+(MN3))^1)*((1+(MN4))^1)*((1+(MN5))^1)*((1+(MN6))^1)*((1+(MN7))^1)*((1+(MN8))^1)*((1+(MN9))^1))/((1.18)^9)+(Sheet1!$B$61*((1+(MN1))^1)*((1+(MN2))^1)*((1+(MN3))^1)*((1+(MN4))^1)*((1+(MN5))^1)*((1+(MN6))^1)*((1+(MN7))^1)*((1+(MN8))^1)*((1+(MN9))^1)*((1+(MN10))^1))/((1.18)^10)+(Sheet1!$B$61*((1+(MN1))^1)*((1+(MN2))^1)*((1+(MN3))^1)*((1+(MN4))^1)*((1+(MN5))^1)*((1+(MN6))^1)*((1+(MN7))^1)*((1+(MN8))^1)*((1+(MN9))^1)*((1+(MN10))^1)*((1+(MN11))^1))/((1.18)^11)+(Sheet1!$B$61*((1+(MN1))^1)*((1+(MN2))^1)*((1+(MN3))^1)*((1+(MN4))^1)*((1+(MN5))^1)*((1+(MN6))^1)*((1+(MN7))^1)*((1+(MN8))^1)*((1+(MN9))^1)*((1+(MN10))^1)*((1+(MN11))^1)*((1+(MN12))^1))/((1.18)^12)+(Sheet1!$B$61*((1+(MN1))^1)*((1+(MN2))^1)*((1+(MN3))^1)*((1+(MN4))^1)*((1+(MN5))^1)*((1+(MN6))^1)*((1+(MN7))^1)*((1+(MN8))^1)*((1+(MN9))^1)*((1+(MN10))^1)*((1+(MN11))^1)*((1+(MN12))^1)*((1+(MN13))^1))/((1.18)^13)+(Sheet1!$B$61*((1+(MN1))^1)*((1+(MN2))^1)*((1+(MN3))^1)*((1+(MN4))^1)*((1+(MN5))^1)*((1+(MN6))^1)*((1+(MN7))^1)*((1+(MN8))^1)*((1+(MN9))^1)*((1+(MN10))^1)*((1+(MN11))^1)*((1+(MN12))^1)*((1+(MN13))^1)*((1+(MN14))^1))/((1.18)^14)+(Sheet1!$B$61*((1+(MN1))^1)*((1+(MN2))^1)*((1+(MN3))^1)*((1+(MN4))^1)*((1+(MN5))^1)*((1+(MN6))^1)*((1+(MN7))^1)*((1+(MN8))^1)*((1+(MN9))^1)*((1+(MN10))^1)*((1+(MN11))^1)*((1+(MN12))^1)*((1+(MN13))^1)*((1+(MN14))^1)*((1+(MN15))^1))/((1.18)^15)+((Sheet1!$B$61*((1+(MN1))^1)*((1+(MN2))^1)*((1+(MN3))^1)*((1+(MN4))^1)*((1+(MN5))^1)*((1+(MN6))^1)*((1+(MN7))^1)*((1+(MN8))^1)*((1+(MN9))^1)*((1+(MN10))^1)*((1+(MN11))^1)*((1+(MN12))^1)*((1+(MN13))^1)*((1+(MN14))^1)*((1+(MN15))^1))/((1.18)^15)/0.18))/Sheet1!$B$17)+((Sheet1!$B$65/Sheet1!$B$17)*(100%-0.2)))</f>
        <v>28.590385479333015</v>
      </c>
      <c r="MO16" s="4">
        <f ca="1">SUM((((Sheet1!$B$61*((1+(MO1))^1))/((1.18)^1)+(Sheet1!$B$61*((1+(MO1))^1)*((1+(MO2))^1))/((1.18)^2)+(Sheet1!$B$61*((1+(MO1))^1)*((1+(MO2))^1)*((1+(MO3))^1))/((1.18)^3)+(Sheet1!$B$61*((1+(MO1))^1)*((1+(MO2))^1)*((1+(MO3))^1)*((1+(MO4))^1))/((1.18)^4)+(Sheet1!$B$61*((1+(MO1))^1)*((1+(MO2))^1)*((1+(MO3))^1)*((1+(MO4))^1)*((1+(MO5))^1))/((1.18)^5)+(Sheet1!$B$61*((1+(MO1))^1)*((1+(MO2))^1)*((1+(MO3))^1)*((1+(MO4))^1)*((1+(MO5))^1)*((1+(MO6))^1))/((1.18)^6)+(Sheet1!$B$61*((1+(MO1))^1)*((1+(MO2))^1)*((1+(MO3))^1)*((1+(MO4))^1)*((1+(MO5))^1)*((1+(MO6))^1)*((1+(MO7))^1))/((1.18)^7)+(Sheet1!$B$61*((1+(MO1))^1)*((1+(MO2))^1)*((1+(MO3))^1)*((1+(MO4))^1)*((1+(MO5))^1)*((1+(MO6))^1)*((1+(MO7))^1)*((1+(MO8))^1))/((1.18)^8)+(Sheet1!$B$61*((1+(MO1))^1)*((1+(MO2))^1)*((1+(MO3))^1)*((1+(MO4))^1)*((1+(MO5))^1)*((1+(MO6))^1)*((1+(MO7))^1)*((1+(MO8))^1)*((1+(MO9))^1))/((1.18)^9)+(Sheet1!$B$61*((1+(MO1))^1)*((1+(MO2))^1)*((1+(MO3))^1)*((1+(MO4))^1)*((1+(MO5))^1)*((1+(MO6))^1)*((1+(MO7))^1)*((1+(MO8))^1)*((1+(MO9))^1)*((1+(MO10))^1))/((1.18)^10)+(Sheet1!$B$61*((1+(MO1))^1)*((1+(MO2))^1)*((1+(MO3))^1)*((1+(MO4))^1)*((1+(MO5))^1)*((1+(MO6))^1)*((1+(MO7))^1)*((1+(MO8))^1)*((1+(MO9))^1)*((1+(MO10))^1)*((1+(MO11))^1))/((1.18)^11)+(Sheet1!$B$61*((1+(MO1))^1)*((1+(MO2))^1)*((1+(MO3))^1)*((1+(MO4))^1)*((1+(MO5))^1)*((1+(MO6))^1)*((1+(MO7))^1)*((1+(MO8))^1)*((1+(MO9))^1)*((1+(MO10))^1)*((1+(MO11))^1)*((1+(MO12))^1))/((1.18)^12)+(Sheet1!$B$61*((1+(MO1))^1)*((1+(MO2))^1)*((1+(MO3))^1)*((1+(MO4))^1)*((1+(MO5))^1)*((1+(MO6))^1)*((1+(MO7))^1)*((1+(MO8))^1)*((1+(MO9))^1)*((1+(MO10))^1)*((1+(MO11))^1)*((1+(MO12))^1)*((1+(MO13))^1))/((1.18)^13)+(Sheet1!$B$61*((1+(MO1))^1)*((1+(MO2))^1)*((1+(MO3))^1)*((1+(MO4))^1)*((1+(MO5))^1)*((1+(MO6))^1)*((1+(MO7))^1)*((1+(MO8))^1)*((1+(MO9))^1)*((1+(MO10))^1)*((1+(MO11))^1)*((1+(MO12))^1)*((1+(MO13))^1)*((1+(MO14))^1))/((1.18)^14)+(Sheet1!$B$61*((1+(MO1))^1)*((1+(MO2))^1)*((1+(MO3))^1)*((1+(MO4))^1)*((1+(MO5))^1)*((1+(MO6))^1)*((1+(MO7))^1)*((1+(MO8))^1)*((1+(MO9))^1)*((1+(MO10))^1)*((1+(MO11))^1)*((1+(MO12))^1)*((1+(MO13))^1)*((1+(MO14))^1)*((1+(MO15))^1))/((1.18)^15)+((Sheet1!$B$61*((1+(MO1))^1)*((1+(MO2))^1)*((1+(MO3))^1)*((1+(MO4))^1)*((1+(MO5))^1)*((1+(MO6))^1)*((1+(MO7))^1)*((1+(MO8))^1)*((1+(MO9))^1)*((1+(MO10))^1)*((1+(MO11))^1)*((1+(MO12))^1)*((1+(MO13))^1)*((1+(MO14))^1)*((1+(MO15))^1))/((1.18)^15)/0.18))/Sheet1!$B$17)+((Sheet1!$B$65/Sheet1!$B$17)*(100%-0.2)))</f>
        <v>34.680369982741176</v>
      </c>
      <c r="MP16" s="4">
        <f ca="1">SUM((((Sheet1!$B$61*((1+(MP1))^1))/((1.18)^1)+(Sheet1!$B$61*((1+(MP1))^1)*((1+(MP2))^1))/((1.18)^2)+(Sheet1!$B$61*((1+(MP1))^1)*((1+(MP2))^1)*((1+(MP3))^1))/((1.18)^3)+(Sheet1!$B$61*((1+(MP1))^1)*((1+(MP2))^1)*((1+(MP3))^1)*((1+(MP4))^1))/((1.18)^4)+(Sheet1!$B$61*((1+(MP1))^1)*((1+(MP2))^1)*((1+(MP3))^1)*((1+(MP4))^1)*((1+(MP5))^1))/((1.18)^5)+(Sheet1!$B$61*((1+(MP1))^1)*((1+(MP2))^1)*((1+(MP3))^1)*((1+(MP4))^1)*((1+(MP5))^1)*((1+(MP6))^1))/((1.18)^6)+(Sheet1!$B$61*((1+(MP1))^1)*((1+(MP2))^1)*((1+(MP3))^1)*((1+(MP4))^1)*((1+(MP5))^1)*((1+(MP6))^1)*((1+(MP7))^1))/((1.18)^7)+(Sheet1!$B$61*((1+(MP1))^1)*((1+(MP2))^1)*((1+(MP3))^1)*((1+(MP4))^1)*((1+(MP5))^1)*((1+(MP6))^1)*((1+(MP7))^1)*((1+(MP8))^1))/((1.18)^8)+(Sheet1!$B$61*((1+(MP1))^1)*((1+(MP2))^1)*((1+(MP3))^1)*((1+(MP4))^1)*((1+(MP5))^1)*((1+(MP6))^1)*((1+(MP7))^1)*((1+(MP8))^1)*((1+(MP9))^1))/((1.18)^9)+(Sheet1!$B$61*((1+(MP1))^1)*((1+(MP2))^1)*((1+(MP3))^1)*((1+(MP4))^1)*((1+(MP5))^1)*((1+(MP6))^1)*((1+(MP7))^1)*((1+(MP8))^1)*((1+(MP9))^1)*((1+(MP10))^1))/((1.18)^10)+(Sheet1!$B$61*((1+(MP1))^1)*((1+(MP2))^1)*((1+(MP3))^1)*((1+(MP4))^1)*((1+(MP5))^1)*((1+(MP6))^1)*((1+(MP7))^1)*((1+(MP8))^1)*((1+(MP9))^1)*((1+(MP10))^1)*((1+(MP11))^1))/((1.18)^11)+(Sheet1!$B$61*((1+(MP1))^1)*((1+(MP2))^1)*((1+(MP3))^1)*((1+(MP4))^1)*((1+(MP5))^1)*((1+(MP6))^1)*((1+(MP7))^1)*((1+(MP8))^1)*((1+(MP9))^1)*((1+(MP10))^1)*((1+(MP11))^1)*((1+(MP12))^1))/((1.18)^12)+(Sheet1!$B$61*((1+(MP1))^1)*((1+(MP2))^1)*((1+(MP3))^1)*((1+(MP4))^1)*((1+(MP5))^1)*((1+(MP6))^1)*((1+(MP7))^1)*((1+(MP8))^1)*((1+(MP9))^1)*((1+(MP10))^1)*((1+(MP11))^1)*((1+(MP12))^1)*((1+(MP13))^1))/((1.18)^13)+(Sheet1!$B$61*((1+(MP1))^1)*((1+(MP2))^1)*((1+(MP3))^1)*((1+(MP4))^1)*((1+(MP5))^1)*((1+(MP6))^1)*((1+(MP7))^1)*((1+(MP8))^1)*((1+(MP9))^1)*((1+(MP10))^1)*((1+(MP11))^1)*((1+(MP12))^1)*((1+(MP13))^1)*((1+(MP14))^1))/((1.18)^14)+(Sheet1!$B$61*((1+(MP1))^1)*((1+(MP2))^1)*((1+(MP3))^1)*((1+(MP4))^1)*((1+(MP5))^1)*((1+(MP6))^1)*((1+(MP7))^1)*((1+(MP8))^1)*((1+(MP9))^1)*((1+(MP10))^1)*((1+(MP11))^1)*((1+(MP12))^1)*((1+(MP13))^1)*((1+(MP14))^1)*((1+(MP15))^1))/((1.18)^15)+((Sheet1!$B$61*((1+(MP1))^1)*((1+(MP2))^1)*((1+(MP3))^1)*((1+(MP4))^1)*((1+(MP5))^1)*((1+(MP6))^1)*((1+(MP7))^1)*((1+(MP8))^1)*((1+(MP9))^1)*((1+(MP10))^1)*((1+(MP11))^1)*((1+(MP12))^1)*((1+(MP13))^1)*((1+(MP14))^1)*((1+(MP15))^1))/((1.18)^15)/0.18))/Sheet1!$B$17)+((Sheet1!$B$65/Sheet1!$B$17)*(100%-0.2)))</f>
        <v>28.648102580334658</v>
      </c>
      <c r="MQ16" s="4">
        <f ca="1">SUM((((Sheet1!$B$61*((1+(MQ1))^1))/((1.18)^1)+(Sheet1!$B$61*((1+(MQ1))^1)*((1+(MQ2))^1))/((1.18)^2)+(Sheet1!$B$61*((1+(MQ1))^1)*((1+(MQ2))^1)*((1+(MQ3))^1))/((1.18)^3)+(Sheet1!$B$61*((1+(MQ1))^1)*((1+(MQ2))^1)*((1+(MQ3))^1)*((1+(MQ4))^1))/((1.18)^4)+(Sheet1!$B$61*((1+(MQ1))^1)*((1+(MQ2))^1)*((1+(MQ3))^1)*((1+(MQ4))^1)*((1+(MQ5))^1))/((1.18)^5)+(Sheet1!$B$61*((1+(MQ1))^1)*((1+(MQ2))^1)*((1+(MQ3))^1)*((1+(MQ4))^1)*((1+(MQ5))^1)*((1+(MQ6))^1))/((1.18)^6)+(Sheet1!$B$61*((1+(MQ1))^1)*((1+(MQ2))^1)*((1+(MQ3))^1)*((1+(MQ4))^1)*((1+(MQ5))^1)*((1+(MQ6))^1)*((1+(MQ7))^1))/((1.18)^7)+(Sheet1!$B$61*((1+(MQ1))^1)*((1+(MQ2))^1)*((1+(MQ3))^1)*((1+(MQ4))^1)*((1+(MQ5))^1)*((1+(MQ6))^1)*((1+(MQ7))^1)*((1+(MQ8))^1))/((1.18)^8)+(Sheet1!$B$61*((1+(MQ1))^1)*((1+(MQ2))^1)*((1+(MQ3))^1)*((1+(MQ4))^1)*((1+(MQ5))^1)*((1+(MQ6))^1)*((1+(MQ7))^1)*((1+(MQ8))^1)*((1+(MQ9))^1))/((1.18)^9)+(Sheet1!$B$61*((1+(MQ1))^1)*((1+(MQ2))^1)*((1+(MQ3))^1)*((1+(MQ4))^1)*((1+(MQ5))^1)*((1+(MQ6))^1)*((1+(MQ7))^1)*((1+(MQ8))^1)*((1+(MQ9))^1)*((1+(MQ10))^1))/((1.18)^10)+(Sheet1!$B$61*((1+(MQ1))^1)*((1+(MQ2))^1)*((1+(MQ3))^1)*((1+(MQ4))^1)*((1+(MQ5))^1)*((1+(MQ6))^1)*((1+(MQ7))^1)*((1+(MQ8))^1)*((1+(MQ9))^1)*((1+(MQ10))^1)*((1+(MQ11))^1))/((1.18)^11)+(Sheet1!$B$61*((1+(MQ1))^1)*((1+(MQ2))^1)*((1+(MQ3))^1)*((1+(MQ4))^1)*((1+(MQ5))^1)*((1+(MQ6))^1)*((1+(MQ7))^1)*((1+(MQ8))^1)*((1+(MQ9))^1)*((1+(MQ10))^1)*((1+(MQ11))^1)*((1+(MQ12))^1))/((1.18)^12)+(Sheet1!$B$61*((1+(MQ1))^1)*((1+(MQ2))^1)*((1+(MQ3))^1)*((1+(MQ4))^1)*((1+(MQ5))^1)*((1+(MQ6))^1)*((1+(MQ7))^1)*((1+(MQ8))^1)*((1+(MQ9))^1)*((1+(MQ10))^1)*((1+(MQ11))^1)*((1+(MQ12))^1)*((1+(MQ13))^1))/((1.18)^13)+(Sheet1!$B$61*((1+(MQ1))^1)*((1+(MQ2))^1)*((1+(MQ3))^1)*((1+(MQ4))^1)*((1+(MQ5))^1)*((1+(MQ6))^1)*((1+(MQ7))^1)*((1+(MQ8))^1)*((1+(MQ9))^1)*((1+(MQ10))^1)*((1+(MQ11))^1)*((1+(MQ12))^1)*((1+(MQ13))^1)*((1+(MQ14))^1))/((1.18)^14)+(Sheet1!$B$61*((1+(MQ1))^1)*((1+(MQ2))^1)*((1+(MQ3))^1)*((1+(MQ4))^1)*((1+(MQ5))^1)*((1+(MQ6))^1)*((1+(MQ7))^1)*((1+(MQ8))^1)*((1+(MQ9))^1)*((1+(MQ10))^1)*((1+(MQ11))^1)*((1+(MQ12))^1)*((1+(MQ13))^1)*((1+(MQ14))^1)*((1+(MQ15))^1))/((1.18)^15)+((Sheet1!$B$61*((1+(MQ1))^1)*((1+(MQ2))^1)*((1+(MQ3))^1)*((1+(MQ4))^1)*((1+(MQ5))^1)*((1+(MQ6))^1)*((1+(MQ7))^1)*((1+(MQ8))^1)*((1+(MQ9))^1)*((1+(MQ10))^1)*((1+(MQ11))^1)*((1+(MQ12))^1)*((1+(MQ13))^1)*((1+(MQ14))^1)*((1+(MQ15))^1))/((1.18)^15)/0.18))/Sheet1!$B$17)+((Sheet1!$B$65/Sheet1!$B$17)*(100%-0.2)))</f>
        <v>30.391454909918721</v>
      </c>
      <c r="MR16" s="4">
        <f ca="1">SUM((((Sheet1!$B$61*((1+(MR1))^1))/((1.18)^1)+(Sheet1!$B$61*((1+(MR1))^1)*((1+(MR2))^1))/((1.18)^2)+(Sheet1!$B$61*((1+(MR1))^1)*((1+(MR2))^1)*((1+(MR3))^1))/((1.18)^3)+(Sheet1!$B$61*((1+(MR1))^1)*((1+(MR2))^1)*((1+(MR3))^1)*((1+(MR4))^1))/((1.18)^4)+(Sheet1!$B$61*((1+(MR1))^1)*((1+(MR2))^1)*((1+(MR3))^1)*((1+(MR4))^1)*((1+(MR5))^1))/((1.18)^5)+(Sheet1!$B$61*((1+(MR1))^1)*((1+(MR2))^1)*((1+(MR3))^1)*((1+(MR4))^1)*((1+(MR5))^1)*((1+(MR6))^1))/((1.18)^6)+(Sheet1!$B$61*((1+(MR1))^1)*((1+(MR2))^1)*((1+(MR3))^1)*((1+(MR4))^1)*((1+(MR5))^1)*((1+(MR6))^1)*((1+(MR7))^1))/((1.18)^7)+(Sheet1!$B$61*((1+(MR1))^1)*((1+(MR2))^1)*((1+(MR3))^1)*((1+(MR4))^1)*((1+(MR5))^1)*((1+(MR6))^1)*((1+(MR7))^1)*((1+(MR8))^1))/((1.18)^8)+(Sheet1!$B$61*((1+(MR1))^1)*((1+(MR2))^1)*((1+(MR3))^1)*((1+(MR4))^1)*((1+(MR5))^1)*((1+(MR6))^1)*((1+(MR7))^1)*((1+(MR8))^1)*((1+(MR9))^1))/((1.18)^9)+(Sheet1!$B$61*((1+(MR1))^1)*((1+(MR2))^1)*((1+(MR3))^1)*((1+(MR4))^1)*((1+(MR5))^1)*((1+(MR6))^1)*((1+(MR7))^1)*((1+(MR8))^1)*((1+(MR9))^1)*((1+(MR10))^1))/((1.18)^10)+(Sheet1!$B$61*((1+(MR1))^1)*((1+(MR2))^1)*((1+(MR3))^1)*((1+(MR4))^1)*((1+(MR5))^1)*((1+(MR6))^1)*((1+(MR7))^1)*((1+(MR8))^1)*((1+(MR9))^1)*((1+(MR10))^1)*((1+(MR11))^1))/((1.18)^11)+(Sheet1!$B$61*((1+(MR1))^1)*((1+(MR2))^1)*((1+(MR3))^1)*((1+(MR4))^1)*((1+(MR5))^1)*((1+(MR6))^1)*((1+(MR7))^1)*((1+(MR8))^1)*((1+(MR9))^1)*((1+(MR10))^1)*((1+(MR11))^1)*((1+(MR12))^1))/((1.18)^12)+(Sheet1!$B$61*((1+(MR1))^1)*((1+(MR2))^1)*((1+(MR3))^1)*((1+(MR4))^1)*((1+(MR5))^1)*((1+(MR6))^1)*((1+(MR7))^1)*((1+(MR8))^1)*((1+(MR9))^1)*((1+(MR10))^1)*((1+(MR11))^1)*((1+(MR12))^1)*((1+(MR13))^1))/((1.18)^13)+(Sheet1!$B$61*((1+(MR1))^1)*((1+(MR2))^1)*((1+(MR3))^1)*((1+(MR4))^1)*((1+(MR5))^1)*((1+(MR6))^1)*((1+(MR7))^1)*((1+(MR8))^1)*((1+(MR9))^1)*((1+(MR10))^1)*((1+(MR11))^1)*((1+(MR12))^1)*((1+(MR13))^1)*((1+(MR14))^1))/((1.18)^14)+(Sheet1!$B$61*((1+(MR1))^1)*((1+(MR2))^1)*((1+(MR3))^1)*((1+(MR4))^1)*((1+(MR5))^1)*((1+(MR6))^1)*((1+(MR7))^1)*((1+(MR8))^1)*((1+(MR9))^1)*((1+(MR10))^1)*((1+(MR11))^1)*((1+(MR12))^1)*((1+(MR13))^1)*((1+(MR14))^1)*((1+(MR15))^1))/((1.18)^15)+((Sheet1!$B$61*((1+(MR1))^1)*((1+(MR2))^1)*((1+(MR3))^1)*((1+(MR4))^1)*((1+(MR5))^1)*((1+(MR6))^1)*((1+(MR7))^1)*((1+(MR8))^1)*((1+(MR9))^1)*((1+(MR10))^1)*((1+(MR11))^1)*((1+(MR12))^1)*((1+(MR13))^1)*((1+(MR14))^1)*((1+(MR15))^1))/((1.18)^15)/0.18))/Sheet1!$B$17)+((Sheet1!$B$65/Sheet1!$B$17)*(100%-0.2)))</f>
        <v>29.615990893081538</v>
      </c>
      <c r="MS16" s="4">
        <f ca="1">SUM((((Sheet1!$B$61*((1+(MS1))^1))/((1.18)^1)+(Sheet1!$B$61*((1+(MS1))^1)*((1+(MS2))^1))/((1.18)^2)+(Sheet1!$B$61*((1+(MS1))^1)*((1+(MS2))^1)*((1+(MS3))^1))/((1.18)^3)+(Sheet1!$B$61*((1+(MS1))^1)*((1+(MS2))^1)*((1+(MS3))^1)*((1+(MS4))^1))/((1.18)^4)+(Sheet1!$B$61*((1+(MS1))^1)*((1+(MS2))^1)*((1+(MS3))^1)*((1+(MS4))^1)*((1+(MS5))^1))/((1.18)^5)+(Sheet1!$B$61*((1+(MS1))^1)*((1+(MS2))^1)*((1+(MS3))^1)*((1+(MS4))^1)*((1+(MS5))^1)*((1+(MS6))^1))/((1.18)^6)+(Sheet1!$B$61*((1+(MS1))^1)*((1+(MS2))^1)*((1+(MS3))^1)*((1+(MS4))^1)*((1+(MS5))^1)*((1+(MS6))^1)*((1+(MS7))^1))/((1.18)^7)+(Sheet1!$B$61*((1+(MS1))^1)*((1+(MS2))^1)*((1+(MS3))^1)*((1+(MS4))^1)*((1+(MS5))^1)*((1+(MS6))^1)*((1+(MS7))^1)*((1+(MS8))^1))/((1.18)^8)+(Sheet1!$B$61*((1+(MS1))^1)*((1+(MS2))^1)*((1+(MS3))^1)*((1+(MS4))^1)*((1+(MS5))^1)*((1+(MS6))^1)*((1+(MS7))^1)*((1+(MS8))^1)*((1+(MS9))^1))/((1.18)^9)+(Sheet1!$B$61*((1+(MS1))^1)*((1+(MS2))^1)*((1+(MS3))^1)*((1+(MS4))^1)*((1+(MS5))^1)*((1+(MS6))^1)*((1+(MS7))^1)*((1+(MS8))^1)*((1+(MS9))^1)*((1+(MS10))^1))/((1.18)^10)+(Sheet1!$B$61*((1+(MS1))^1)*((1+(MS2))^1)*((1+(MS3))^1)*((1+(MS4))^1)*((1+(MS5))^1)*((1+(MS6))^1)*((1+(MS7))^1)*((1+(MS8))^1)*((1+(MS9))^1)*((1+(MS10))^1)*((1+(MS11))^1))/((1.18)^11)+(Sheet1!$B$61*((1+(MS1))^1)*((1+(MS2))^1)*((1+(MS3))^1)*((1+(MS4))^1)*((1+(MS5))^1)*((1+(MS6))^1)*((1+(MS7))^1)*((1+(MS8))^1)*((1+(MS9))^1)*((1+(MS10))^1)*((1+(MS11))^1)*((1+(MS12))^1))/((1.18)^12)+(Sheet1!$B$61*((1+(MS1))^1)*((1+(MS2))^1)*((1+(MS3))^1)*((1+(MS4))^1)*((1+(MS5))^1)*((1+(MS6))^1)*((1+(MS7))^1)*((1+(MS8))^1)*((1+(MS9))^1)*((1+(MS10))^1)*((1+(MS11))^1)*((1+(MS12))^1)*((1+(MS13))^1))/((1.18)^13)+(Sheet1!$B$61*((1+(MS1))^1)*((1+(MS2))^1)*((1+(MS3))^1)*((1+(MS4))^1)*((1+(MS5))^1)*((1+(MS6))^1)*((1+(MS7))^1)*((1+(MS8))^1)*((1+(MS9))^1)*((1+(MS10))^1)*((1+(MS11))^1)*((1+(MS12))^1)*((1+(MS13))^1)*((1+(MS14))^1))/((1.18)^14)+(Sheet1!$B$61*((1+(MS1))^1)*((1+(MS2))^1)*((1+(MS3))^1)*((1+(MS4))^1)*((1+(MS5))^1)*((1+(MS6))^1)*((1+(MS7))^1)*((1+(MS8))^1)*((1+(MS9))^1)*((1+(MS10))^1)*((1+(MS11))^1)*((1+(MS12))^1)*((1+(MS13))^1)*((1+(MS14))^1)*((1+(MS15))^1))/((1.18)^15)+((Sheet1!$B$61*((1+(MS1))^1)*((1+(MS2))^1)*((1+(MS3))^1)*((1+(MS4))^1)*((1+(MS5))^1)*((1+(MS6))^1)*((1+(MS7))^1)*((1+(MS8))^1)*((1+(MS9))^1)*((1+(MS10))^1)*((1+(MS11))^1)*((1+(MS12))^1)*((1+(MS13))^1)*((1+(MS14))^1)*((1+(MS15))^1))/((1.18)^15)/0.18))/Sheet1!$B$17)+((Sheet1!$B$65/Sheet1!$B$17)*(100%-0.2)))</f>
        <v>27.900502646125659</v>
      </c>
      <c r="MT16" s="4">
        <f ca="1">SUM((((Sheet1!$B$61*((1+(MT1))^1))/((1.18)^1)+(Sheet1!$B$61*((1+(MT1))^1)*((1+(MT2))^1))/((1.18)^2)+(Sheet1!$B$61*((1+(MT1))^1)*((1+(MT2))^1)*((1+(MT3))^1))/((1.18)^3)+(Sheet1!$B$61*((1+(MT1))^1)*((1+(MT2))^1)*((1+(MT3))^1)*((1+(MT4))^1))/((1.18)^4)+(Sheet1!$B$61*((1+(MT1))^1)*((1+(MT2))^1)*((1+(MT3))^1)*((1+(MT4))^1)*((1+(MT5))^1))/((1.18)^5)+(Sheet1!$B$61*((1+(MT1))^1)*((1+(MT2))^1)*((1+(MT3))^1)*((1+(MT4))^1)*((1+(MT5))^1)*((1+(MT6))^1))/((1.18)^6)+(Sheet1!$B$61*((1+(MT1))^1)*((1+(MT2))^1)*((1+(MT3))^1)*((1+(MT4))^1)*((1+(MT5))^1)*((1+(MT6))^1)*((1+(MT7))^1))/((1.18)^7)+(Sheet1!$B$61*((1+(MT1))^1)*((1+(MT2))^1)*((1+(MT3))^1)*((1+(MT4))^1)*((1+(MT5))^1)*((1+(MT6))^1)*((1+(MT7))^1)*((1+(MT8))^1))/((1.18)^8)+(Sheet1!$B$61*((1+(MT1))^1)*((1+(MT2))^1)*((1+(MT3))^1)*((1+(MT4))^1)*((1+(MT5))^1)*((1+(MT6))^1)*((1+(MT7))^1)*((1+(MT8))^1)*((1+(MT9))^1))/((1.18)^9)+(Sheet1!$B$61*((1+(MT1))^1)*((1+(MT2))^1)*((1+(MT3))^1)*((1+(MT4))^1)*((1+(MT5))^1)*((1+(MT6))^1)*((1+(MT7))^1)*((1+(MT8))^1)*((1+(MT9))^1)*((1+(MT10))^1))/((1.18)^10)+(Sheet1!$B$61*((1+(MT1))^1)*((1+(MT2))^1)*((1+(MT3))^1)*((1+(MT4))^1)*((1+(MT5))^1)*((1+(MT6))^1)*((1+(MT7))^1)*((1+(MT8))^1)*((1+(MT9))^1)*((1+(MT10))^1)*((1+(MT11))^1))/((1.18)^11)+(Sheet1!$B$61*((1+(MT1))^1)*((1+(MT2))^1)*((1+(MT3))^1)*((1+(MT4))^1)*((1+(MT5))^1)*((1+(MT6))^1)*((1+(MT7))^1)*((1+(MT8))^1)*((1+(MT9))^1)*((1+(MT10))^1)*((1+(MT11))^1)*((1+(MT12))^1))/((1.18)^12)+(Sheet1!$B$61*((1+(MT1))^1)*((1+(MT2))^1)*((1+(MT3))^1)*((1+(MT4))^1)*((1+(MT5))^1)*((1+(MT6))^1)*((1+(MT7))^1)*((1+(MT8))^1)*((1+(MT9))^1)*((1+(MT10))^1)*((1+(MT11))^1)*((1+(MT12))^1)*((1+(MT13))^1))/((1.18)^13)+(Sheet1!$B$61*((1+(MT1))^1)*((1+(MT2))^1)*((1+(MT3))^1)*((1+(MT4))^1)*((1+(MT5))^1)*((1+(MT6))^1)*((1+(MT7))^1)*((1+(MT8))^1)*((1+(MT9))^1)*((1+(MT10))^1)*((1+(MT11))^1)*((1+(MT12))^1)*((1+(MT13))^1)*((1+(MT14))^1))/((1.18)^14)+(Sheet1!$B$61*((1+(MT1))^1)*((1+(MT2))^1)*((1+(MT3))^1)*((1+(MT4))^1)*((1+(MT5))^1)*((1+(MT6))^1)*((1+(MT7))^1)*((1+(MT8))^1)*((1+(MT9))^1)*((1+(MT10))^1)*((1+(MT11))^1)*((1+(MT12))^1)*((1+(MT13))^1)*((1+(MT14))^1)*((1+(MT15))^1))/((1.18)^15)+((Sheet1!$B$61*((1+(MT1))^1)*((1+(MT2))^1)*((1+(MT3))^1)*((1+(MT4))^1)*((1+(MT5))^1)*((1+(MT6))^1)*((1+(MT7))^1)*((1+(MT8))^1)*((1+(MT9))^1)*((1+(MT10))^1)*((1+(MT11))^1)*((1+(MT12))^1)*((1+(MT13))^1)*((1+(MT14))^1)*((1+(MT15))^1))/((1.18)^15)/0.18))/Sheet1!$B$17)+((Sheet1!$B$65/Sheet1!$B$17)*(100%-0.2)))</f>
        <v>25.754068850309913</v>
      </c>
      <c r="MU16" s="4">
        <f ca="1">SUM((((Sheet1!$B$61*((1+(MU1))^1))/((1.18)^1)+(Sheet1!$B$61*((1+(MU1))^1)*((1+(MU2))^1))/((1.18)^2)+(Sheet1!$B$61*((1+(MU1))^1)*((1+(MU2))^1)*((1+(MU3))^1))/((1.18)^3)+(Sheet1!$B$61*((1+(MU1))^1)*((1+(MU2))^1)*((1+(MU3))^1)*((1+(MU4))^1))/((1.18)^4)+(Sheet1!$B$61*((1+(MU1))^1)*((1+(MU2))^1)*((1+(MU3))^1)*((1+(MU4))^1)*((1+(MU5))^1))/((1.18)^5)+(Sheet1!$B$61*((1+(MU1))^1)*((1+(MU2))^1)*((1+(MU3))^1)*((1+(MU4))^1)*((1+(MU5))^1)*((1+(MU6))^1))/((1.18)^6)+(Sheet1!$B$61*((1+(MU1))^1)*((1+(MU2))^1)*((1+(MU3))^1)*((1+(MU4))^1)*((1+(MU5))^1)*((1+(MU6))^1)*((1+(MU7))^1))/((1.18)^7)+(Sheet1!$B$61*((1+(MU1))^1)*((1+(MU2))^1)*((1+(MU3))^1)*((1+(MU4))^1)*((1+(MU5))^1)*((1+(MU6))^1)*((1+(MU7))^1)*((1+(MU8))^1))/((1.18)^8)+(Sheet1!$B$61*((1+(MU1))^1)*((1+(MU2))^1)*((1+(MU3))^1)*((1+(MU4))^1)*((1+(MU5))^1)*((1+(MU6))^1)*((1+(MU7))^1)*((1+(MU8))^1)*((1+(MU9))^1))/((1.18)^9)+(Sheet1!$B$61*((1+(MU1))^1)*((1+(MU2))^1)*((1+(MU3))^1)*((1+(MU4))^1)*((1+(MU5))^1)*((1+(MU6))^1)*((1+(MU7))^1)*((1+(MU8))^1)*((1+(MU9))^1)*((1+(MU10))^1))/((1.18)^10)+(Sheet1!$B$61*((1+(MU1))^1)*((1+(MU2))^1)*((1+(MU3))^1)*((1+(MU4))^1)*((1+(MU5))^1)*((1+(MU6))^1)*((1+(MU7))^1)*((1+(MU8))^1)*((1+(MU9))^1)*((1+(MU10))^1)*((1+(MU11))^1))/((1.18)^11)+(Sheet1!$B$61*((1+(MU1))^1)*((1+(MU2))^1)*((1+(MU3))^1)*((1+(MU4))^1)*((1+(MU5))^1)*((1+(MU6))^1)*((1+(MU7))^1)*((1+(MU8))^1)*((1+(MU9))^1)*((1+(MU10))^1)*((1+(MU11))^1)*((1+(MU12))^1))/((1.18)^12)+(Sheet1!$B$61*((1+(MU1))^1)*((1+(MU2))^1)*((1+(MU3))^1)*((1+(MU4))^1)*((1+(MU5))^1)*((1+(MU6))^1)*((1+(MU7))^1)*((1+(MU8))^1)*((1+(MU9))^1)*((1+(MU10))^1)*((1+(MU11))^1)*((1+(MU12))^1)*((1+(MU13))^1))/((1.18)^13)+(Sheet1!$B$61*((1+(MU1))^1)*((1+(MU2))^1)*((1+(MU3))^1)*((1+(MU4))^1)*((1+(MU5))^1)*((1+(MU6))^1)*((1+(MU7))^1)*((1+(MU8))^1)*((1+(MU9))^1)*((1+(MU10))^1)*((1+(MU11))^1)*((1+(MU12))^1)*((1+(MU13))^1)*((1+(MU14))^1))/((1.18)^14)+(Sheet1!$B$61*((1+(MU1))^1)*((1+(MU2))^1)*((1+(MU3))^1)*((1+(MU4))^1)*((1+(MU5))^1)*((1+(MU6))^1)*((1+(MU7))^1)*((1+(MU8))^1)*((1+(MU9))^1)*((1+(MU10))^1)*((1+(MU11))^1)*((1+(MU12))^1)*((1+(MU13))^1)*((1+(MU14))^1)*((1+(MU15))^1))/((1.18)^15)+((Sheet1!$B$61*((1+(MU1))^1)*((1+(MU2))^1)*((1+(MU3))^1)*((1+(MU4))^1)*((1+(MU5))^1)*((1+(MU6))^1)*((1+(MU7))^1)*((1+(MU8))^1)*((1+(MU9))^1)*((1+(MU10))^1)*((1+(MU11))^1)*((1+(MU12))^1)*((1+(MU13))^1)*((1+(MU14))^1)*((1+(MU15))^1))/((1.18)^15)/0.18))/Sheet1!$B$17)+((Sheet1!$B$65/Sheet1!$B$17)*(100%-0.2)))</f>
        <v>37.497966812523735</v>
      </c>
      <c r="MV16" s="4">
        <f ca="1">SUM((((Sheet1!$B$61*((1+(MV1))^1))/((1.18)^1)+(Sheet1!$B$61*((1+(MV1))^1)*((1+(MV2))^1))/((1.18)^2)+(Sheet1!$B$61*((1+(MV1))^1)*((1+(MV2))^1)*((1+(MV3))^1))/((1.18)^3)+(Sheet1!$B$61*((1+(MV1))^1)*((1+(MV2))^1)*((1+(MV3))^1)*((1+(MV4))^1))/((1.18)^4)+(Sheet1!$B$61*((1+(MV1))^1)*((1+(MV2))^1)*((1+(MV3))^1)*((1+(MV4))^1)*((1+(MV5))^1))/((1.18)^5)+(Sheet1!$B$61*((1+(MV1))^1)*((1+(MV2))^1)*((1+(MV3))^1)*((1+(MV4))^1)*((1+(MV5))^1)*((1+(MV6))^1))/((1.18)^6)+(Sheet1!$B$61*((1+(MV1))^1)*((1+(MV2))^1)*((1+(MV3))^1)*((1+(MV4))^1)*((1+(MV5))^1)*((1+(MV6))^1)*((1+(MV7))^1))/((1.18)^7)+(Sheet1!$B$61*((1+(MV1))^1)*((1+(MV2))^1)*((1+(MV3))^1)*((1+(MV4))^1)*((1+(MV5))^1)*((1+(MV6))^1)*((1+(MV7))^1)*((1+(MV8))^1))/((1.18)^8)+(Sheet1!$B$61*((1+(MV1))^1)*((1+(MV2))^1)*((1+(MV3))^1)*((1+(MV4))^1)*((1+(MV5))^1)*((1+(MV6))^1)*((1+(MV7))^1)*((1+(MV8))^1)*((1+(MV9))^1))/((1.18)^9)+(Sheet1!$B$61*((1+(MV1))^1)*((1+(MV2))^1)*((1+(MV3))^1)*((1+(MV4))^1)*((1+(MV5))^1)*((1+(MV6))^1)*((1+(MV7))^1)*((1+(MV8))^1)*((1+(MV9))^1)*((1+(MV10))^1))/((1.18)^10)+(Sheet1!$B$61*((1+(MV1))^1)*((1+(MV2))^1)*((1+(MV3))^1)*((1+(MV4))^1)*((1+(MV5))^1)*((1+(MV6))^1)*((1+(MV7))^1)*((1+(MV8))^1)*((1+(MV9))^1)*((1+(MV10))^1)*((1+(MV11))^1))/((1.18)^11)+(Sheet1!$B$61*((1+(MV1))^1)*((1+(MV2))^1)*((1+(MV3))^1)*((1+(MV4))^1)*((1+(MV5))^1)*((1+(MV6))^1)*((1+(MV7))^1)*((1+(MV8))^1)*((1+(MV9))^1)*((1+(MV10))^1)*((1+(MV11))^1)*((1+(MV12))^1))/((1.18)^12)+(Sheet1!$B$61*((1+(MV1))^1)*((1+(MV2))^1)*((1+(MV3))^1)*((1+(MV4))^1)*((1+(MV5))^1)*((1+(MV6))^1)*((1+(MV7))^1)*((1+(MV8))^1)*((1+(MV9))^1)*((1+(MV10))^1)*((1+(MV11))^1)*((1+(MV12))^1)*((1+(MV13))^1))/((1.18)^13)+(Sheet1!$B$61*((1+(MV1))^1)*((1+(MV2))^1)*((1+(MV3))^1)*((1+(MV4))^1)*((1+(MV5))^1)*((1+(MV6))^1)*((1+(MV7))^1)*((1+(MV8))^1)*((1+(MV9))^1)*((1+(MV10))^1)*((1+(MV11))^1)*((1+(MV12))^1)*((1+(MV13))^1)*((1+(MV14))^1))/((1.18)^14)+(Sheet1!$B$61*((1+(MV1))^1)*((1+(MV2))^1)*((1+(MV3))^1)*((1+(MV4))^1)*((1+(MV5))^1)*((1+(MV6))^1)*((1+(MV7))^1)*((1+(MV8))^1)*((1+(MV9))^1)*((1+(MV10))^1)*((1+(MV11))^1)*((1+(MV12))^1)*((1+(MV13))^1)*((1+(MV14))^1)*((1+(MV15))^1))/((1.18)^15)+((Sheet1!$B$61*((1+(MV1))^1)*((1+(MV2))^1)*((1+(MV3))^1)*((1+(MV4))^1)*((1+(MV5))^1)*((1+(MV6))^1)*((1+(MV7))^1)*((1+(MV8))^1)*((1+(MV9))^1)*((1+(MV10))^1)*((1+(MV11))^1)*((1+(MV12))^1)*((1+(MV13))^1)*((1+(MV14))^1)*((1+(MV15))^1))/((1.18)^15)/0.18))/Sheet1!$B$17)+((Sheet1!$B$65/Sheet1!$B$17)*(100%-0.2)))</f>
        <v>27.054563259159895</v>
      </c>
      <c r="MW16" s="4">
        <f ca="1">SUM((((Sheet1!$B$61*((1+(MW1))^1))/((1.18)^1)+(Sheet1!$B$61*((1+(MW1))^1)*((1+(MW2))^1))/((1.18)^2)+(Sheet1!$B$61*((1+(MW1))^1)*((1+(MW2))^1)*((1+(MW3))^1))/((1.18)^3)+(Sheet1!$B$61*((1+(MW1))^1)*((1+(MW2))^1)*((1+(MW3))^1)*((1+(MW4))^1))/((1.18)^4)+(Sheet1!$B$61*((1+(MW1))^1)*((1+(MW2))^1)*((1+(MW3))^1)*((1+(MW4))^1)*((1+(MW5))^1))/((1.18)^5)+(Sheet1!$B$61*((1+(MW1))^1)*((1+(MW2))^1)*((1+(MW3))^1)*((1+(MW4))^1)*((1+(MW5))^1)*((1+(MW6))^1))/((1.18)^6)+(Sheet1!$B$61*((1+(MW1))^1)*((1+(MW2))^1)*((1+(MW3))^1)*((1+(MW4))^1)*((1+(MW5))^1)*((1+(MW6))^1)*((1+(MW7))^1))/((1.18)^7)+(Sheet1!$B$61*((1+(MW1))^1)*((1+(MW2))^1)*((1+(MW3))^1)*((1+(MW4))^1)*((1+(MW5))^1)*((1+(MW6))^1)*((1+(MW7))^1)*((1+(MW8))^1))/((1.18)^8)+(Sheet1!$B$61*((1+(MW1))^1)*((1+(MW2))^1)*((1+(MW3))^1)*((1+(MW4))^1)*((1+(MW5))^1)*((1+(MW6))^1)*((1+(MW7))^1)*((1+(MW8))^1)*((1+(MW9))^1))/((1.18)^9)+(Sheet1!$B$61*((1+(MW1))^1)*((1+(MW2))^1)*((1+(MW3))^1)*((1+(MW4))^1)*((1+(MW5))^1)*((1+(MW6))^1)*((1+(MW7))^1)*((1+(MW8))^1)*((1+(MW9))^1)*((1+(MW10))^1))/((1.18)^10)+(Sheet1!$B$61*((1+(MW1))^1)*((1+(MW2))^1)*((1+(MW3))^1)*((1+(MW4))^1)*((1+(MW5))^1)*((1+(MW6))^1)*((1+(MW7))^1)*((1+(MW8))^1)*((1+(MW9))^1)*((1+(MW10))^1)*((1+(MW11))^1))/((1.18)^11)+(Sheet1!$B$61*((1+(MW1))^1)*((1+(MW2))^1)*((1+(MW3))^1)*((1+(MW4))^1)*((1+(MW5))^1)*((1+(MW6))^1)*((1+(MW7))^1)*((1+(MW8))^1)*((1+(MW9))^1)*((1+(MW10))^1)*((1+(MW11))^1)*((1+(MW12))^1))/((1.18)^12)+(Sheet1!$B$61*((1+(MW1))^1)*((1+(MW2))^1)*((1+(MW3))^1)*((1+(MW4))^1)*((1+(MW5))^1)*((1+(MW6))^1)*((1+(MW7))^1)*((1+(MW8))^1)*((1+(MW9))^1)*((1+(MW10))^1)*((1+(MW11))^1)*((1+(MW12))^1)*((1+(MW13))^1))/((1.18)^13)+(Sheet1!$B$61*((1+(MW1))^1)*((1+(MW2))^1)*((1+(MW3))^1)*((1+(MW4))^1)*((1+(MW5))^1)*((1+(MW6))^1)*((1+(MW7))^1)*((1+(MW8))^1)*((1+(MW9))^1)*((1+(MW10))^1)*((1+(MW11))^1)*((1+(MW12))^1)*((1+(MW13))^1)*((1+(MW14))^1))/((1.18)^14)+(Sheet1!$B$61*((1+(MW1))^1)*((1+(MW2))^1)*((1+(MW3))^1)*((1+(MW4))^1)*((1+(MW5))^1)*((1+(MW6))^1)*((1+(MW7))^1)*((1+(MW8))^1)*((1+(MW9))^1)*((1+(MW10))^1)*((1+(MW11))^1)*((1+(MW12))^1)*((1+(MW13))^1)*((1+(MW14))^1)*((1+(MW15))^1))/((1.18)^15)+((Sheet1!$B$61*((1+(MW1))^1)*((1+(MW2))^1)*((1+(MW3))^1)*((1+(MW4))^1)*((1+(MW5))^1)*((1+(MW6))^1)*((1+(MW7))^1)*((1+(MW8))^1)*((1+(MW9))^1)*((1+(MW10))^1)*((1+(MW11))^1)*((1+(MW12))^1)*((1+(MW13))^1)*((1+(MW14))^1)*((1+(MW15))^1))/((1.18)^15)/0.18))/Sheet1!$B$17)+((Sheet1!$B$65/Sheet1!$B$17)*(100%-0.2)))</f>
        <v>26.570955498613991</v>
      </c>
      <c r="MX16" s="4">
        <f ca="1">SUM((((Sheet1!$B$61*((1+(MX1))^1))/((1.18)^1)+(Sheet1!$B$61*((1+(MX1))^1)*((1+(MX2))^1))/((1.18)^2)+(Sheet1!$B$61*((1+(MX1))^1)*((1+(MX2))^1)*((1+(MX3))^1))/((1.18)^3)+(Sheet1!$B$61*((1+(MX1))^1)*((1+(MX2))^1)*((1+(MX3))^1)*((1+(MX4))^1))/((1.18)^4)+(Sheet1!$B$61*((1+(MX1))^1)*((1+(MX2))^1)*((1+(MX3))^1)*((1+(MX4))^1)*((1+(MX5))^1))/((1.18)^5)+(Sheet1!$B$61*((1+(MX1))^1)*((1+(MX2))^1)*((1+(MX3))^1)*((1+(MX4))^1)*((1+(MX5))^1)*((1+(MX6))^1))/((1.18)^6)+(Sheet1!$B$61*((1+(MX1))^1)*((1+(MX2))^1)*((1+(MX3))^1)*((1+(MX4))^1)*((1+(MX5))^1)*((1+(MX6))^1)*((1+(MX7))^1))/((1.18)^7)+(Sheet1!$B$61*((1+(MX1))^1)*((1+(MX2))^1)*((1+(MX3))^1)*((1+(MX4))^1)*((1+(MX5))^1)*((1+(MX6))^1)*((1+(MX7))^1)*((1+(MX8))^1))/((1.18)^8)+(Sheet1!$B$61*((1+(MX1))^1)*((1+(MX2))^1)*((1+(MX3))^1)*((1+(MX4))^1)*((1+(MX5))^1)*((1+(MX6))^1)*((1+(MX7))^1)*((1+(MX8))^1)*((1+(MX9))^1))/((1.18)^9)+(Sheet1!$B$61*((1+(MX1))^1)*((1+(MX2))^1)*((1+(MX3))^1)*((1+(MX4))^1)*((1+(MX5))^1)*((1+(MX6))^1)*((1+(MX7))^1)*((1+(MX8))^1)*((1+(MX9))^1)*((1+(MX10))^1))/((1.18)^10)+(Sheet1!$B$61*((1+(MX1))^1)*((1+(MX2))^1)*((1+(MX3))^1)*((1+(MX4))^1)*((1+(MX5))^1)*((1+(MX6))^1)*((1+(MX7))^1)*((1+(MX8))^1)*((1+(MX9))^1)*((1+(MX10))^1)*((1+(MX11))^1))/((1.18)^11)+(Sheet1!$B$61*((1+(MX1))^1)*((1+(MX2))^1)*((1+(MX3))^1)*((1+(MX4))^1)*((1+(MX5))^1)*((1+(MX6))^1)*((1+(MX7))^1)*((1+(MX8))^1)*((1+(MX9))^1)*((1+(MX10))^1)*((1+(MX11))^1)*((1+(MX12))^1))/((1.18)^12)+(Sheet1!$B$61*((1+(MX1))^1)*((1+(MX2))^1)*((1+(MX3))^1)*((1+(MX4))^1)*((1+(MX5))^1)*((1+(MX6))^1)*((1+(MX7))^1)*((1+(MX8))^1)*((1+(MX9))^1)*((1+(MX10))^1)*((1+(MX11))^1)*((1+(MX12))^1)*((1+(MX13))^1))/((1.18)^13)+(Sheet1!$B$61*((1+(MX1))^1)*((1+(MX2))^1)*((1+(MX3))^1)*((1+(MX4))^1)*((1+(MX5))^1)*((1+(MX6))^1)*((1+(MX7))^1)*((1+(MX8))^1)*((1+(MX9))^1)*((1+(MX10))^1)*((1+(MX11))^1)*((1+(MX12))^1)*((1+(MX13))^1)*((1+(MX14))^1))/((1.18)^14)+(Sheet1!$B$61*((1+(MX1))^1)*((1+(MX2))^1)*((1+(MX3))^1)*((1+(MX4))^1)*((1+(MX5))^1)*((1+(MX6))^1)*((1+(MX7))^1)*((1+(MX8))^1)*((1+(MX9))^1)*((1+(MX10))^1)*((1+(MX11))^1)*((1+(MX12))^1)*((1+(MX13))^1)*((1+(MX14))^1)*((1+(MX15))^1))/((1.18)^15)+((Sheet1!$B$61*((1+(MX1))^1)*((1+(MX2))^1)*((1+(MX3))^1)*((1+(MX4))^1)*((1+(MX5))^1)*((1+(MX6))^1)*((1+(MX7))^1)*((1+(MX8))^1)*((1+(MX9))^1)*((1+(MX10))^1)*((1+(MX11))^1)*((1+(MX12))^1)*((1+(MX13))^1)*((1+(MX14))^1)*((1+(MX15))^1))/((1.18)^15)/0.18))/Sheet1!$B$17)+((Sheet1!$B$65/Sheet1!$B$17)*(100%-0.2)))</f>
        <v>29.427007269722587</v>
      </c>
      <c r="MY16" s="4">
        <f ca="1">SUM((((Sheet1!$B$61*((1+(MY1))^1))/((1.18)^1)+(Sheet1!$B$61*((1+(MY1))^1)*((1+(MY2))^1))/((1.18)^2)+(Sheet1!$B$61*((1+(MY1))^1)*((1+(MY2))^1)*((1+(MY3))^1))/((1.18)^3)+(Sheet1!$B$61*((1+(MY1))^1)*((1+(MY2))^1)*((1+(MY3))^1)*((1+(MY4))^1))/((1.18)^4)+(Sheet1!$B$61*((1+(MY1))^1)*((1+(MY2))^1)*((1+(MY3))^1)*((1+(MY4))^1)*((1+(MY5))^1))/((1.18)^5)+(Sheet1!$B$61*((1+(MY1))^1)*((1+(MY2))^1)*((1+(MY3))^1)*((1+(MY4))^1)*((1+(MY5))^1)*((1+(MY6))^1))/((1.18)^6)+(Sheet1!$B$61*((1+(MY1))^1)*((1+(MY2))^1)*((1+(MY3))^1)*((1+(MY4))^1)*((1+(MY5))^1)*((1+(MY6))^1)*((1+(MY7))^1))/((1.18)^7)+(Sheet1!$B$61*((1+(MY1))^1)*((1+(MY2))^1)*((1+(MY3))^1)*((1+(MY4))^1)*((1+(MY5))^1)*((1+(MY6))^1)*((1+(MY7))^1)*((1+(MY8))^1))/((1.18)^8)+(Sheet1!$B$61*((1+(MY1))^1)*((1+(MY2))^1)*((1+(MY3))^1)*((1+(MY4))^1)*((1+(MY5))^1)*((1+(MY6))^1)*((1+(MY7))^1)*((1+(MY8))^1)*((1+(MY9))^1))/((1.18)^9)+(Sheet1!$B$61*((1+(MY1))^1)*((1+(MY2))^1)*((1+(MY3))^1)*((1+(MY4))^1)*((1+(MY5))^1)*((1+(MY6))^1)*((1+(MY7))^1)*((1+(MY8))^1)*((1+(MY9))^1)*((1+(MY10))^1))/((1.18)^10)+(Sheet1!$B$61*((1+(MY1))^1)*((1+(MY2))^1)*((1+(MY3))^1)*((1+(MY4))^1)*((1+(MY5))^1)*((1+(MY6))^1)*((1+(MY7))^1)*((1+(MY8))^1)*((1+(MY9))^1)*((1+(MY10))^1)*((1+(MY11))^1))/((1.18)^11)+(Sheet1!$B$61*((1+(MY1))^1)*((1+(MY2))^1)*((1+(MY3))^1)*((1+(MY4))^1)*((1+(MY5))^1)*((1+(MY6))^1)*((1+(MY7))^1)*((1+(MY8))^1)*((1+(MY9))^1)*((1+(MY10))^1)*((1+(MY11))^1)*((1+(MY12))^1))/((1.18)^12)+(Sheet1!$B$61*((1+(MY1))^1)*((1+(MY2))^1)*((1+(MY3))^1)*((1+(MY4))^1)*((1+(MY5))^1)*((1+(MY6))^1)*((1+(MY7))^1)*((1+(MY8))^1)*((1+(MY9))^1)*((1+(MY10))^1)*((1+(MY11))^1)*((1+(MY12))^1)*((1+(MY13))^1))/((1.18)^13)+(Sheet1!$B$61*((1+(MY1))^1)*((1+(MY2))^1)*((1+(MY3))^1)*((1+(MY4))^1)*((1+(MY5))^1)*((1+(MY6))^1)*((1+(MY7))^1)*((1+(MY8))^1)*((1+(MY9))^1)*((1+(MY10))^1)*((1+(MY11))^1)*((1+(MY12))^1)*((1+(MY13))^1)*((1+(MY14))^1))/((1.18)^14)+(Sheet1!$B$61*((1+(MY1))^1)*((1+(MY2))^1)*((1+(MY3))^1)*((1+(MY4))^1)*((1+(MY5))^1)*((1+(MY6))^1)*((1+(MY7))^1)*((1+(MY8))^1)*((1+(MY9))^1)*((1+(MY10))^1)*((1+(MY11))^1)*((1+(MY12))^1)*((1+(MY13))^1)*((1+(MY14))^1)*((1+(MY15))^1))/((1.18)^15)+((Sheet1!$B$61*((1+(MY1))^1)*((1+(MY2))^1)*((1+(MY3))^1)*((1+(MY4))^1)*((1+(MY5))^1)*((1+(MY6))^1)*((1+(MY7))^1)*((1+(MY8))^1)*((1+(MY9))^1)*((1+(MY10))^1)*((1+(MY11))^1)*((1+(MY12))^1)*((1+(MY13))^1)*((1+(MY14))^1)*((1+(MY15))^1))/((1.18)^15)/0.18))/Sheet1!$B$17)+((Sheet1!$B$65/Sheet1!$B$17)*(100%-0.2)))</f>
        <v>25.663194913649889</v>
      </c>
      <c r="MZ16" s="4">
        <f ca="1">SUM((((Sheet1!$B$61*((1+(MZ1))^1))/((1.18)^1)+(Sheet1!$B$61*((1+(MZ1))^1)*((1+(MZ2))^1))/((1.18)^2)+(Sheet1!$B$61*((1+(MZ1))^1)*((1+(MZ2))^1)*((1+(MZ3))^1))/((1.18)^3)+(Sheet1!$B$61*((1+(MZ1))^1)*((1+(MZ2))^1)*((1+(MZ3))^1)*((1+(MZ4))^1))/((1.18)^4)+(Sheet1!$B$61*((1+(MZ1))^1)*((1+(MZ2))^1)*((1+(MZ3))^1)*((1+(MZ4))^1)*((1+(MZ5))^1))/((1.18)^5)+(Sheet1!$B$61*((1+(MZ1))^1)*((1+(MZ2))^1)*((1+(MZ3))^1)*((1+(MZ4))^1)*((1+(MZ5))^1)*((1+(MZ6))^1))/((1.18)^6)+(Sheet1!$B$61*((1+(MZ1))^1)*((1+(MZ2))^1)*((1+(MZ3))^1)*((1+(MZ4))^1)*((1+(MZ5))^1)*((1+(MZ6))^1)*((1+(MZ7))^1))/((1.18)^7)+(Sheet1!$B$61*((1+(MZ1))^1)*((1+(MZ2))^1)*((1+(MZ3))^1)*((1+(MZ4))^1)*((1+(MZ5))^1)*((1+(MZ6))^1)*((1+(MZ7))^1)*((1+(MZ8))^1))/((1.18)^8)+(Sheet1!$B$61*((1+(MZ1))^1)*((1+(MZ2))^1)*((1+(MZ3))^1)*((1+(MZ4))^1)*((1+(MZ5))^1)*((1+(MZ6))^1)*((1+(MZ7))^1)*((1+(MZ8))^1)*((1+(MZ9))^1))/((1.18)^9)+(Sheet1!$B$61*((1+(MZ1))^1)*((1+(MZ2))^1)*((1+(MZ3))^1)*((1+(MZ4))^1)*((1+(MZ5))^1)*((1+(MZ6))^1)*((1+(MZ7))^1)*((1+(MZ8))^1)*((1+(MZ9))^1)*((1+(MZ10))^1))/((1.18)^10)+(Sheet1!$B$61*((1+(MZ1))^1)*((1+(MZ2))^1)*((1+(MZ3))^1)*((1+(MZ4))^1)*((1+(MZ5))^1)*((1+(MZ6))^1)*((1+(MZ7))^1)*((1+(MZ8))^1)*((1+(MZ9))^1)*((1+(MZ10))^1)*((1+(MZ11))^1))/((1.18)^11)+(Sheet1!$B$61*((1+(MZ1))^1)*((1+(MZ2))^1)*((1+(MZ3))^1)*((1+(MZ4))^1)*((1+(MZ5))^1)*((1+(MZ6))^1)*((1+(MZ7))^1)*((1+(MZ8))^1)*((1+(MZ9))^1)*((1+(MZ10))^1)*((1+(MZ11))^1)*((1+(MZ12))^1))/((1.18)^12)+(Sheet1!$B$61*((1+(MZ1))^1)*((1+(MZ2))^1)*((1+(MZ3))^1)*((1+(MZ4))^1)*((1+(MZ5))^1)*((1+(MZ6))^1)*((1+(MZ7))^1)*((1+(MZ8))^1)*((1+(MZ9))^1)*((1+(MZ10))^1)*((1+(MZ11))^1)*((1+(MZ12))^1)*((1+(MZ13))^1))/((1.18)^13)+(Sheet1!$B$61*((1+(MZ1))^1)*((1+(MZ2))^1)*((1+(MZ3))^1)*((1+(MZ4))^1)*((1+(MZ5))^1)*((1+(MZ6))^1)*((1+(MZ7))^1)*((1+(MZ8))^1)*((1+(MZ9))^1)*((1+(MZ10))^1)*((1+(MZ11))^1)*((1+(MZ12))^1)*((1+(MZ13))^1)*((1+(MZ14))^1))/((1.18)^14)+(Sheet1!$B$61*((1+(MZ1))^1)*((1+(MZ2))^1)*((1+(MZ3))^1)*((1+(MZ4))^1)*((1+(MZ5))^1)*((1+(MZ6))^1)*((1+(MZ7))^1)*((1+(MZ8))^1)*((1+(MZ9))^1)*((1+(MZ10))^1)*((1+(MZ11))^1)*((1+(MZ12))^1)*((1+(MZ13))^1)*((1+(MZ14))^1)*((1+(MZ15))^1))/((1.18)^15)+((Sheet1!$B$61*((1+(MZ1))^1)*((1+(MZ2))^1)*((1+(MZ3))^1)*((1+(MZ4))^1)*((1+(MZ5))^1)*((1+(MZ6))^1)*((1+(MZ7))^1)*((1+(MZ8))^1)*((1+(MZ9))^1)*((1+(MZ10))^1)*((1+(MZ11))^1)*((1+(MZ12))^1)*((1+(MZ13))^1)*((1+(MZ14))^1)*((1+(MZ15))^1))/((1.18)^15)/0.18))/Sheet1!$B$17)+((Sheet1!$B$65/Sheet1!$B$17)*(100%-0.2)))</f>
        <v>27.405538626533165</v>
      </c>
      <c r="NA16" s="4">
        <f ca="1">SUM((((Sheet1!$B$61*((1+(NA1))^1))/((1.18)^1)+(Sheet1!$B$61*((1+(NA1))^1)*((1+(NA2))^1))/((1.18)^2)+(Sheet1!$B$61*((1+(NA1))^1)*((1+(NA2))^1)*((1+(NA3))^1))/((1.18)^3)+(Sheet1!$B$61*((1+(NA1))^1)*((1+(NA2))^1)*((1+(NA3))^1)*((1+(NA4))^1))/((1.18)^4)+(Sheet1!$B$61*((1+(NA1))^1)*((1+(NA2))^1)*((1+(NA3))^1)*((1+(NA4))^1)*((1+(NA5))^1))/((1.18)^5)+(Sheet1!$B$61*((1+(NA1))^1)*((1+(NA2))^1)*((1+(NA3))^1)*((1+(NA4))^1)*((1+(NA5))^1)*((1+(NA6))^1))/((1.18)^6)+(Sheet1!$B$61*((1+(NA1))^1)*((1+(NA2))^1)*((1+(NA3))^1)*((1+(NA4))^1)*((1+(NA5))^1)*((1+(NA6))^1)*((1+(NA7))^1))/((1.18)^7)+(Sheet1!$B$61*((1+(NA1))^1)*((1+(NA2))^1)*((1+(NA3))^1)*((1+(NA4))^1)*((1+(NA5))^1)*((1+(NA6))^1)*((1+(NA7))^1)*((1+(NA8))^1))/((1.18)^8)+(Sheet1!$B$61*((1+(NA1))^1)*((1+(NA2))^1)*((1+(NA3))^1)*((1+(NA4))^1)*((1+(NA5))^1)*((1+(NA6))^1)*((1+(NA7))^1)*((1+(NA8))^1)*((1+(NA9))^1))/((1.18)^9)+(Sheet1!$B$61*((1+(NA1))^1)*((1+(NA2))^1)*((1+(NA3))^1)*((1+(NA4))^1)*((1+(NA5))^1)*((1+(NA6))^1)*((1+(NA7))^1)*((1+(NA8))^1)*((1+(NA9))^1)*((1+(NA10))^1))/((1.18)^10)+(Sheet1!$B$61*((1+(NA1))^1)*((1+(NA2))^1)*((1+(NA3))^1)*((1+(NA4))^1)*((1+(NA5))^1)*((1+(NA6))^1)*((1+(NA7))^1)*((1+(NA8))^1)*((1+(NA9))^1)*((1+(NA10))^1)*((1+(NA11))^1))/((1.18)^11)+(Sheet1!$B$61*((1+(NA1))^1)*((1+(NA2))^1)*((1+(NA3))^1)*((1+(NA4))^1)*((1+(NA5))^1)*((1+(NA6))^1)*((1+(NA7))^1)*((1+(NA8))^1)*((1+(NA9))^1)*((1+(NA10))^1)*((1+(NA11))^1)*((1+(NA12))^1))/((1.18)^12)+(Sheet1!$B$61*((1+(NA1))^1)*((1+(NA2))^1)*((1+(NA3))^1)*((1+(NA4))^1)*((1+(NA5))^1)*((1+(NA6))^1)*((1+(NA7))^1)*((1+(NA8))^1)*((1+(NA9))^1)*((1+(NA10))^1)*((1+(NA11))^1)*((1+(NA12))^1)*((1+(NA13))^1))/((1.18)^13)+(Sheet1!$B$61*((1+(NA1))^1)*((1+(NA2))^1)*((1+(NA3))^1)*((1+(NA4))^1)*((1+(NA5))^1)*((1+(NA6))^1)*((1+(NA7))^1)*((1+(NA8))^1)*((1+(NA9))^1)*((1+(NA10))^1)*((1+(NA11))^1)*((1+(NA12))^1)*((1+(NA13))^1)*((1+(NA14))^1))/((1.18)^14)+(Sheet1!$B$61*((1+(NA1))^1)*((1+(NA2))^1)*((1+(NA3))^1)*((1+(NA4))^1)*((1+(NA5))^1)*((1+(NA6))^1)*((1+(NA7))^1)*((1+(NA8))^1)*((1+(NA9))^1)*((1+(NA10))^1)*((1+(NA11))^1)*((1+(NA12))^1)*((1+(NA13))^1)*((1+(NA14))^1)*((1+(NA15))^1))/((1.18)^15)+((Sheet1!$B$61*((1+(NA1))^1)*((1+(NA2))^1)*((1+(NA3))^1)*((1+(NA4))^1)*((1+(NA5))^1)*((1+(NA6))^1)*((1+(NA7))^1)*((1+(NA8))^1)*((1+(NA9))^1)*((1+(NA10))^1)*((1+(NA11))^1)*((1+(NA12))^1)*((1+(NA13))^1)*((1+(NA14))^1)*((1+(NA15))^1))/((1.18)^15)/0.18))/Sheet1!$B$17)+((Sheet1!$B$65/Sheet1!$B$17)*(100%-0.2)))</f>
        <v>26.380421371408289</v>
      </c>
      <c r="NB16" s="4">
        <f ca="1">SUM((((Sheet1!$B$61*((1+(NB1))^1))/((1.18)^1)+(Sheet1!$B$61*((1+(NB1))^1)*((1+(NB2))^1))/((1.18)^2)+(Sheet1!$B$61*((1+(NB1))^1)*((1+(NB2))^1)*((1+(NB3))^1))/((1.18)^3)+(Sheet1!$B$61*((1+(NB1))^1)*((1+(NB2))^1)*((1+(NB3))^1)*((1+(NB4))^1))/((1.18)^4)+(Sheet1!$B$61*((1+(NB1))^1)*((1+(NB2))^1)*((1+(NB3))^1)*((1+(NB4))^1)*((1+(NB5))^1))/((1.18)^5)+(Sheet1!$B$61*((1+(NB1))^1)*((1+(NB2))^1)*((1+(NB3))^1)*((1+(NB4))^1)*((1+(NB5))^1)*((1+(NB6))^1))/((1.18)^6)+(Sheet1!$B$61*((1+(NB1))^1)*((1+(NB2))^1)*((1+(NB3))^1)*((1+(NB4))^1)*((1+(NB5))^1)*((1+(NB6))^1)*((1+(NB7))^1))/((1.18)^7)+(Sheet1!$B$61*((1+(NB1))^1)*((1+(NB2))^1)*((1+(NB3))^1)*((1+(NB4))^1)*((1+(NB5))^1)*((1+(NB6))^1)*((1+(NB7))^1)*((1+(NB8))^1))/((1.18)^8)+(Sheet1!$B$61*((1+(NB1))^1)*((1+(NB2))^1)*((1+(NB3))^1)*((1+(NB4))^1)*((1+(NB5))^1)*((1+(NB6))^1)*((1+(NB7))^1)*((1+(NB8))^1)*((1+(NB9))^1))/((1.18)^9)+(Sheet1!$B$61*((1+(NB1))^1)*((1+(NB2))^1)*((1+(NB3))^1)*((1+(NB4))^1)*((1+(NB5))^1)*((1+(NB6))^1)*((1+(NB7))^1)*((1+(NB8))^1)*((1+(NB9))^1)*((1+(NB10))^1))/((1.18)^10)+(Sheet1!$B$61*((1+(NB1))^1)*((1+(NB2))^1)*((1+(NB3))^1)*((1+(NB4))^1)*((1+(NB5))^1)*((1+(NB6))^1)*((1+(NB7))^1)*((1+(NB8))^1)*((1+(NB9))^1)*((1+(NB10))^1)*((1+(NB11))^1))/((1.18)^11)+(Sheet1!$B$61*((1+(NB1))^1)*((1+(NB2))^1)*((1+(NB3))^1)*((1+(NB4))^1)*((1+(NB5))^1)*((1+(NB6))^1)*((1+(NB7))^1)*((1+(NB8))^1)*((1+(NB9))^1)*((1+(NB10))^1)*((1+(NB11))^1)*((1+(NB12))^1))/((1.18)^12)+(Sheet1!$B$61*((1+(NB1))^1)*((1+(NB2))^1)*((1+(NB3))^1)*((1+(NB4))^1)*((1+(NB5))^1)*((1+(NB6))^1)*((1+(NB7))^1)*((1+(NB8))^1)*((1+(NB9))^1)*((1+(NB10))^1)*((1+(NB11))^1)*((1+(NB12))^1)*((1+(NB13))^1))/((1.18)^13)+(Sheet1!$B$61*((1+(NB1))^1)*((1+(NB2))^1)*((1+(NB3))^1)*((1+(NB4))^1)*((1+(NB5))^1)*((1+(NB6))^1)*((1+(NB7))^1)*((1+(NB8))^1)*((1+(NB9))^1)*((1+(NB10))^1)*((1+(NB11))^1)*((1+(NB12))^1)*((1+(NB13))^1)*((1+(NB14))^1))/((1.18)^14)+(Sheet1!$B$61*((1+(NB1))^1)*((1+(NB2))^1)*((1+(NB3))^1)*((1+(NB4))^1)*((1+(NB5))^1)*((1+(NB6))^1)*((1+(NB7))^1)*((1+(NB8))^1)*((1+(NB9))^1)*((1+(NB10))^1)*((1+(NB11))^1)*((1+(NB12))^1)*((1+(NB13))^1)*((1+(NB14))^1)*((1+(NB15))^1))/((1.18)^15)+((Sheet1!$B$61*((1+(NB1))^1)*((1+(NB2))^1)*((1+(NB3))^1)*((1+(NB4))^1)*((1+(NB5))^1)*((1+(NB6))^1)*((1+(NB7))^1)*((1+(NB8))^1)*((1+(NB9))^1)*((1+(NB10))^1)*((1+(NB11))^1)*((1+(NB12))^1)*((1+(NB13))^1)*((1+(NB14))^1)*((1+(NB15))^1))/((1.18)^15)/0.18))/Sheet1!$B$17)+((Sheet1!$B$65/Sheet1!$B$17)*(100%-0.2)))</f>
        <v>28.470007264660243</v>
      </c>
      <c r="NC16" s="4">
        <f ca="1">SUM((((Sheet1!$B$61*((1+(NC1))^1))/((1.18)^1)+(Sheet1!$B$61*((1+(NC1))^1)*((1+(NC2))^1))/((1.18)^2)+(Sheet1!$B$61*((1+(NC1))^1)*((1+(NC2))^1)*((1+(NC3))^1))/((1.18)^3)+(Sheet1!$B$61*((1+(NC1))^1)*((1+(NC2))^1)*((1+(NC3))^1)*((1+(NC4))^1))/((1.18)^4)+(Sheet1!$B$61*((1+(NC1))^1)*((1+(NC2))^1)*((1+(NC3))^1)*((1+(NC4))^1)*((1+(NC5))^1))/((1.18)^5)+(Sheet1!$B$61*((1+(NC1))^1)*((1+(NC2))^1)*((1+(NC3))^1)*((1+(NC4))^1)*((1+(NC5))^1)*((1+(NC6))^1))/((1.18)^6)+(Sheet1!$B$61*((1+(NC1))^1)*((1+(NC2))^1)*((1+(NC3))^1)*((1+(NC4))^1)*((1+(NC5))^1)*((1+(NC6))^1)*((1+(NC7))^1))/((1.18)^7)+(Sheet1!$B$61*((1+(NC1))^1)*((1+(NC2))^1)*((1+(NC3))^1)*((1+(NC4))^1)*((1+(NC5))^1)*((1+(NC6))^1)*((1+(NC7))^1)*((1+(NC8))^1))/((1.18)^8)+(Sheet1!$B$61*((1+(NC1))^1)*((1+(NC2))^1)*((1+(NC3))^1)*((1+(NC4))^1)*((1+(NC5))^1)*((1+(NC6))^1)*((1+(NC7))^1)*((1+(NC8))^1)*((1+(NC9))^1))/((1.18)^9)+(Sheet1!$B$61*((1+(NC1))^1)*((1+(NC2))^1)*((1+(NC3))^1)*((1+(NC4))^1)*((1+(NC5))^1)*((1+(NC6))^1)*((1+(NC7))^1)*((1+(NC8))^1)*((1+(NC9))^1)*((1+(NC10))^1))/((1.18)^10)+(Sheet1!$B$61*((1+(NC1))^1)*((1+(NC2))^1)*((1+(NC3))^1)*((1+(NC4))^1)*((1+(NC5))^1)*((1+(NC6))^1)*((1+(NC7))^1)*((1+(NC8))^1)*((1+(NC9))^1)*((1+(NC10))^1)*((1+(NC11))^1))/((1.18)^11)+(Sheet1!$B$61*((1+(NC1))^1)*((1+(NC2))^1)*((1+(NC3))^1)*((1+(NC4))^1)*((1+(NC5))^1)*((1+(NC6))^1)*((1+(NC7))^1)*((1+(NC8))^1)*((1+(NC9))^1)*((1+(NC10))^1)*((1+(NC11))^1)*((1+(NC12))^1))/((1.18)^12)+(Sheet1!$B$61*((1+(NC1))^1)*((1+(NC2))^1)*((1+(NC3))^1)*((1+(NC4))^1)*((1+(NC5))^1)*((1+(NC6))^1)*((1+(NC7))^1)*((1+(NC8))^1)*((1+(NC9))^1)*((1+(NC10))^1)*((1+(NC11))^1)*((1+(NC12))^1)*((1+(NC13))^1))/((1.18)^13)+(Sheet1!$B$61*((1+(NC1))^1)*((1+(NC2))^1)*((1+(NC3))^1)*((1+(NC4))^1)*((1+(NC5))^1)*((1+(NC6))^1)*((1+(NC7))^1)*((1+(NC8))^1)*((1+(NC9))^1)*((1+(NC10))^1)*((1+(NC11))^1)*((1+(NC12))^1)*((1+(NC13))^1)*((1+(NC14))^1))/((1.18)^14)+(Sheet1!$B$61*((1+(NC1))^1)*((1+(NC2))^1)*((1+(NC3))^1)*((1+(NC4))^1)*((1+(NC5))^1)*((1+(NC6))^1)*((1+(NC7))^1)*((1+(NC8))^1)*((1+(NC9))^1)*((1+(NC10))^1)*((1+(NC11))^1)*((1+(NC12))^1)*((1+(NC13))^1)*((1+(NC14))^1)*((1+(NC15))^1))/((1.18)^15)+((Sheet1!$B$61*((1+(NC1))^1)*((1+(NC2))^1)*((1+(NC3))^1)*((1+(NC4))^1)*((1+(NC5))^1)*((1+(NC6))^1)*((1+(NC7))^1)*((1+(NC8))^1)*((1+(NC9))^1)*((1+(NC10))^1)*((1+(NC11))^1)*((1+(NC12))^1)*((1+(NC13))^1)*((1+(NC14))^1)*((1+(NC15))^1))/((1.18)^15)/0.18))/Sheet1!$B$17)+((Sheet1!$B$65/Sheet1!$B$17)*(100%-0.2)))</f>
        <v>26.436566364671727</v>
      </c>
      <c r="ND16" s="4">
        <f ca="1">SUM((((Sheet1!$B$61*((1+(ND1))^1))/((1.18)^1)+(Sheet1!$B$61*((1+(ND1))^1)*((1+(ND2))^1))/((1.18)^2)+(Sheet1!$B$61*((1+(ND1))^1)*((1+(ND2))^1)*((1+(ND3))^1))/((1.18)^3)+(Sheet1!$B$61*((1+(ND1))^1)*((1+(ND2))^1)*((1+(ND3))^1)*((1+(ND4))^1))/((1.18)^4)+(Sheet1!$B$61*((1+(ND1))^1)*((1+(ND2))^1)*((1+(ND3))^1)*((1+(ND4))^1)*((1+(ND5))^1))/((1.18)^5)+(Sheet1!$B$61*((1+(ND1))^1)*((1+(ND2))^1)*((1+(ND3))^1)*((1+(ND4))^1)*((1+(ND5))^1)*((1+(ND6))^1))/((1.18)^6)+(Sheet1!$B$61*((1+(ND1))^1)*((1+(ND2))^1)*((1+(ND3))^1)*((1+(ND4))^1)*((1+(ND5))^1)*((1+(ND6))^1)*((1+(ND7))^1))/((1.18)^7)+(Sheet1!$B$61*((1+(ND1))^1)*((1+(ND2))^1)*((1+(ND3))^1)*((1+(ND4))^1)*((1+(ND5))^1)*((1+(ND6))^1)*((1+(ND7))^1)*((1+(ND8))^1))/((1.18)^8)+(Sheet1!$B$61*((1+(ND1))^1)*((1+(ND2))^1)*((1+(ND3))^1)*((1+(ND4))^1)*((1+(ND5))^1)*((1+(ND6))^1)*((1+(ND7))^1)*((1+(ND8))^1)*((1+(ND9))^1))/((1.18)^9)+(Sheet1!$B$61*((1+(ND1))^1)*((1+(ND2))^1)*((1+(ND3))^1)*((1+(ND4))^1)*((1+(ND5))^1)*((1+(ND6))^1)*((1+(ND7))^1)*((1+(ND8))^1)*((1+(ND9))^1)*((1+(ND10))^1))/((1.18)^10)+(Sheet1!$B$61*((1+(ND1))^1)*((1+(ND2))^1)*((1+(ND3))^1)*((1+(ND4))^1)*((1+(ND5))^1)*((1+(ND6))^1)*((1+(ND7))^1)*((1+(ND8))^1)*((1+(ND9))^1)*((1+(ND10))^1)*((1+(ND11))^1))/((1.18)^11)+(Sheet1!$B$61*((1+(ND1))^1)*((1+(ND2))^1)*((1+(ND3))^1)*((1+(ND4))^1)*((1+(ND5))^1)*((1+(ND6))^1)*((1+(ND7))^1)*((1+(ND8))^1)*((1+(ND9))^1)*((1+(ND10))^1)*((1+(ND11))^1)*((1+(ND12))^1))/((1.18)^12)+(Sheet1!$B$61*((1+(ND1))^1)*((1+(ND2))^1)*((1+(ND3))^1)*((1+(ND4))^1)*((1+(ND5))^1)*((1+(ND6))^1)*((1+(ND7))^1)*((1+(ND8))^1)*((1+(ND9))^1)*((1+(ND10))^1)*((1+(ND11))^1)*((1+(ND12))^1)*((1+(ND13))^1))/((1.18)^13)+(Sheet1!$B$61*((1+(ND1))^1)*((1+(ND2))^1)*((1+(ND3))^1)*((1+(ND4))^1)*((1+(ND5))^1)*((1+(ND6))^1)*((1+(ND7))^1)*((1+(ND8))^1)*((1+(ND9))^1)*((1+(ND10))^1)*((1+(ND11))^1)*((1+(ND12))^1)*((1+(ND13))^1)*((1+(ND14))^1))/((1.18)^14)+(Sheet1!$B$61*((1+(ND1))^1)*((1+(ND2))^1)*((1+(ND3))^1)*((1+(ND4))^1)*((1+(ND5))^1)*((1+(ND6))^1)*((1+(ND7))^1)*((1+(ND8))^1)*((1+(ND9))^1)*((1+(ND10))^1)*((1+(ND11))^1)*((1+(ND12))^1)*((1+(ND13))^1)*((1+(ND14))^1)*((1+(ND15))^1))/((1.18)^15)+((Sheet1!$B$61*((1+(ND1))^1)*((1+(ND2))^1)*((1+(ND3))^1)*((1+(ND4))^1)*((1+(ND5))^1)*((1+(ND6))^1)*((1+(ND7))^1)*((1+(ND8))^1)*((1+(ND9))^1)*((1+(ND10))^1)*((1+(ND11))^1)*((1+(ND12))^1)*((1+(ND13))^1)*((1+(ND14))^1)*((1+(ND15))^1))/((1.18)^15)/0.18))/Sheet1!$B$17)+((Sheet1!$B$65/Sheet1!$B$17)*(100%-0.2)))</f>
        <v>29.797197504702766</v>
      </c>
      <c r="NE16" s="4">
        <f ca="1">SUM((((Sheet1!$B$61*((1+(NE1))^1))/((1.18)^1)+(Sheet1!$B$61*((1+(NE1))^1)*((1+(NE2))^1))/((1.18)^2)+(Sheet1!$B$61*((1+(NE1))^1)*((1+(NE2))^1)*((1+(NE3))^1))/((1.18)^3)+(Sheet1!$B$61*((1+(NE1))^1)*((1+(NE2))^1)*((1+(NE3))^1)*((1+(NE4))^1))/((1.18)^4)+(Sheet1!$B$61*((1+(NE1))^1)*((1+(NE2))^1)*((1+(NE3))^1)*((1+(NE4))^1)*((1+(NE5))^1))/((1.18)^5)+(Sheet1!$B$61*((1+(NE1))^1)*((1+(NE2))^1)*((1+(NE3))^1)*((1+(NE4))^1)*((1+(NE5))^1)*((1+(NE6))^1))/((1.18)^6)+(Sheet1!$B$61*((1+(NE1))^1)*((1+(NE2))^1)*((1+(NE3))^1)*((1+(NE4))^1)*((1+(NE5))^1)*((1+(NE6))^1)*((1+(NE7))^1))/((1.18)^7)+(Sheet1!$B$61*((1+(NE1))^1)*((1+(NE2))^1)*((1+(NE3))^1)*((1+(NE4))^1)*((1+(NE5))^1)*((1+(NE6))^1)*((1+(NE7))^1)*((1+(NE8))^1))/((1.18)^8)+(Sheet1!$B$61*((1+(NE1))^1)*((1+(NE2))^1)*((1+(NE3))^1)*((1+(NE4))^1)*((1+(NE5))^1)*((1+(NE6))^1)*((1+(NE7))^1)*((1+(NE8))^1)*((1+(NE9))^1))/((1.18)^9)+(Sheet1!$B$61*((1+(NE1))^1)*((1+(NE2))^1)*((1+(NE3))^1)*((1+(NE4))^1)*((1+(NE5))^1)*((1+(NE6))^1)*((1+(NE7))^1)*((1+(NE8))^1)*((1+(NE9))^1)*((1+(NE10))^1))/((1.18)^10)+(Sheet1!$B$61*((1+(NE1))^1)*((1+(NE2))^1)*((1+(NE3))^1)*((1+(NE4))^1)*((1+(NE5))^1)*((1+(NE6))^1)*((1+(NE7))^1)*((1+(NE8))^1)*((1+(NE9))^1)*((1+(NE10))^1)*((1+(NE11))^1))/((1.18)^11)+(Sheet1!$B$61*((1+(NE1))^1)*((1+(NE2))^1)*((1+(NE3))^1)*((1+(NE4))^1)*((1+(NE5))^1)*((1+(NE6))^1)*((1+(NE7))^1)*((1+(NE8))^1)*((1+(NE9))^1)*((1+(NE10))^1)*((1+(NE11))^1)*((1+(NE12))^1))/((1.18)^12)+(Sheet1!$B$61*((1+(NE1))^1)*((1+(NE2))^1)*((1+(NE3))^1)*((1+(NE4))^1)*((1+(NE5))^1)*((1+(NE6))^1)*((1+(NE7))^1)*((1+(NE8))^1)*((1+(NE9))^1)*((1+(NE10))^1)*((1+(NE11))^1)*((1+(NE12))^1)*((1+(NE13))^1))/((1.18)^13)+(Sheet1!$B$61*((1+(NE1))^1)*((1+(NE2))^1)*((1+(NE3))^1)*((1+(NE4))^1)*((1+(NE5))^1)*((1+(NE6))^1)*((1+(NE7))^1)*((1+(NE8))^1)*((1+(NE9))^1)*((1+(NE10))^1)*((1+(NE11))^1)*((1+(NE12))^1)*((1+(NE13))^1)*((1+(NE14))^1))/((1.18)^14)+(Sheet1!$B$61*((1+(NE1))^1)*((1+(NE2))^1)*((1+(NE3))^1)*((1+(NE4))^1)*((1+(NE5))^1)*((1+(NE6))^1)*((1+(NE7))^1)*((1+(NE8))^1)*((1+(NE9))^1)*((1+(NE10))^1)*((1+(NE11))^1)*((1+(NE12))^1)*((1+(NE13))^1)*((1+(NE14))^1)*((1+(NE15))^1))/((1.18)^15)+((Sheet1!$B$61*((1+(NE1))^1)*((1+(NE2))^1)*((1+(NE3))^1)*((1+(NE4))^1)*((1+(NE5))^1)*((1+(NE6))^1)*((1+(NE7))^1)*((1+(NE8))^1)*((1+(NE9))^1)*((1+(NE10))^1)*((1+(NE11))^1)*((1+(NE12))^1)*((1+(NE13))^1)*((1+(NE14))^1)*((1+(NE15))^1))/((1.18)^15)/0.18))/Sheet1!$B$17)+((Sheet1!$B$65/Sheet1!$B$17)*(100%-0.2)))</f>
        <v>27.648998718964247</v>
      </c>
      <c r="NF16" s="4">
        <f ca="1">SUM((((Sheet1!$B$61*((1+(NF1))^1))/((1.18)^1)+(Sheet1!$B$61*((1+(NF1))^1)*((1+(NF2))^1))/((1.18)^2)+(Sheet1!$B$61*((1+(NF1))^1)*((1+(NF2))^1)*((1+(NF3))^1))/((1.18)^3)+(Sheet1!$B$61*((1+(NF1))^1)*((1+(NF2))^1)*((1+(NF3))^1)*((1+(NF4))^1))/((1.18)^4)+(Sheet1!$B$61*((1+(NF1))^1)*((1+(NF2))^1)*((1+(NF3))^1)*((1+(NF4))^1)*((1+(NF5))^1))/((1.18)^5)+(Sheet1!$B$61*((1+(NF1))^1)*((1+(NF2))^1)*((1+(NF3))^1)*((1+(NF4))^1)*((1+(NF5))^1)*((1+(NF6))^1))/((1.18)^6)+(Sheet1!$B$61*((1+(NF1))^1)*((1+(NF2))^1)*((1+(NF3))^1)*((1+(NF4))^1)*((1+(NF5))^1)*((1+(NF6))^1)*((1+(NF7))^1))/((1.18)^7)+(Sheet1!$B$61*((1+(NF1))^1)*((1+(NF2))^1)*((1+(NF3))^1)*((1+(NF4))^1)*((1+(NF5))^1)*((1+(NF6))^1)*((1+(NF7))^1)*((1+(NF8))^1))/((1.18)^8)+(Sheet1!$B$61*((1+(NF1))^1)*((1+(NF2))^1)*((1+(NF3))^1)*((1+(NF4))^1)*((1+(NF5))^1)*((1+(NF6))^1)*((1+(NF7))^1)*((1+(NF8))^1)*((1+(NF9))^1))/((1.18)^9)+(Sheet1!$B$61*((1+(NF1))^1)*((1+(NF2))^1)*((1+(NF3))^1)*((1+(NF4))^1)*((1+(NF5))^1)*((1+(NF6))^1)*((1+(NF7))^1)*((1+(NF8))^1)*((1+(NF9))^1)*((1+(NF10))^1))/((1.18)^10)+(Sheet1!$B$61*((1+(NF1))^1)*((1+(NF2))^1)*((1+(NF3))^1)*((1+(NF4))^1)*((1+(NF5))^1)*((1+(NF6))^1)*((1+(NF7))^1)*((1+(NF8))^1)*((1+(NF9))^1)*((1+(NF10))^1)*((1+(NF11))^1))/((1.18)^11)+(Sheet1!$B$61*((1+(NF1))^1)*((1+(NF2))^1)*((1+(NF3))^1)*((1+(NF4))^1)*((1+(NF5))^1)*((1+(NF6))^1)*((1+(NF7))^1)*((1+(NF8))^1)*((1+(NF9))^1)*((1+(NF10))^1)*((1+(NF11))^1)*((1+(NF12))^1))/((1.18)^12)+(Sheet1!$B$61*((1+(NF1))^1)*((1+(NF2))^1)*((1+(NF3))^1)*((1+(NF4))^1)*((1+(NF5))^1)*((1+(NF6))^1)*((1+(NF7))^1)*((1+(NF8))^1)*((1+(NF9))^1)*((1+(NF10))^1)*((1+(NF11))^1)*((1+(NF12))^1)*((1+(NF13))^1))/((1.18)^13)+(Sheet1!$B$61*((1+(NF1))^1)*((1+(NF2))^1)*((1+(NF3))^1)*((1+(NF4))^1)*((1+(NF5))^1)*((1+(NF6))^1)*((1+(NF7))^1)*((1+(NF8))^1)*((1+(NF9))^1)*((1+(NF10))^1)*((1+(NF11))^1)*((1+(NF12))^1)*((1+(NF13))^1)*((1+(NF14))^1))/((1.18)^14)+(Sheet1!$B$61*((1+(NF1))^1)*((1+(NF2))^1)*((1+(NF3))^1)*((1+(NF4))^1)*((1+(NF5))^1)*((1+(NF6))^1)*((1+(NF7))^1)*((1+(NF8))^1)*((1+(NF9))^1)*((1+(NF10))^1)*((1+(NF11))^1)*((1+(NF12))^1)*((1+(NF13))^1)*((1+(NF14))^1)*((1+(NF15))^1))/((1.18)^15)+((Sheet1!$B$61*((1+(NF1))^1)*((1+(NF2))^1)*((1+(NF3))^1)*((1+(NF4))^1)*((1+(NF5))^1)*((1+(NF6))^1)*((1+(NF7))^1)*((1+(NF8))^1)*((1+(NF9))^1)*((1+(NF10))^1)*((1+(NF11))^1)*((1+(NF12))^1)*((1+(NF13))^1)*((1+(NF14))^1)*((1+(NF15))^1))/((1.18)^15)/0.18))/Sheet1!$B$17)+((Sheet1!$B$65/Sheet1!$B$17)*(100%-0.2)))</f>
        <v>27.890102162964677</v>
      </c>
      <c r="NG16" s="4">
        <f ca="1">SUM((((Sheet1!$B$61*((1+(NG1))^1))/((1.18)^1)+(Sheet1!$B$61*((1+(NG1))^1)*((1+(NG2))^1))/((1.18)^2)+(Sheet1!$B$61*((1+(NG1))^1)*((1+(NG2))^1)*((1+(NG3))^1))/((1.18)^3)+(Sheet1!$B$61*((1+(NG1))^1)*((1+(NG2))^1)*((1+(NG3))^1)*((1+(NG4))^1))/((1.18)^4)+(Sheet1!$B$61*((1+(NG1))^1)*((1+(NG2))^1)*((1+(NG3))^1)*((1+(NG4))^1)*((1+(NG5))^1))/((1.18)^5)+(Sheet1!$B$61*((1+(NG1))^1)*((1+(NG2))^1)*((1+(NG3))^1)*((1+(NG4))^1)*((1+(NG5))^1)*((1+(NG6))^1))/((1.18)^6)+(Sheet1!$B$61*((1+(NG1))^1)*((1+(NG2))^1)*((1+(NG3))^1)*((1+(NG4))^1)*((1+(NG5))^1)*((1+(NG6))^1)*((1+(NG7))^1))/((1.18)^7)+(Sheet1!$B$61*((1+(NG1))^1)*((1+(NG2))^1)*((1+(NG3))^1)*((1+(NG4))^1)*((1+(NG5))^1)*((1+(NG6))^1)*((1+(NG7))^1)*((1+(NG8))^1))/((1.18)^8)+(Sheet1!$B$61*((1+(NG1))^1)*((1+(NG2))^1)*((1+(NG3))^1)*((1+(NG4))^1)*((1+(NG5))^1)*((1+(NG6))^1)*((1+(NG7))^1)*((1+(NG8))^1)*((1+(NG9))^1))/((1.18)^9)+(Sheet1!$B$61*((1+(NG1))^1)*((1+(NG2))^1)*((1+(NG3))^1)*((1+(NG4))^1)*((1+(NG5))^1)*((1+(NG6))^1)*((1+(NG7))^1)*((1+(NG8))^1)*((1+(NG9))^1)*((1+(NG10))^1))/((1.18)^10)+(Sheet1!$B$61*((1+(NG1))^1)*((1+(NG2))^1)*((1+(NG3))^1)*((1+(NG4))^1)*((1+(NG5))^1)*((1+(NG6))^1)*((1+(NG7))^1)*((1+(NG8))^1)*((1+(NG9))^1)*((1+(NG10))^1)*((1+(NG11))^1))/((1.18)^11)+(Sheet1!$B$61*((1+(NG1))^1)*((1+(NG2))^1)*((1+(NG3))^1)*((1+(NG4))^1)*((1+(NG5))^1)*((1+(NG6))^1)*((1+(NG7))^1)*((1+(NG8))^1)*((1+(NG9))^1)*((1+(NG10))^1)*((1+(NG11))^1)*((1+(NG12))^1))/((1.18)^12)+(Sheet1!$B$61*((1+(NG1))^1)*((1+(NG2))^1)*((1+(NG3))^1)*((1+(NG4))^1)*((1+(NG5))^1)*((1+(NG6))^1)*((1+(NG7))^1)*((1+(NG8))^1)*((1+(NG9))^1)*((1+(NG10))^1)*((1+(NG11))^1)*((1+(NG12))^1)*((1+(NG13))^1))/((1.18)^13)+(Sheet1!$B$61*((1+(NG1))^1)*((1+(NG2))^1)*((1+(NG3))^1)*((1+(NG4))^1)*((1+(NG5))^1)*((1+(NG6))^1)*((1+(NG7))^1)*((1+(NG8))^1)*((1+(NG9))^1)*((1+(NG10))^1)*((1+(NG11))^1)*((1+(NG12))^1)*((1+(NG13))^1)*((1+(NG14))^1))/((1.18)^14)+(Sheet1!$B$61*((1+(NG1))^1)*((1+(NG2))^1)*((1+(NG3))^1)*((1+(NG4))^1)*((1+(NG5))^1)*((1+(NG6))^1)*((1+(NG7))^1)*((1+(NG8))^1)*((1+(NG9))^1)*((1+(NG10))^1)*((1+(NG11))^1)*((1+(NG12))^1)*((1+(NG13))^1)*((1+(NG14))^1)*((1+(NG15))^1))/((1.18)^15)+((Sheet1!$B$61*((1+(NG1))^1)*((1+(NG2))^1)*((1+(NG3))^1)*((1+(NG4))^1)*((1+(NG5))^1)*((1+(NG6))^1)*((1+(NG7))^1)*((1+(NG8))^1)*((1+(NG9))^1)*((1+(NG10))^1)*((1+(NG11))^1)*((1+(NG12))^1)*((1+(NG13))^1)*((1+(NG14))^1)*((1+(NG15))^1))/((1.18)^15)/0.18))/Sheet1!$B$17)+((Sheet1!$B$65/Sheet1!$B$17)*(100%-0.2)))</f>
        <v>26.023877053427984</v>
      </c>
      <c r="NH16" s="4">
        <f ca="1">SUM((((Sheet1!$B$61*((1+(NH1))^1))/((1.18)^1)+(Sheet1!$B$61*((1+(NH1))^1)*((1+(NH2))^1))/((1.18)^2)+(Sheet1!$B$61*((1+(NH1))^1)*((1+(NH2))^1)*((1+(NH3))^1))/((1.18)^3)+(Sheet1!$B$61*((1+(NH1))^1)*((1+(NH2))^1)*((1+(NH3))^1)*((1+(NH4))^1))/((1.18)^4)+(Sheet1!$B$61*((1+(NH1))^1)*((1+(NH2))^1)*((1+(NH3))^1)*((1+(NH4))^1)*((1+(NH5))^1))/((1.18)^5)+(Sheet1!$B$61*((1+(NH1))^1)*((1+(NH2))^1)*((1+(NH3))^1)*((1+(NH4))^1)*((1+(NH5))^1)*((1+(NH6))^1))/((1.18)^6)+(Sheet1!$B$61*((1+(NH1))^1)*((1+(NH2))^1)*((1+(NH3))^1)*((1+(NH4))^1)*((1+(NH5))^1)*((1+(NH6))^1)*((1+(NH7))^1))/((1.18)^7)+(Sheet1!$B$61*((1+(NH1))^1)*((1+(NH2))^1)*((1+(NH3))^1)*((1+(NH4))^1)*((1+(NH5))^1)*((1+(NH6))^1)*((1+(NH7))^1)*((1+(NH8))^1))/((1.18)^8)+(Sheet1!$B$61*((1+(NH1))^1)*((1+(NH2))^1)*((1+(NH3))^1)*((1+(NH4))^1)*((1+(NH5))^1)*((1+(NH6))^1)*((1+(NH7))^1)*((1+(NH8))^1)*((1+(NH9))^1))/((1.18)^9)+(Sheet1!$B$61*((1+(NH1))^1)*((1+(NH2))^1)*((1+(NH3))^1)*((1+(NH4))^1)*((1+(NH5))^1)*((1+(NH6))^1)*((1+(NH7))^1)*((1+(NH8))^1)*((1+(NH9))^1)*((1+(NH10))^1))/((1.18)^10)+(Sheet1!$B$61*((1+(NH1))^1)*((1+(NH2))^1)*((1+(NH3))^1)*((1+(NH4))^1)*((1+(NH5))^1)*((1+(NH6))^1)*((1+(NH7))^1)*((1+(NH8))^1)*((1+(NH9))^1)*((1+(NH10))^1)*((1+(NH11))^1))/((1.18)^11)+(Sheet1!$B$61*((1+(NH1))^1)*((1+(NH2))^1)*((1+(NH3))^1)*((1+(NH4))^1)*((1+(NH5))^1)*((1+(NH6))^1)*((1+(NH7))^1)*((1+(NH8))^1)*((1+(NH9))^1)*((1+(NH10))^1)*((1+(NH11))^1)*((1+(NH12))^1))/((1.18)^12)+(Sheet1!$B$61*((1+(NH1))^1)*((1+(NH2))^1)*((1+(NH3))^1)*((1+(NH4))^1)*((1+(NH5))^1)*((1+(NH6))^1)*((1+(NH7))^1)*((1+(NH8))^1)*((1+(NH9))^1)*((1+(NH10))^1)*((1+(NH11))^1)*((1+(NH12))^1)*((1+(NH13))^1))/((1.18)^13)+(Sheet1!$B$61*((1+(NH1))^1)*((1+(NH2))^1)*((1+(NH3))^1)*((1+(NH4))^1)*((1+(NH5))^1)*((1+(NH6))^1)*((1+(NH7))^1)*((1+(NH8))^1)*((1+(NH9))^1)*((1+(NH10))^1)*((1+(NH11))^1)*((1+(NH12))^1)*((1+(NH13))^1)*((1+(NH14))^1))/((1.18)^14)+(Sheet1!$B$61*((1+(NH1))^1)*((1+(NH2))^1)*((1+(NH3))^1)*((1+(NH4))^1)*((1+(NH5))^1)*((1+(NH6))^1)*((1+(NH7))^1)*((1+(NH8))^1)*((1+(NH9))^1)*((1+(NH10))^1)*((1+(NH11))^1)*((1+(NH12))^1)*((1+(NH13))^1)*((1+(NH14))^1)*((1+(NH15))^1))/((1.18)^15)+((Sheet1!$B$61*((1+(NH1))^1)*((1+(NH2))^1)*((1+(NH3))^1)*((1+(NH4))^1)*((1+(NH5))^1)*((1+(NH6))^1)*((1+(NH7))^1)*((1+(NH8))^1)*((1+(NH9))^1)*((1+(NH10))^1)*((1+(NH11))^1)*((1+(NH12))^1)*((1+(NH13))^1)*((1+(NH14))^1)*((1+(NH15))^1))/((1.18)^15)/0.18))/Sheet1!$B$17)+((Sheet1!$B$65/Sheet1!$B$17)*(100%-0.2)))</f>
        <v>28.736573473317733</v>
      </c>
      <c r="NI16" s="4">
        <f ca="1">SUM((((Sheet1!$B$61*((1+(NI1))^1))/((1.18)^1)+(Sheet1!$B$61*((1+(NI1))^1)*((1+(NI2))^1))/((1.18)^2)+(Sheet1!$B$61*((1+(NI1))^1)*((1+(NI2))^1)*((1+(NI3))^1))/((1.18)^3)+(Sheet1!$B$61*((1+(NI1))^1)*((1+(NI2))^1)*((1+(NI3))^1)*((1+(NI4))^1))/((1.18)^4)+(Sheet1!$B$61*((1+(NI1))^1)*((1+(NI2))^1)*((1+(NI3))^1)*((1+(NI4))^1)*((1+(NI5))^1))/((1.18)^5)+(Sheet1!$B$61*((1+(NI1))^1)*((1+(NI2))^1)*((1+(NI3))^1)*((1+(NI4))^1)*((1+(NI5))^1)*((1+(NI6))^1))/((1.18)^6)+(Sheet1!$B$61*((1+(NI1))^1)*((1+(NI2))^1)*((1+(NI3))^1)*((1+(NI4))^1)*((1+(NI5))^1)*((1+(NI6))^1)*((1+(NI7))^1))/((1.18)^7)+(Sheet1!$B$61*((1+(NI1))^1)*((1+(NI2))^1)*((1+(NI3))^1)*((1+(NI4))^1)*((1+(NI5))^1)*((1+(NI6))^1)*((1+(NI7))^1)*((1+(NI8))^1))/((1.18)^8)+(Sheet1!$B$61*((1+(NI1))^1)*((1+(NI2))^1)*((1+(NI3))^1)*((1+(NI4))^1)*((1+(NI5))^1)*((1+(NI6))^1)*((1+(NI7))^1)*((1+(NI8))^1)*((1+(NI9))^1))/((1.18)^9)+(Sheet1!$B$61*((1+(NI1))^1)*((1+(NI2))^1)*((1+(NI3))^1)*((1+(NI4))^1)*((1+(NI5))^1)*((1+(NI6))^1)*((1+(NI7))^1)*((1+(NI8))^1)*((1+(NI9))^1)*((1+(NI10))^1))/((1.18)^10)+(Sheet1!$B$61*((1+(NI1))^1)*((1+(NI2))^1)*((1+(NI3))^1)*((1+(NI4))^1)*((1+(NI5))^1)*((1+(NI6))^1)*((1+(NI7))^1)*((1+(NI8))^1)*((1+(NI9))^1)*((1+(NI10))^1)*((1+(NI11))^1))/((1.18)^11)+(Sheet1!$B$61*((1+(NI1))^1)*((1+(NI2))^1)*((1+(NI3))^1)*((1+(NI4))^1)*((1+(NI5))^1)*((1+(NI6))^1)*((1+(NI7))^1)*((1+(NI8))^1)*((1+(NI9))^1)*((1+(NI10))^1)*((1+(NI11))^1)*((1+(NI12))^1))/((1.18)^12)+(Sheet1!$B$61*((1+(NI1))^1)*((1+(NI2))^1)*((1+(NI3))^1)*((1+(NI4))^1)*((1+(NI5))^1)*((1+(NI6))^1)*((1+(NI7))^1)*((1+(NI8))^1)*((1+(NI9))^1)*((1+(NI10))^1)*((1+(NI11))^1)*((1+(NI12))^1)*((1+(NI13))^1))/((1.18)^13)+(Sheet1!$B$61*((1+(NI1))^1)*((1+(NI2))^1)*((1+(NI3))^1)*((1+(NI4))^1)*((1+(NI5))^1)*((1+(NI6))^1)*((1+(NI7))^1)*((1+(NI8))^1)*((1+(NI9))^1)*((1+(NI10))^1)*((1+(NI11))^1)*((1+(NI12))^1)*((1+(NI13))^1)*((1+(NI14))^1))/((1.18)^14)+(Sheet1!$B$61*((1+(NI1))^1)*((1+(NI2))^1)*((1+(NI3))^1)*((1+(NI4))^1)*((1+(NI5))^1)*((1+(NI6))^1)*((1+(NI7))^1)*((1+(NI8))^1)*((1+(NI9))^1)*((1+(NI10))^1)*((1+(NI11))^1)*((1+(NI12))^1)*((1+(NI13))^1)*((1+(NI14))^1)*((1+(NI15))^1))/((1.18)^15)+((Sheet1!$B$61*((1+(NI1))^1)*((1+(NI2))^1)*((1+(NI3))^1)*((1+(NI4))^1)*((1+(NI5))^1)*((1+(NI6))^1)*((1+(NI7))^1)*((1+(NI8))^1)*((1+(NI9))^1)*((1+(NI10))^1)*((1+(NI11))^1)*((1+(NI12))^1)*((1+(NI13))^1)*((1+(NI14))^1)*((1+(NI15))^1))/((1.18)^15)/0.18))/Sheet1!$B$17)+((Sheet1!$B$65/Sheet1!$B$17)*(100%-0.2)))</f>
        <v>25.593622839722599</v>
      </c>
      <c r="NJ16" s="4">
        <f ca="1">SUM((((Sheet1!$B$61*((1+(NJ1))^1))/((1.18)^1)+(Sheet1!$B$61*((1+(NJ1))^1)*((1+(NJ2))^1))/((1.18)^2)+(Sheet1!$B$61*((1+(NJ1))^1)*((1+(NJ2))^1)*((1+(NJ3))^1))/((1.18)^3)+(Sheet1!$B$61*((1+(NJ1))^1)*((1+(NJ2))^1)*((1+(NJ3))^1)*((1+(NJ4))^1))/((1.18)^4)+(Sheet1!$B$61*((1+(NJ1))^1)*((1+(NJ2))^1)*((1+(NJ3))^1)*((1+(NJ4))^1)*((1+(NJ5))^1))/((1.18)^5)+(Sheet1!$B$61*((1+(NJ1))^1)*((1+(NJ2))^1)*((1+(NJ3))^1)*((1+(NJ4))^1)*((1+(NJ5))^1)*((1+(NJ6))^1))/((1.18)^6)+(Sheet1!$B$61*((1+(NJ1))^1)*((1+(NJ2))^1)*((1+(NJ3))^1)*((1+(NJ4))^1)*((1+(NJ5))^1)*((1+(NJ6))^1)*((1+(NJ7))^1))/((1.18)^7)+(Sheet1!$B$61*((1+(NJ1))^1)*((1+(NJ2))^1)*((1+(NJ3))^1)*((1+(NJ4))^1)*((1+(NJ5))^1)*((1+(NJ6))^1)*((1+(NJ7))^1)*((1+(NJ8))^1))/((1.18)^8)+(Sheet1!$B$61*((1+(NJ1))^1)*((1+(NJ2))^1)*((1+(NJ3))^1)*((1+(NJ4))^1)*((1+(NJ5))^1)*((1+(NJ6))^1)*((1+(NJ7))^1)*((1+(NJ8))^1)*((1+(NJ9))^1))/((1.18)^9)+(Sheet1!$B$61*((1+(NJ1))^1)*((1+(NJ2))^1)*((1+(NJ3))^1)*((1+(NJ4))^1)*((1+(NJ5))^1)*((1+(NJ6))^1)*((1+(NJ7))^1)*((1+(NJ8))^1)*((1+(NJ9))^1)*((1+(NJ10))^1))/((1.18)^10)+(Sheet1!$B$61*((1+(NJ1))^1)*((1+(NJ2))^1)*((1+(NJ3))^1)*((1+(NJ4))^1)*((1+(NJ5))^1)*((1+(NJ6))^1)*((1+(NJ7))^1)*((1+(NJ8))^1)*((1+(NJ9))^1)*((1+(NJ10))^1)*((1+(NJ11))^1))/((1.18)^11)+(Sheet1!$B$61*((1+(NJ1))^1)*((1+(NJ2))^1)*((1+(NJ3))^1)*((1+(NJ4))^1)*((1+(NJ5))^1)*((1+(NJ6))^1)*((1+(NJ7))^1)*((1+(NJ8))^1)*((1+(NJ9))^1)*((1+(NJ10))^1)*((1+(NJ11))^1)*((1+(NJ12))^1))/((1.18)^12)+(Sheet1!$B$61*((1+(NJ1))^1)*((1+(NJ2))^1)*((1+(NJ3))^1)*((1+(NJ4))^1)*((1+(NJ5))^1)*((1+(NJ6))^1)*((1+(NJ7))^1)*((1+(NJ8))^1)*((1+(NJ9))^1)*((1+(NJ10))^1)*((1+(NJ11))^1)*((1+(NJ12))^1)*((1+(NJ13))^1))/((1.18)^13)+(Sheet1!$B$61*((1+(NJ1))^1)*((1+(NJ2))^1)*((1+(NJ3))^1)*((1+(NJ4))^1)*((1+(NJ5))^1)*((1+(NJ6))^1)*((1+(NJ7))^1)*((1+(NJ8))^1)*((1+(NJ9))^1)*((1+(NJ10))^1)*((1+(NJ11))^1)*((1+(NJ12))^1)*((1+(NJ13))^1)*((1+(NJ14))^1))/((1.18)^14)+(Sheet1!$B$61*((1+(NJ1))^1)*((1+(NJ2))^1)*((1+(NJ3))^1)*((1+(NJ4))^1)*((1+(NJ5))^1)*((1+(NJ6))^1)*((1+(NJ7))^1)*((1+(NJ8))^1)*((1+(NJ9))^1)*((1+(NJ10))^1)*((1+(NJ11))^1)*((1+(NJ12))^1)*((1+(NJ13))^1)*((1+(NJ14))^1)*((1+(NJ15))^1))/((1.18)^15)+((Sheet1!$B$61*((1+(NJ1))^1)*((1+(NJ2))^1)*((1+(NJ3))^1)*((1+(NJ4))^1)*((1+(NJ5))^1)*((1+(NJ6))^1)*((1+(NJ7))^1)*((1+(NJ8))^1)*((1+(NJ9))^1)*((1+(NJ10))^1)*((1+(NJ11))^1)*((1+(NJ12))^1)*((1+(NJ13))^1)*((1+(NJ14))^1)*((1+(NJ15))^1))/((1.18)^15)/0.18))/Sheet1!$B$17)+((Sheet1!$B$65/Sheet1!$B$17)*(100%-0.2)))</f>
        <v>25.098571148572319</v>
      </c>
      <c r="NK16" s="4">
        <f ca="1">SUM((((Sheet1!$B$61*((1+(NK1))^1))/((1.18)^1)+(Sheet1!$B$61*((1+(NK1))^1)*((1+(NK2))^1))/((1.18)^2)+(Sheet1!$B$61*((1+(NK1))^1)*((1+(NK2))^1)*((1+(NK3))^1))/((1.18)^3)+(Sheet1!$B$61*((1+(NK1))^1)*((1+(NK2))^1)*((1+(NK3))^1)*((1+(NK4))^1))/((1.18)^4)+(Sheet1!$B$61*((1+(NK1))^1)*((1+(NK2))^1)*((1+(NK3))^1)*((1+(NK4))^1)*((1+(NK5))^1))/((1.18)^5)+(Sheet1!$B$61*((1+(NK1))^1)*((1+(NK2))^1)*((1+(NK3))^1)*((1+(NK4))^1)*((1+(NK5))^1)*((1+(NK6))^1))/((1.18)^6)+(Sheet1!$B$61*((1+(NK1))^1)*((1+(NK2))^1)*((1+(NK3))^1)*((1+(NK4))^1)*((1+(NK5))^1)*((1+(NK6))^1)*((1+(NK7))^1))/((1.18)^7)+(Sheet1!$B$61*((1+(NK1))^1)*((1+(NK2))^1)*((1+(NK3))^1)*((1+(NK4))^1)*((1+(NK5))^1)*((1+(NK6))^1)*((1+(NK7))^1)*((1+(NK8))^1))/((1.18)^8)+(Sheet1!$B$61*((1+(NK1))^1)*((1+(NK2))^1)*((1+(NK3))^1)*((1+(NK4))^1)*((1+(NK5))^1)*((1+(NK6))^1)*((1+(NK7))^1)*((1+(NK8))^1)*((1+(NK9))^1))/((1.18)^9)+(Sheet1!$B$61*((1+(NK1))^1)*((1+(NK2))^1)*((1+(NK3))^1)*((1+(NK4))^1)*((1+(NK5))^1)*((1+(NK6))^1)*((1+(NK7))^1)*((1+(NK8))^1)*((1+(NK9))^1)*((1+(NK10))^1))/((1.18)^10)+(Sheet1!$B$61*((1+(NK1))^1)*((1+(NK2))^1)*((1+(NK3))^1)*((1+(NK4))^1)*((1+(NK5))^1)*((1+(NK6))^1)*((1+(NK7))^1)*((1+(NK8))^1)*((1+(NK9))^1)*((1+(NK10))^1)*((1+(NK11))^1))/((1.18)^11)+(Sheet1!$B$61*((1+(NK1))^1)*((1+(NK2))^1)*((1+(NK3))^1)*((1+(NK4))^1)*((1+(NK5))^1)*((1+(NK6))^1)*((1+(NK7))^1)*((1+(NK8))^1)*((1+(NK9))^1)*((1+(NK10))^1)*((1+(NK11))^1)*((1+(NK12))^1))/((1.18)^12)+(Sheet1!$B$61*((1+(NK1))^1)*((1+(NK2))^1)*((1+(NK3))^1)*((1+(NK4))^1)*((1+(NK5))^1)*((1+(NK6))^1)*((1+(NK7))^1)*((1+(NK8))^1)*((1+(NK9))^1)*((1+(NK10))^1)*((1+(NK11))^1)*((1+(NK12))^1)*((1+(NK13))^1))/((1.18)^13)+(Sheet1!$B$61*((1+(NK1))^1)*((1+(NK2))^1)*((1+(NK3))^1)*((1+(NK4))^1)*((1+(NK5))^1)*((1+(NK6))^1)*((1+(NK7))^1)*((1+(NK8))^1)*((1+(NK9))^1)*((1+(NK10))^1)*((1+(NK11))^1)*((1+(NK12))^1)*((1+(NK13))^1)*((1+(NK14))^1))/((1.18)^14)+(Sheet1!$B$61*((1+(NK1))^1)*((1+(NK2))^1)*((1+(NK3))^1)*((1+(NK4))^1)*((1+(NK5))^1)*((1+(NK6))^1)*((1+(NK7))^1)*((1+(NK8))^1)*((1+(NK9))^1)*((1+(NK10))^1)*((1+(NK11))^1)*((1+(NK12))^1)*((1+(NK13))^1)*((1+(NK14))^1)*((1+(NK15))^1))/((1.18)^15)+((Sheet1!$B$61*((1+(NK1))^1)*((1+(NK2))^1)*((1+(NK3))^1)*((1+(NK4))^1)*((1+(NK5))^1)*((1+(NK6))^1)*((1+(NK7))^1)*((1+(NK8))^1)*((1+(NK9))^1)*((1+(NK10))^1)*((1+(NK11))^1)*((1+(NK12))^1)*((1+(NK13))^1)*((1+(NK14))^1)*((1+(NK15))^1))/((1.18)^15)/0.18))/Sheet1!$B$17)+((Sheet1!$B$65/Sheet1!$B$17)*(100%-0.2)))</f>
        <v>25.39642414213651</v>
      </c>
      <c r="NL16" s="4">
        <f ca="1">SUM((((Sheet1!$B$61*((1+(NL1))^1))/((1.18)^1)+(Sheet1!$B$61*((1+(NL1))^1)*((1+(NL2))^1))/((1.18)^2)+(Sheet1!$B$61*((1+(NL1))^1)*((1+(NL2))^1)*((1+(NL3))^1))/((1.18)^3)+(Sheet1!$B$61*((1+(NL1))^1)*((1+(NL2))^1)*((1+(NL3))^1)*((1+(NL4))^1))/((1.18)^4)+(Sheet1!$B$61*((1+(NL1))^1)*((1+(NL2))^1)*((1+(NL3))^1)*((1+(NL4))^1)*((1+(NL5))^1))/((1.18)^5)+(Sheet1!$B$61*((1+(NL1))^1)*((1+(NL2))^1)*((1+(NL3))^1)*((1+(NL4))^1)*((1+(NL5))^1)*((1+(NL6))^1))/((1.18)^6)+(Sheet1!$B$61*((1+(NL1))^1)*((1+(NL2))^1)*((1+(NL3))^1)*((1+(NL4))^1)*((1+(NL5))^1)*((1+(NL6))^1)*((1+(NL7))^1))/((1.18)^7)+(Sheet1!$B$61*((1+(NL1))^1)*((1+(NL2))^1)*((1+(NL3))^1)*((1+(NL4))^1)*((1+(NL5))^1)*((1+(NL6))^1)*((1+(NL7))^1)*((1+(NL8))^1))/((1.18)^8)+(Sheet1!$B$61*((1+(NL1))^1)*((1+(NL2))^1)*((1+(NL3))^1)*((1+(NL4))^1)*((1+(NL5))^1)*((1+(NL6))^1)*((1+(NL7))^1)*((1+(NL8))^1)*((1+(NL9))^1))/((1.18)^9)+(Sheet1!$B$61*((1+(NL1))^1)*((1+(NL2))^1)*((1+(NL3))^1)*((1+(NL4))^1)*((1+(NL5))^1)*((1+(NL6))^1)*((1+(NL7))^1)*((1+(NL8))^1)*((1+(NL9))^1)*((1+(NL10))^1))/((1.18)^10)+(Sheet1!$B$61*((1+(NL1))^1)*((1+(NL2))^1)*((1+(NL3))^1)*((1+(NL4))^1)*((1+(NL5))^1)*((1+(NL6))^1)*((1+(NL7))^1)*((1+(NL8))^1)*((1+(NL9))^1)*((1+(NL10))^1)*((1+(NL11))^1))/((1.18)^11)+(Sheet1!$B$61*((1+(NL1))^1)*((1+(NL2))^1)*((1+(NL3))^1)*((1+(NL4))^1)*((1+(NL5))^1)*((1+(NL6))^1)*((1+(NL7))^1)*((1+(NL8))^1)*((1+(NL9))^1)*((1+(NL10))^1)*((1+(NL11))^1)*((1+(NL12))^1))/((1.18)^12)+(Sheet1!$B$61*((1+(NL1))^1)*((1+(NL2))^1)*((1+(NL3))^1)*((1+(NL4))^1)*((1+(NL5))^1)*((1+(NL6))^1)*((1+(NL7))^1)*((1+(NL8))^1)*((1+(NL9))^1)*((1+(NL10))^1)*((1+(NL11))^1)*((1+(NL12))^1)*((1+(NL13))^1))/((1.18)^13)+(Sheet1!$B$61*((1+(NL1))^1)*((1+(NL2))^1)*((1+(NL3))^1)*((1+(NL4))^1)*((1+(NL5))^1)*((1+(NL6))^1)*((1+(NL7))^1)*((1+(NL8))^1)*((1+(NL9))^1)*((1+(NL10))^1)*((1+(NL11))^1)*((1+(NL12))^1)*((1+(NL13))^1)*((1+(NL14))^1))/((1.18)^14)+(Sheet1!$B$61*((1+(NL1))^1)*((1+(NL2))^1)*((1+(NL3))^1)*((1+(NL4))^1)*((1+(NL5))^1)*((1+(NL6))^1)*((1+(NL7))^1)*((1+(NL8))^1)*((1+(NL9))^1)*((1+(NL10))^1)*((1+(NL11))^1)*((1+(NL12))^1)*((1+(NL13))^1)*((1+(NL14))^1)*((1+(NL15))^1))/((1.18)^15)+((Sheet1!$B$61*((1+(NL1))^1)*((1+(NL2))^1)*((1+(NL3))^1)*((1+(NL4))^1)*((1+(NL5))^1)*((1+(NL6))^1)*((1+(NL7))^1)*((1+(NL8))^1)*((1+(NL9))^1)*((1+(NL10))^1)*((1+(NL11))^1)*((1+(NL12))^1)*((1+(NL13))^1)*((1+(NL14))^1)*((1+(NL15))^1))/((1.18)^15)/0.18))/Sheet1!$B$17)+((Sheet1!$B$65/Sheet1!$B$17)*(100%-0.2)))</f>
        <v>24.810940404812229</v>
      </c>
      <c r="NM16" s="4">
        <f ca="1">SUM((((Sheet1!$B$61*((1+(NM1))^1))/((1.18)^1)+(Sheet1!$B$61*((1+(NM1))^1)*((1+(NM2))^1))/((1.18)^2)+(Sheet1!$B$61*((1+(NM1))^1)*((1+(NM2))^1)*((1+(NM3))^1))/((1.18)^3)+(Sheet1!$B$61*((1+(NM1))^1)*((1+(NM2))^1)*((1+(NM3))^1)*((1+(NM4))^1))/((1.18)^4)+(Sheet1!$B$61*((1+(NM1))^1)*((1+(NM2))^1)*((1+(NM3))^1)*((1+(NM4))^1)*((1+(NM5))^1))/((1.18)^5)+(Sheet1!$B$61*((1+(NM1))^1)*((1+(NM2))^1)*((1+(NM3))^1)*((1+(NM4))^1)*((1+(NM5))^1)*((1+(NM6))^1))/((1.18)^6)+(Sheet1!$B$61*((1+(NM1))^1)*((1+(NM2))^1)*((1+(NM3))^1)*((1+(NM4))^1)*((1+(NM5))^1)*((1+(NM6))^1)*((1+(NM7))^1))/((1.18)^7)+(Sheet1!$B$61*((1+(NM1))^1)*((1+(NM2))^1)*((1+(NM3))^1)*((1+(NM4))^1)*((1+(NM5))^1)*((1+(NM6))^1)*((1+(NM7))^1)*((1+(NM8))^1))/((1.18)^8)+(Sheet1!$B$61*((1+(NM1))^1)*((1+(NM2))^1)*((1+(NM3))^1)*((1+(NM4))^1)*((1+(NM5))^1)*((1+(NM6))^1)*((1+(NM7))^1)*((1+(NM8))^1)*((1+(NM9))^1))/((1.18)^9)+(Sheet1!$B$61*((1+(NM1))^1)*((1+(NM2))^1)*((1+(NM3))^1)*((1+(NM4))^1)*((1+(NM5))^1)*((1+(NM6))^1)*((1+(NM7))^1)*((1+(NM8))^1)*((1+(NM9))^1)*((1+(NM10))^1))/((1.18)^10)+(Sheet1!$B$61*((1+(NM1))^1)*((1+(NM2))^1)*((1+(NM3))^1)*((1+(NM4))^1)*((1+(NM5))^1)*((1+(NM6))^1)*((1+(NM7))^1)*((1+(NM8))^1)*((1+(NM9))^1)*((1+(NM10))^1)*((1+(NM11))^1))/((1.18)^11)+(Sheet1!$B$61*((1+(NM1))^1)*((1+(NM2))^1)*((1+(NM3))^1)*((1+(NM4))^1)*((1+(NM5))^1)*((1+(NM6))^1)*((1+(NM7))^1)*((1+(NM8))^1)*((1+(NM9))^1)*((1+(NM10))^1)*((1+(NM11))^1)*((1+(NM12))^1))/((1.18)^12)+(Sheet1!$B$61*((1+(NM1))^1)*((1+(NM2))^1)*((1+(NM3))^1)*((1+(NM4))^1)*((1+(NM5))^1)*((1+(NM6))^1)*((1+(NM7))^1)*((1+(NM8))^1)*((1+(NM9))^1)*((1+(NM10))^1)*((1+(NM11))^1)*((1+(NM12))^1)*((1+(NM13))^1))/((1.18)^13)+(Sheet1!$B$61*((1+(NM1))^1)*((1+(NM2))^1)*((1+(NM3))^1)*((1+(NM4))^1)*((1+(NM5))^1)*((1+(NM6))^1)*((1+(NM7))^1)*((1+(NM8))^1)*((1+(NM9))^1)*((1+(NM10))^1)*((1+(NM11))^1)*((1+(NM12))^1)*((1+(NM13))^1)*((1+(NM14))^1))/((1.18)^14)+(Sheet1!$B$61*((1+(NM1))^1)*((1+(NM2))^1)*((1+(NM3))^1)*((1+(NM4))^1)*((1+(NM5))^1)*((1+(NM6))^1)*((1+(NM7))^1)*((1+(NM8))^1)*((1+(NM9))^1)*((1+(NM10))^1)*((1+(NM11))^1)*((1+(NM12))^1)*((1+(NM13))^1)*((1+(NM14))^1)*((1+(NM15))^1))/((1.18)^15)+((Sheet1!$B$61*((1+(NM1))^1)*((1+(NM2))^1)*((1+(NM3))^1)*((1+(NM4))^1)*((1+(NM5))^1)*((1+(NM6))^1)*((1+(NM7))^1)*((1+(NM8))^1)*((1+(NM9))^1)*((1+(NM10))^1)*((1+(NM11))^1)*((1+(NM12))^1)*((1+(NM13))^1)*((1+(NM14))^1)*((1+(NM15))^1))/((1.18)^15)/0.18))/Sheet1!$B$17)+((Sheet1!$B$65/Sheet1!$B$17)*(100%-0.2)))</f>
        <v>25.394269155845322</v>
      </c>
      <c r="NN16" s="4">
        <f ca="1">SUM((((Sheet1!$B$61*((1+(NN1))^1))/((1.18)^1)+(Sheet1!$B$61*((1+(NN1))^1)*((1+(NN2))^1))/((1.18)^2)+(Sheet1!$B$61*((1+(NN1))^1)*((1+(NN2))^1)*((1+(NN3))^1))/((1.18)^3)+(Sheet1!$B$61*((1+(NN1))^1)*((1+(NN2))^1)*((1+(NN3))^1)*((1+(NN4))^1))/((1.18)^4)+(Sheet1!$B$61*((1+(NN1))^1)*((1+(NN2))^1)*((1+(NN3))^1)*((1+(NN4))^1)*((1+(NN5))^1))/((1.18)^5)+(Sheet1!$B$61*((1+(NN1))^1)*((1+(NN2))^1)*((1+(NN3))^1)*((1+(NN4))^1)*((1+(NN5))^1)*((1+(NN6))^1))/((1.18)^6)+(Sheet1!$B$61*((1+(NN1))^1)*((1+(NN2))^1)*((1+(NN3))^1)*((1+(NN4))^1)*((1+(NN5))^1)*((1+(NN6))^1)*((1+(NN7))^1))/((1.18)^7)+(Sheet1!$B$61*((1+(NN1))^1)*((1+(NN2))^1)*((1+(NN3))^1)*((1+(NN4))^1)*((1+(NN5))^1)*((1+(NN6))^1)*((1+(NN7))^1)*((1+(NN8))^1))/((1.18)^8)+(Sheet1!$B$61*((1+(NN1))^1)*((1+(NN2))^1)*((1+(NN3))^1)*((1+(NN4))^1)*((1+(NN5))^1)*((1+(NN6))^1)*((1+(NN7))^1)*((1+(NN8))^1)*((1+(NN9))^1))/((1.18)^9)+(Sheet1!$B$61*((1+(NN1))^1)*((1+(NN2))^1)*((1+(NN3))^1)*((1+(NN4))^1)*((1+(NN5))^1)*((1+(NN6))^1)*((1+(NN7))^1)*((1+(NN8))^1)*((1+(NN9))^1)*((1+(NN10))^1))/((1.18)^10)+(Sheet1!$B$61*((1+(NN1))^1)*((1+(NN2))^1)*((1+(NN3))^1)*((1+(NN4))^1)*((1+(NN5))^1)*((1+(NN6))^1)*((1+(NN7))^1)*((1+(NN8))^1)*((1+(NN9))^1)*((1+(NN10))^1)*((1+(NN11))^1))/((1.18)^11)+(Sheet1!$B$61*((1+(NN1))^1)*((1+(NN2))^1)*((1+(NN3))^1)*((1+(NN4))^1)*((1+(NN5))^1)*((1+(NN6))^1)*((1+(NN7))^1)*((1+(NN8))^1)*((1+(NN9))^1)*((1+(NN10))^1)*((1+(NN11))^1)*((1+(NN12))^1))/((1.18)^12)+(Sheet1!$B$61*((1+(NN1))^1)*((1+(NN2))^1)*((1+(NN3))^1)*((1+(NN4))^1)*((1+(NN5))^1)*((1+(NN6))^1)*((1+(NN7))^1)*((1+(NN8))^1)*((1+(NN9))^1)*((1+(NN10))^1)*((1+(NN11))^1)*((1+(NN12))^1)*((1+(NN13))^1))/((1.18)^13)+(Sheet1!$B$61*((1+(NN1))^1)*((1+(NN2))^1)*((1+(NN3))^1)*((1+(NN4))^1)*((1+(NN5))^1)*((1+(NN6))^1)*((1+(NN7))^1)*((1+(NN8))^1)*((1+(NN9))^1)*((1+(NN10))^1)*((1+(NN11))^1)*((1+(NN12))^1)*((1+(NN13))^1)*((1+(NN14))^1))/((1.18)^14)+(Sheet1!$B$61*((1+(NN1))^1)*((1+(NN2))^1)*((1+(NN3))^1)*((1+(NN4))^1)*((1+(NN5))^1)*((1+(NN6))^1)*((1+(NN7))^1)*((1+(NN8))^1)*((1+(NN9))^1)*((1+(NN10))^1)*((1+(NN11))^1)*((1+(NN12))^1)*((1+(NN13))^1)*((1+(NN14))^1)*((1+(NN15))^1))/((1.18)^15)+((Sheet1!$B$61*((1+(NN1))^1)*((1+(NN2))^1)*((1+(NN3))^1)*((1+(NN4))^1)*((1+(NN5))^1)*((1+(NN6))^1)*((1+(NN7))^1)*((1+(NN8))^1)*((1+(NN9))^1)*((1+(NN10))^1)*((1+(NN11))^1)*((1+(NN12))^1)*((1+(NN13))^1)*((1+(NN14))^1)*((1+(NN15))^1))/((1.18)^15)/0.18))/Sheet1!$B$17)+((Sheet1!$B$65/Sheet1!$B$17)*(100%-0.2)))</f>
        <v>27.782119011892892</v>
      </c>
      <c r="NO16" s="4">
        <f ca="1">SUM((((Sheet1!$B$61*((1+(NO1))^1))/((1.18)^1)+(Sheet1!$B$61*((1+(NO1))^1)*((1+(NO2))^1))/((1.18)^2)+(Sheet1!$B$61*((1+(NO1))^1)*((1+(NO2))^1)*((1+(NO3))^1))/((1.18)^3)+(Sheet1!$B$61*((1+(NO1))^1)*((1+(NO2))^1)*((1+(NO3))^1)*((1+(NO4))^1))/((1.18)^4)+(Sheet1!$B$61*((1+(NO1))^1)*((1+(NO2))^1)*((1+(NO3))^1)*((1+(NO4))^1)*((1+(NO5))^1))/((1.18)^5)+(Sheet1!$B$61*((1+(NO1))^1)*((1+(NO2))^1)*((1+(NO3))^1)*((1+(NO4))^1)*((1+(NO5))^1)*((1+(NO6))^1))/((1.18)^6)+(Sheet1!$B$61*((1+(NO1))^1)*((1+(NO2))^1)*((1+(NO3))^1)*((1+(NO4))^1)*((1+(NO5))^1)*((1+(NO6))^1)*((1+(NO7))^1))/((1.18)^7)+(Sheet1!$B$61*((1+(NO1))^1)*((1+(NO2))^1)*((1+(NO3))^1)*((1+(NO4))^1)*((1+(NO5))^1)*((1+(NO6))^1)*((1+(NO7))^1)*((1+(NO8))^1))/((1.18)^8)+(Sheet1!$B$61*((1+(NO1))^1)*((1+(NO2))^1)*((1+(NO3))^1)*((1+(NO4))^1)*((1+(NO5))^1)*((1+(NO6))^1)*((1+(NO7))^1)*((1+(NO8))^1)*((1+(NO9))^1))/((1.18)^9)+(Sheet1!$B$61*((1+(NO1))^1)*((1+(NO2))^1)*((1+(NO3))^1)*((1+(NO4))^1)*((1+(NO5))^1)*((1+(NO6))^1)*((1+(NO7))^1)*((1+(NO8))^1)*((1+(NO9))^1)*((1+(NO10))^1))/((1.18)^10)+(Sheet1!$B$61*((1+(NO1))^1)*((1+(NO2))^1)*((1+(NO3))^1)*((1+(NO4))^1)*((1+(NO5))^1)*((1+(NO6))^1)*((1+(NO7))^1)*((1+(NO8))^1)*((1+(NO9))^1)*((1+(NO10))^1)*((1+(NO11))^1))/((1.18)^11)+(Sheet1!$B$61*((1+(NO1))^1)*((1+(NO2))^1)*((1+(NO3))^1)*((1+(NO4))^1)*((1+(NO5))^1)*((1+(NO6))^1)*((1+(NO7))^1)*((1+(NO8))^1)*((1+(NO9))^1)*((1+(NO10))^1)*((1+(NO11))^1)*((1+(NO12))^1))/((1.18)^12)+(Sheet1!$B$61*((1+(NO1))^1)*((1+(NO2))^1)*((1+(NO3))^1)*((1+(NO4))^1)*((1+(NO5))^1)*((1+(NO6))^1)*((1+(NO7))^1)*((1+(NO8))^1)*((1+(NO9))^1)*((1+(NO10))^1)*((1+(NO11))^1)*((1+(NO12))^1)*((1+(NO13))^1))/((1.18)^13)+(Sheet1!$B$61*((1+(NO1))^1)*((1+(NO2))^1)*((1+(NO3))^1)*((1+(NO4))^1)*((1+(NO5))^1)*((1+(NO6))^1)*((1+(NO7))^1)*((1+(NO8))^1)*((1+(NO9))^1)*((1+(NO10))^1)*((1+(NO11))^1)*((1+(NO12))^1)*((1+(NO13))^1)*((1+(NO14))^1))/((1.18)^14)+(Sheet1!$B$61*((1+(NO1))^1)*((1+(NO2))^1)*((1+(NO3))^1)*((1+(NO4))^1)*((1+(NO5))^1)*((1+(NO6))^1)*((1+(NO7))^1)*((1+(NO8))^1)*((1+(NO9))^1)*((1+(NO10))^1)*((1+(NO11))^1)*((1+(NO12))^1)*((1+(NO13))^1)*((1+(NO14))^1)*((1+(NO15))^1))/((1.18)^15)+((Sheet1!$B$61*((1+(NO1))^1)*((1+(NO2))^1)*((1+(NO3))^1)*((1+(NO4))^1)*((1+(NO5))^1)*((1+(NO6))^1)*((1+(NO7))^1)*((1+(NO8))^1)*((1+(NO9))^1)*((1+(NO10))^1)*((1+(NO11))^1)*((1+(NO12))^1)*((1+(NO13))^1)*((1+(NO14))^1)*((1+(NO15))^1))/((1.18)^15)/0.18))/Sheet1!$B$17)+((Sheet1!$B$65/Sheet1!$B$17)*(100%-0.2)))</f>
        <v>30.987488048480742</v>
      </c>
      <c r="NP16" s="4">
        <f ca="1">SUM((((Sheet1!$B$61*((1+(NP1))^1))/((1.18)^1)+(Sheet1!$B$61*((1+(NP1))^1)*((1+(NP2))^1))/((1.18)^2)+(Sheet1!$B$61*((1+(NP1))^1)*((1+(NP2))^1)*((1+(NP3))^1))/((1.18)^3)+(Sheet1!$B$61*((1+(NP1))^1)*((1+(NP2))^1)*((1+(NP3))^1)*((1+(NP4))^1))/((1.18)^4)+(Sheet1!$B$61*((1+(NP1))^1)*((1+(NP2))^1)*((1+(NP3))^1)*((1+(NP4))^1)*((1+(NP5))^1))/((1.18)^5)+(Sheet1!$B$61*((1+(NP1))^1)*((1+(NP2))^1)*((1+(NP3))^1)*((1+(NP4))^1)*((1+(NP5))^1)*((1+(NP6))^1))/((1.18)^6)+(Sheet1!$B$61*((1+(NP1))^1)*((1+(NP2))^1)*((1+(NP3))^1)*((1+(NP4))^1)*((1+(NP5))^1)*((1+(NP6))^1)*((1+(NP7))^1))/((1.18)^7)+(Sheet1!$B$61*((1+(NP1))^1)*((1+(NP2))^1)*((1+(NP3))^1)*((1+(NP4))^1)*((1+(NP5))^1)*((1+(NP6))^1)*((1+(NP7))^1)*((1+(NP8))^1))/((1.18)^8)+(Sheet1!$B$61*((1+(NP1))^1)*((1+(NP2))^1)*((1+(NP3))^1)*((1+(NP4))^1)*((1+(NP5))^1)*((1+(NP6))^1)*((1+(NP7))^1)*((1+(NP8))^1)*((1+(NP9))^1))/((1.18)^9)+(Sheet1!$B$61*((1+(NP1))^1)*((1+(NP2))^1)*((1+(NP3))^1)*((1+(NP4))^1)*((1+(NP5))^1)*((1+(NP6))^1)*((1+(NP7))^1)*((1+(NP8))^1)*((1+(NP9))^1)*((1+(NP10))^1))/((1.18)^10)+(Sheet1!$B$61*((1+(NP1))^1)*((1+(NP2))^1)*((1+(NP3))^1)*((1+(NP4))^1)*((1+(NP5))^1)*((1+(NP6))^1)*((1+(NP7))^1)*((1+(NP8))^1)*((1+(NP9))^1)*((1+(NP10))^1)*((1+(NP11))^1))/((1.18)^11)+(Sheet1!$B$61*((1+(NP1))^1)*((1+(NP2))^1)*((1+(NP3))^1)*((1+(NP4))^1)*((1+(NP5))^1)*((1+(NP6))^1)*((1+(NP7))^1)*((1+(NP8))^1)*((1+(NP9))^1)*((1+(NP10))^1)*((1+(NP11))^1)*((1+(NP12))^1))/((1.18)^12)+(Sheet1!$B$61*((1+(NP1))^1)*((1+(NP2))^1)*((1+(NP3))^1)*((1+(NP4))^1)*((1+(NP5))^1)*((1+(NP6))^1)*((1+(NP7))^1)*((1+(NP8))^1)*((1+(NP9))^1)*((1+(NP10))^1)*((1+(NP11))^1)*((1+(NP12))^1)*((1+(NP13))^1))/((1.18)^13)+(Sheet1!$B$61*((1+(NP1))^1)*((1+(NP2))^1)*((1+(NP3))^1)*((1+(NP4))^1)*((1+(NP5))^1)*((1+(NP6))^1)*((1+(NP7))^1)*((1+(NP8))^1)*((1+(NP9))^1)*((1+(NP10))^1)*((1+(NP11))^1)*((1+(NP12))^1)*((1+(NP13))^1)*((1+(NP14))^1))/((1.18)^14)+(Sheet1!$B$61*((1+(NP1))^1)*((1+(NP2))^1)*((1+(NP3))^1)*((1+(NP4))^1)*((1+(NP5))^1)*((1+(NP6))^1)*((1+(NP7))^1)*((1+(NP8))^1)*((1+(NP9))^1)*((1+(NP10))^1)*((1+(NP11))^1)*((1+(NP12))^1)*((1+(NP13))^1)*((1+(NP14))^1)*((1+(NP15))^1))/((1.18)^15)+((Sheet1!$B$61*((1+(NP1))^1)*((1+(NP2))^1)*((1+(NP3))^1)*((1+(NP4))^1)*((1+(NP5))^1)*((1+(NP6))^1)*((1+(NP7))^1)*((1+(NP8))^1)*((1+(NP9))^1)*((1+(NP10))^1)*((1+(NP11))^1)*((1+(NP12))^1)*((1+(NP13))^1)*((1+(NP14))^1)*((1+(NP15))^1))/((1.18)^15)/0.18))/Sheet1!$B$17)+((Sheet1!$B$65/Sheet1!$B$17)*(100%-0.2)))</f>
        <v>27.507949244629007</v>
      </c>
      <c r="NQ16" s="4">
        <f ca="1">SUM((((Sheet1!$B$61*((1+(NQ1))^1))/((1.18)^1)+(Sheet1!$B$61*((1+(NQ1))^1)*((1+(NQ2))^1))/((1.18)^2)+(Sheet1!$B$61*((1+(NQ1))^1)*((1+(NQ2))^1)*((1+(NQ3))^1))/((1.18)^3)+(Sheet1!$B$61*((1+(NQ1))^1)*((1+(NQ2))^1)*((1+(NQ3))^1)*((1+(NQ4))^1))/((1.18)^4)+(Sheet1!$B$61*((1+(NQ1))^1)*((1+(NQ2))^1)*((1+(NQ3))^1)*((1+(NQ4))^1)*((1+(NQ5))^1))/((1.18)^5)+(Sheet1!$B$61*((1+(NQ1))^1)*((1+(NQ2))^1)*((1+(NQ3))^1)*((1+(NQ4))^1)*((1+(NQ5))^1)*((1+(NQ6))^1))/((1.18)^6)+(Sheet1!$B$61*((1+(NQ1))^1)*((1+(NQ2))^1)*((1+(NQ3))^1)*((1+(NQ4))^1)*((1+(NQ5))^1)*((1+(NQ6))^1)*((1+(NQ7))^1))/((1.18)^7)+(Sheet1!$B$61*((1+(NQ1))^1)*((1+(NQ2))^1)*((1+(NQ3))^1)*((1+(NQ4))^1)*((1+(NQ5))^1)*((1+(NQ6))^1)*((1+(NQ7))^1)*((1+(NQ8))^1))/((1.18)^8)+(Sheet1!$B$61*((1+(NQ1))^1)*((1+(NQ2))^1)*((1+(NQ3))^1)*((1+(NQ4))^1)*((1+(NQ5))^1)*((1+(NQ6))^1)*((1+(NQ7))^1)*((1+(NQ8))^1)*((1+(NQ9))^1))/((1.18)^9)+(Sheet1!$B$61*((1+(NQ1))^1)*((1+(NQ2))^1)*((1+(NQ3))^1)*((1+(NQ4))^1)*((1+(NQ5))^1)*((1+(NQ6))^1)*((1+(NQ7))^1)*((1+(NQ8))^1)*((1+(NQ9))^1)*((1+(NQ10))^1))/((1.18)^10)+(Sheet1!$B$61*((1+(NQ1))^1)*((1+(NQ2))^1)*((1+(NQ3))^1)*((1+(NQ4))^1)*((1+(NQ5))^1)*((1+(NQ6))^1)*((1+(NQ7))^1)*((1+(NQ8))^1)*((1+(NQ9))^1)*((1+(NQ10))^1)*((1+(NQ11))^1))/((1.18)^11)+(Sheet1!$B$61*((1+(NQ1))^1)*((1+(NQ2))^1)*((1+(NQ3))^1)*((1+(NQ4))^1)*((1+(NQ5))^1)*((1+(NQ6))^1)*((1+(NQ7))^1)*((1+(NQ8))^1)*((1+(NQ9))^1)*((1+(NQ10))^1)*((1+(NQ11))^1)*((1+(NQ12))^1))/((1.18)^12)+(Sheet1!$B$61*((1+(NQ1))^1)*((1+(NQ2))^1)*((1+(NQ3))^1)*((1+(NQ4))^1)*((1+(NQ5))^1)*((1+(NQ6))^1)*((1+(NQ7))^1)*((1+(NQ8))^1)*((1+(NQ9))^1)*((1+(NQ10))^1)*((1+(NQ11))^1)*((1+(NQ12))^1)*((1+(NQ13))^1))/((1.18)^13)+(Sheet1!$B$61*((1+(NQ1))^1)*((1+(NQ2))^1)*((1+(NQ3))^1)*((1+(NQ4))^1)*((1+(NQ5))^1)*((1+(NQ6))^1)*((1+(NQ7))^1)*((1+(NQ8))^1)*((1+(NQ9))^1)*((1+(NQ10))^1)*((1+(NQ11))^1)*((1+(NQ12))^1)*((1+(NQ13))^1)*((1+(NQ14))^1))/((1.18)^14)+(Sheet1!$B$61*((1+(NQ1))^1)*((1+(NQ2))^1)*((1+(NQ3))^1)*((1+(NQ4))^1)*((1+(NQ5))^1)*((1+(NQ6))^1)*((1+(NQ7))^1)*((1+(NQ8))^1)*((1+(NQ9))^1)*((1+(NQ10))^1)*((1+(NQ11))^1)*((1+(NQ12))^1)*((1+(NQ13))^1)*((1+(NQ14))^1)*((1+(NQ15))^1))/((1.18)^15)+((Sheet1!$B$61*((1+(NQ1))^1)*((1+(NQ2))^1)*((1+(NQ3))^1)*((1+(NQ4))^1)*((1+(NQ5))^1)*((1+(NQ6))^1)*((1+(NQ7))^1)*((1+(NQ8))^1)*((1+(NQ9))^1)*((1+(NQ10))^1)*((1+(NQ11))^1)*((1+(NQ12))^1)*((1+(NQ13))^1)*((1+(NQ14))^1)*((1+(NQ15))^1))/((1.18)^15)/0.18))/Sheet1!$B$17)+((Sheet1!$B$65/Sheet1!$B$17)*(100%-0.2)))</f>
        <v>25.474859963685585</v>
      </c>
      <c r="NR16" s="4">
        <f ca="1">SUM((((Sheet1!$B$61*((1+(NR1))^1))/((1.18)^1)+(Sheet1!$B$61*((1+(NR1))^1)*((1+(NR2))^1))/((1.18)^2)+(Sheet1!$B$61*((1+(NR1))^1)*((1+(NR2))^1)*((1+(NR3))^1))/((1.18)^3)+(Sheet1!$B$61*((1+(NR1))^1)*((1+(NR2))^1)*((1+(NR3))^1)*((1+(NR4))^1))/((1.18)^4)+(Sheet1!$B$61*((1+(NR1))^1)*((1+(NR2))^1)*((1+(NR3))^1)*((1+(NR4))^1)*((1+(NR5))^1))/((1.18)^5)+(Sheet1!$B$61*((1+(NR1))^1)*((1+(NR2))^1)*((1+(NR3))^1)*((1+(NR4))^1)*((1+(NR5))^1)*((1+(NR6))^1))/((1.18)^6)+(Sheet1!$B$61*((1+(NR1))^1)*((1+(NR2))^1)*((1+(NR3))^1)*((1+(NR4))^1)*((1+(NR5))^1)*((1+(NR6))^1)*((1+(NR7))^1))/((1.18)^7)+(Sheet1!$B$61*((1+(NR1))^1)*((1+(NR2))^1)*((1+(NR3))^1)*((1+(NR4))^1)*((1+(NR5))^1)*((1+(NR6))^1)*((1+(NR7))^1)*((1+(NR8))^1))/((1.18)^8)+(Sheet1!$B$61*((1+(NR1))^1)*((1+(NR2))^1)*((1+(NR3))^1)*((1+(NR4))^1)*((1+(NR5))^1)*((1+(NR6))^1)*((1+(NR7))^1)*((1+(NR8))^1)*((1+(NR9))^1))/((1.18)^9)+(Sheet1!$B$61*((1+(NR1))^1)*((1+(NR2))^1)*((1+(NR3))^1)*((1+(NR4))^1)*((1+(NR5))^1)*((1+(NR6))^1)*((1+(NR7))^1)*((1+(NR8))^1)*((1+(NR9))^1)*((1+(NR10))^1))/((1.18)^10)+(Sheet1!$B$61*((1+(NR1))^1)*((1+(NR2))^1)*((1+(NR3))^1)*((1+(NR4))^1)*((1+(NR5))^1)*((1+(NR6))^1)*((1+(NR7))^1)*((1+(NR8))^1)*((1+(NR9))^1)*((1+(NR10))^1)*((1+(NR11))^1))/((1.18)^11)+(Sheet1!$B$61*((1+(NR1))^1)*((1+(NR2))^1)*((1+(NR3))^1)*((1+(NR4))^1)*((1+(NR5))^1)*((1+(NR6))^1)*((1+(NR7))^1)*((1+(NR8))^1)*((1+(NR9))^1)*((1+(NR10))^1)*((1+(NR11))^1)*((1+(NR12))^1))/((1.18)^12)+(Sheet1!$B$61*((1+(NR1))^1)*((1+(NR2))^1)*((1+(NR3))^1)*((1+(NR4))^1)*((1+(NR5))^1)*((1+(NR6))^1)*((1+(NR7))^1)*((1+(NR8))^1)*((1+(NR9))^1)*((1+(NR10))^1)*((1+(NR11))^1)*((1+(NR12))^1)*((1+(NR13))^1))/((1.18)^13)+(Sheet1!$B$61*((1+(NR1))^1)*((1+(NR2))^1)*((1+(NR3))^1)*((1+(NR4))^1)*((1+(NR5))^1)*((1+(NR6))^1)*((1+(NR7))^1)*((1+(NR8))^1)*((1+(NR9))^1)*((1+(NR10))^1)*((1+(NR11))^1)*((1+(NR12))^1)*((1+(NR13))^1)*((1+(NR14))^1))/((1.18)^14)+(Sheet1!$B$61*((1+(NR1))^1)*((1+(NR2))^1)*((1+(NR3))^1)*((1+(NR4))^1)*((1+(NR5))^1)*((1+(NR6))^1)*((1+(NR7))^1)*((1+(NR8))^1)*((1+(NR9))^1)*((1+(NR10))^1)*((1+(NR11))^1)*((1+(NR12))^1)*((1+(NR13))^1)*((1+(NR14))^1)*((1+(NR15))^1))/((1.18)^15)+((Sheet1!$B$61*((1+(NR1))^1)*((1+(NR2))^1)*((1+(NR3))^1)*((1+(NR4))^1)*((1+(NR5))^1)*((1+(NR6))^1)*((1+(NR7))^1)*((1+(NR8))^1)*((1+(NR9))^1)*((1+(NR10))^1)*((1+(NR11))^1)*((1+(NR12))^1)*((1+(NR13))^1)*((1+(NR14))^1)*((1+(NR15))^1))/((1.18)^15)/0.18))/Sheet1!$B$17)+((Sheet1!$B$65/Sheet1!$B$17)*(100%-0.2)))</f>
        <v>29.617373798353043</v>
      </c>
      <c r="NS16" s="4">
        <f ca="1">SUM((((Sheet1!$B$61*((1+(NS1))^1))/((1.18)^1)+(Sheet1!$B$61*((1+(NS1))^1)*((1+(NS2))^1))/((1.18)^2)+(Sheet1!$B$61*((1+(NS1))^1)*((1+(NS2))^1)*((1+(NS3))^1))/((1.18)^3)+(Sheet1!$B$61*((1+(NS1))^1)*((1+(NS2))^1)*((1+(NS3))^1)*((1+(NS4))^1))/((1.18)^4)+(Sheet1!$B$61*((1+(NS1))^1)*((1+(NS2))^1)*((1+(NS3))^1)*((1+(NS4))^1)*((1+(NS5))^1))/((1.18)^5)+(Sheet1!$B$61*((1+(NS1))^1)*((1+(NS2))^1)*((1+(NS3))^1)*((1+(NS4))^1)*((1+(NS5))^1)*((1+(NS6))^1))/((1.18)^6)+(Sheet1!$B$61*((1+(NS1))^1)*((1+(NS2))^1)*((1+(NS3))^1)*((1+(NS4))^1)*((1+(NS5))^1)*((1+(NS6))^1)*((1+(NS7))^1))/((1.18)^7)+(Sheet1!$B$61*((1+(NS1))^1)*((1+(NS2))^1)*((1+(NS3))^1)*((1+(NS4))^1)*((1+(NS5))^1)*((1+(NS6))^1)*((1+(NS7))^1)*((1+(NS8))^1))/((1.18)^8)+(Sheet1!$B$61*((1+(NS1))^1)*((1+(NS2))^1)*((1+(NS3))^1)*((1+(NS4))^1)*((1+(NS5))^1)*((1+(NS6))^1)*((1+(NS7))^1)*((1+(NS8))^1)*((1+(NS9))^1))/((1.18)^9)+(Sheet1!$B$61*((1+(NS1))^1)*((1+(NS2))^1)*((1+(NS3))^1)*((1+(NS4))^1)*((1+(NS5))^1)*((1+(NS6))^1)*((1+(NS7))^1)*((1+(NS8))^1)*((1+(NS9))^1)*((1+(NS10))^1))/((1.18)^10)+(Sheet1!$B$61*((1+(NS1))^1)*((1+(NS2))^1)*((1+(NS3))^1)*((1+(NS4))^1)*((1+(NS5))^1)*((1+(NS6))^1)*((1+(NS7))^1)*((1+(NS8))^1)*((1+(NS9))^1)*((1+(NS10))^1)*((1+(NS11))^1))/((1.18)^11)+(Sheet1!$B$61*((1+(NS1))^1)*((1+(NS2))^1)*((1+(NS3))^1)*((1+(NS4))^1)*((1+(NS5))^1)*((1+(NS6))^1)*((1+(NS7))^1)*((1+(NS8))^1)*((1+(NS9))^1)*((1+(NS10))^1)*((1+(NS11))^1)*((1+(NS12))^1))/((1.18)^12)+(Sheet1!$B$61*((1+(NS1))^1)*((1+(NS2))^1)*((1+(NS3))^1)*((1+(NS4))^1)*((1+(NS5))^1)*((1+(NS6))^1)*((1+(NS7))^1)*((1+(NS8))^1)*((1+(NS9))^1)*((1+(NS10))^1)*((1+(NS11))^1)*((1+(NS12))^1)*((1+(NS13))^1))/((1.18)^13)+(Sheet1!$B$61*((1+(NS1))^1)*((1+(NS2))^1)*((1+(NS3))^1)*((1+(NS4))^1)*((1+(NS5))^1)*((1+(NS6))^1)*((1+(NS7))^1)*((1+(NS8))^1)*((1+(NS9))^1)*((1+(NS10))^1)*((1+(NS11))^1)*((1+(NS12))^1)*((1+(NS13))^1)*((1+(NS14))^1))/((1.18)^14)+(Sheet1!$B$61*((1+(NS1))^1)*((1+(NS2))^1)*((1+(NS3))^1)*((1+(NS4))^1)*((1+(NS5))^1)*((1+(NS6))^1)*((1+(NS7))^1)*((1+(NS8))^1)*((1+(NS9))^1)*((1+(NS10))^1)*((1+(NS11))^1)*((1+(NS12))^1)*((1+(NS13))^1)*((1+(NS14))^1)*((1+(NS15))^1))/((1.18)^15)+((Sheet1!$B$61*((1+(NS1))^1)*((1+(NS2))^1)*((1+(NS3))^1)*((1+(NS4))^1)*((1+(NS5))^1)*((1+(NS6))^1)*((1+(NS7))^1)*((1+(NS8))^1)*((1+(NS9))^1)*((1+(NS10))^1)*((1+(NS11))^1)*((1+(NS12))^1)*((1+(NS13))^1)*((1+(NS14))^1)*((1+(NS15))^1))/((1.18)^15)/0.18))/Sheet1!$B$17)+((Sheet1!$B$65/Sheet1!$B$17)*(100%-0.2)))</f>
        <v>25.445809821656887</v>
      </c>
      <c r="NT16" s="4">
        <f ca="1">SUM((((Sheet1!$B$61*((1+(NT1))^1))/((1.18)^1)+(Sheet1!$B$61*((1+(NT1))^1)*((1+(NT2))^1))/((1.18)^2)+(Sheet1!$B$61*((1+(NT1))^1)*((1+(NT2))^1)*((1+(NT3))^1))/((1.18)^3)+(Sheet1!$B$61*((1+(NT1))^1)*((1+(NT2))^1)*((1+(NT3))^1)*((1+(NT4))^1))/((1.18)^4)+(Sheet1!$B$61*((1+(NT1))^1)*((1+(NT2))^1)*((1+(NT3))^1)*((1+(NT4))^1)*((1+(NT5))^1))/((1.18)^5)+(Sheet1!$B$61*((1+(NT1))^1)*((1+(NT2))^1)*((1+(NT3))^1)*((1+(NT4))^1)*((1+(NT5))^1)*((1+(NT6))^1))/((1.18)^6)+(Sheet1!$B$61*((1+(NT1))^1)*((1+(NT2))^1)*((1+(NT3))^1)*((1+(NT4))^1)*((1+(NT5))^1)*((1+(NT6))^1)*((1+(NT7))^1))/((1.18)^7)+(Sheet1!$B$61*((1+(NT1))^1)*((1+(NT2))^1)*((1+(NT3))^1)*((1+(NT4))^1)*((1+(NT5))^1)*((1+(NT6))^1)*((1+(NT7))^1)*((1+(NT8))^1))/((1.18)^8)+(Sheet1!$B$61*((1+(NT1))^1)*((1+(NT2))^1)*((1+(NT3))^1)*((1+(NT4))^1)*((1+(NT5))^1)*((1+(NT6))^1)*((1+(NT7))^1)*((1+(NT8))^1)*((1+(NT9))^1))/((1.18)^9)+(Sheet1!$B$61*((1+(NT1))^1)*((1+(NT2))^1)*((1+(NT3))^1)*((1+(NT4))^1)*((1+(NT5))^1)*((1+(NT6))^1)*((1+(NT7))^1)*((1+(NT8))^1)*((1+(NT9))^1)*((1+(NT10))^1))/((1.18)^10)+(Sheet1!$B$61*((1+(NT1))^1)*((1+(NT2))^1)*((1+(NT3))^1)*((1+(NT4))^1)*((1+(NT5))^1)*((1+(NT6))^1)*((1+(NT7))^1)*((1+(NT8))^1)*((1+(NT9))^1)*((1+(NT10))^1)*((1+(NT11))^1))/((1.18)^11)+(Sheet1!$B$61*((1+(NT1))^1)*((1+(NT2))^1)*((1+(NT3))^1)*((1+(NT4))^1)*((1+(NT5))^1)*((1+(NT6))^1)*((1+(NT7))^1)*((1+(NT8))^1)*((1+(NT9))^1)*((1+(NT10))^1)*((1+(NT11))^1)*((1+(NT12))^1))/((1.18)^12)+(Sheet1!$B$61*((1+(NT1))^1)*((1+(NT2))^1)*((1+(NT3))^1)*((1+(NT4))^1)*((1+(NT5))^1)*((1+(NT6))^1)*((1+(NT7))^1)*((1+(NT8))^1)*((1+(NT9))^1)*((1+(NT10))^1)*((1+(NT11))^1)*((1+(NT12))^1)*((1+(NT13))^1))/((1.18)^13)+(Sheet1!$B$61*((1+(NT1))^1)*((1+(NT2))^1)*((1+(NT3))^1)*((1+(NT4))^1)*((1+(NT5))^1)*((1+(NT6))^1)*((1+(NT7))^1)*((1+(NT8))^1)*((1+(NT9))^1)*((1+(NT10))^1)*((1+(NT11))^1)*((1+(NT12))^1)*((1+(NT13))^1)*((1+(NT14))^1))/((1.18)^14)+(Sheet1!$B$61*((1+(NT1))^1)*((1+(NT2))^1)*((1+(NT3))^1)*((1+(NT4))^1)*((1+(NT5))^1)*((1+(NT6))^1)*((1+(NT7))^1)*((1+(NT8))^1)*((1+(NT9))^1)*((1+(NT10))^1)*((1+(NT11))^1)*((1+(NT12))^1)*((1+(NT13))^1)*((1+(NT14))^1)*((1+(NT15))^1))/((1.18)^15)+((Sheet1!$B$61*((1+(NT1))^1)*((1+(NT2))^1)*((1+(NT3))^1)*((1+(NT4))^1)*((1+(NT5))^1)*((1+(NT6))^1)*((1+(NT7))^1)*((1+(NT8))^1)*((1+(NT9))^1)*((1+(NT10))^1)*((1+(NT11))^1)*((1+(NT12))^1)*((1+(NT13))^1)*((1+(NT14))^1)*((1+(NT15))^1))/((1.18)^15)/0.18))/Sheet1!$B$17)+((Sheet1!$B$65/Sheet1!$B$17)*(100%-0.2)))</f>
        <v>25.778916991613407</v>
      </c>
      <c r="NU16" s="4">
        <f ca="1">SUM((((Sheet1!$B$61*((1+(NU1))^1))/((1.18)^1)+(Sheet1!$B$61*((1+(NU1))^1)*((1+(NU2))^1))/((1.18)^2)+(Sheet1!$B$61*((1+(NU1))^1)*((1+(NU2))^1)*((1+(NU3))^1))/((1.18)^3)+(Sheet1!$B$61*((1+(NU1))^1)*((1+(NU2))^1)*((1+(NU3))^1)*((1+(NU4))^1))/((1.18)^4)+(Sheet1!$B$61*((1+(NU1))^1)*((1+(NU2))^1)*((1+(NU3))^1)*((1+(NU4))^1)*((1+(NU5))^1))/((1.18)^5)+(Sheet1!$B$61*((1+(NU1))^1)*((1+(NU2))^1)*((1+(NU3))^1)*((1+(NU4))^1)*((1+(NU5))^1)*((1+(NU6))^1))/((1.18)^6)+(Sheet1!$B$61*((1+(NU1))^1)*((1+(NU2))^1)*((1+(NU3))^1)*((1+(NU4))^1)*((1+(NU5))^1)*((1+(NU6))^1)*((1+(NU7))^1))/((1.18)^7)+(Sheet1!$B$61*((1+(NU1))^1)*((1+(NU2))^1)*((1+(NU3))^1)*((1+(NU4))^1)*((1+(NU5))^1)*((1+(NU6))^1)*((1+(NU7))^1)*((1+(NU8))^1))/((1.18)^8)+(Sheet1!$B$61*((1+(NU1))^1)*((1+(NU2))^1)*((1+(NU3))^1)*((1+(NU4))^1)*((1+(NU5))^1)*((1+(NU6))^1)*((1+(NU7))^1)*((1+(NU8))^1)*((1+(NU9))^1))/((1.18)^9)+(Sheet1!$B$61*((1+(NU1))^1)*((1+(NU2))^1)*((1+(NU3))^1)*((1+(NU4))^1)*((1+(NU5))^1)*((1+(NU6))^1)*((1+(NU7))^1)*((1+(NU8))^1)*((1+(NU9))^1)*((1+(NU10))^1))/((1.18)^10)+(Sheet1!$B$61*((1+(NU1))^1)*((1+(NU2))^1)*((1+(NU3))^1)*((1+(NU4))^1)*((1+(NU5))^1)*((1+(NU6))^1)*((1+(NU7))^1)*((1+(NU8))^1)*((1+(NU9))^1)*((1+(NU10))^1)*((1+(NU11))^1))/((1.18)^11)+(Sheet1!$B$61*((1+(NU1))^1)*((1+(NU2))^1)*((1+(NU3))^1)*((1+(NU4))^1)*((1+(NU5))^1)*((1+(NU6))^1)*((1+(NU7))^1)*((1+(NU8))^1)*((1+(NU9))^1)*((1+(NU10))^1)*((1+(NU11))^1)*((1+(NU12))^1))/((1.18)^12)+(Sheet1!$B$61*((1+(NU1))^1)*((1+(NU2))^1)*((1+(NU3))^1)*((1+(NU4))^1)*((1+(NU5))^1)*((1+(NU6))^1)*((1+(NU7))^1)*((1+(NU8))^1)*((1+(NU9))^1)*((1+(NU10))^1)*((1+(NU11))^1)*((1+(NU12))^1)*((1+(NU13))^1))/((1.18)^13)+(Sheet1!$B$61*((1+(NU1))^1)*((1+(NU2))^1)*((1+(NU3))^1)*((1+(NU4))^1)*((1+(NU5))^1)*((1+(NU6))^1)*((1+(NU7))^1)*((1+(NU8))^1)*((1+(NU9))^1)*((1+(NU10))^1)*((1+(NU11))^1)*((1+(NU12))^1)*((1+(NU13))^1)*((1+(NU14))^1))/((1.18)^14)+(Sheet1!$B$61*((1+(NU1))^1)*((1+(NU2))^1)*((1+(NU3))^1)*((1+(NU4))^1)*((1+(NU5))^1)*((1+(NU6))^1)*((1+(NU7))^1)*((1+(NU8))^1)*((1+(NU9))^1)*((1+(NU10))^1)*((1+(NU11))^1)*((1+(NU12))^1)*((1+(NU13))^1)*((1+(NU14))^1)*((1+(NU15))^1))/((1.18)^15)+((Sheet1!$B$61*((1+(NU1))^1)*((1+(NU2))^1)*((1+(NU3))^1)*((1+(NU4))^1)*((1+(NU5))^1)*((1+(NU6))^1)*((1+(NU7))^1)*((1+(NU8))^1)*((1+(NU9))^1)*((1+(NU10))^1)*((1+(NU11))^1)*((1+(NU12))^1)*((1+(NU13))^1)*((1+(NU14))^1)*((1+(NU15))^1))/((1.18)^15)/0.18))/Sheet1!$B$17)+((Sheet1!$B$65/Sheet1!$B$17)*(100%-0.2)))</f>
        <v>24.821267310321915</v>
      </c>
      <c r="NV16" s="4">
        <f ca="1">SUM((((Sheet1!$B$61*((1+(NV1))^1))/((1.18)^1)+(Sheet1!$B$61*((1+(NV1))^1)*((1+(NV2))^1))/((1.18)^2)+(Sheet1!$B$61*((1+(NV1))^1)*((1+(NV2))^1)*((1+(NV3))^1))/((1.18)^3)+(Sheet1!$B$61*((1+(NV1))^1)*((1+(NV2))^1)*((1+(NV3))^1)*((1+(NV4))^1))/((1.18)^4)+(Sheet1!$B$61*((1+(NV1))^1)*((1+(NV2))^1)*((1+(NV3))^1)*((1+(NV4))^1)*((1+(NV5))^1))/((1.18)^5)+(Sheet1!$B$61*((1+(NV1))^1)*((1+(NV2))^1)*((1+(NV3))^1)*((1+(NV4))^1)*((1+(NV5))^1)*((1+(NV6))^1))/((1.18)^6)+(Sheet1!$B$61*((1+(NV1))^1)*((1+(NV2))^1)*((1+(NV3))^1)*((1+(NV4))^1)*((1+(NV5))^1)*((1+(NV6))^1)*((1+(NV7))^1))/((1.18)^7)+(Sheet1!$B$61*((1+(NV1))^1)*((1+(NV2))^1)*((1+(NV3))^1)*((1+(NV4))^1)*((1+(NV5))^1)*((1+(NV6))^1)*((1+(NV7))^1)*((1+(NV8))^1))/((1.18)^8)+(Sheet1!$B$61*((1+(NV1))^1)*((1+(NV2))^1)*((1+(NV3))^1)*((1+(NV4))^1)*((1+(NV5))^1)*((1+(NV6))^1)*((1+(NV7))^1)*((1+(NV8))^1)*((1+(NV9))^1))/((1.18)^9)+(Sheet1!$B$61*((1+(NV1))^1)*((1+(NV2))^1)*((1+(NV3))^1)*((1+(NV4))^1)*((1+(NV5))^1)*((1+(NV6))^1)*((1+(NV7))^1)*((1+(NV8))^1)*((1+(NV9))^1)*((1+(NV10))^1))/((1.18)^10)+(Sheet1!$B$61*((1+(NV1))^1)*((1+(NV2))^1)*((1+(NV3))^1)*((1+(NV4))^1)*((1+(NV5))^1)*((1+(NV6))^1)*((1+(NV7))^1)*((1+(NV8))^1)*((1+(NV9))^1)*((1+(NV10))^1)*((1+(NV11))^1))/((1.18)^11)+(Sheet1!$B$61*((1+(NV1))^1)*((1+(NV2))^1)*((1+(NV3))^1)*((1+(NV4))^1)*((1+(NV5))^1)*((1+(NV6))^1)*((1+(NV7))^1)*((1+(NV8))^1)*((1+(NV9))^1)*((1+(NV10))^1)*((1+(NV11))^1)*((1+(NV12))^1))/((1.18)^12)+(Sheet1!$B$61*((1+(NV1))^1)*((1+(NV2))^1)*((1+(NV3))^1)*((1+(NV4))^1)*((1+(NV5))^1)*((1+(NV6))^1)*((1+(NV7))^1)*((1+(NV8))^1)*((1+(NV9))^1)*((1+(NV10))^1)*((1+(NV11))^1)*((1+(NV12))^1)*((1+(NV13))^1))/((1.18)^13)+(Sheet1!$B$61*((1+(NV1))^1)*((1+(NV2))^1)*((1+(NV3))^1)*((1+(NV4))^1)*((1+(NV5))^1)*((1+(NV6))^1)*((1+(NV7))^1)*((1+(NV8))^1)*((1+(NV9))^1)*((1+(NV10))^1)*((1+(NV11))^1)*((1+(NV12))^1)*((1+(NV13))^1)*((1+(NV14))^1))/((1.18)^14)+(Sheet1!$B$61*((1+(NV1))^1)*((1+(NV2))^1)*((1+(NV3))^1)*((1+(NV4))^1)*((1+(NV5))^1)*((1+(NV6))^1)*((1+(NV7))^1)*((1+(NV8))^1)*((1+(NV9))^1)*((1+(NV10))^1)*((1+(NV11))^1)*((1+(NV12))^1)*((1+(NV13))^1)*((1+(NV14))^1)*((1+(NV15))^1))/((1.18)^15)+((Sheet1!$B$61*((1+(NV1))^1)*((1+(NV2))^1)*((1+(NV3))^1)*((1+(NV4))^1)*((1+(NV5))^1)*((1+(NV6))^1)*((1+(NV7))^1)*((1+(NV8))^1)*((1+(NV9))^1)*((1+(NV10))^1)*((1+(NV11))^1)*((1+(NV12))^1)*((1+(NV13))^1)*((1+(NV14))^1)*((1+(NV15))^1))/((1.18)^15)/0.18))/Sheet1!$B$17)+((Sheet1!$B$65/Sheet1!$B$17)*(100%-0.2)))</f>
        <v>28.616582154680671</v>
      </c>
      <c r="NW16" s="4">
        <f ca="1">SUM((((Sheet1!$B$61*((1+(NW1))^1))/((1.18)^1)+(Sheet1!$B$61*((1+(NW1))^1)*((1+(NW2))^1))/((1.18)^2)+(Sheet1!$B$61*((1+(NW1))^1)*((1+(NW2))^1)*((1+(NW3))^1))/((1.18)^3)+(Sheet1!$B$61*((1+(NW1))^1)*((1+(NW2))^1)*((1+(NW3))^1)*((1+(NW4))^1))/((1.18)^4)+(Sheet1!$B$61*((1+(NW1))^1)*((1+(NW2))^1)*((1+(NW3))^1)*((1+(NW4))^1)*((1+(NW5))^1))/((1.18)^5)+(Sheet1!$B$61*((1+(NW1))^1)*((1+(NW2))^1)*((1+(NW3))^1)*((1+(NW4))^1)*((1+(NW5))^1)*((1+(NW6))^1))/((1.18)^6)+(Sheet1!$B$61*((1+(NW1))^1)*((1+(NW2))^1)*((1+(NW3))^1)*((1+(NW4))^1)*((1+(NW5))^1)*((1+(NW6))^1)*((1+(NW7))^1))/((1.18)^7)+(Sheet1!$B$61*((1+(NW1))^1)*((1+(NW2))^1)*((1+(NW3))^1)*((1+(NW4))^1)*((1+(NW5))^1)*((1+(NW6))^1)*((1+(NW7))^1)*((1+(NW8))^1))/((1.18)^8)+(Sheet1!$B$61*((1+(NW1))^1)*((1+(NW2))^1)*((1+(NW3))^1)*((1+(NW4))^1)*((1+(NW5))^1)*((1+(NW6))^1)*((1+(NW7))^1)*((1+(NW8))^1)*((1+(NW9))^1))/((1.18)^9)+(Sheet1!$B$61*((1+(NW1))^1)*((1+(NW2))^1)*((1+(NW3))^1)*((1+(NW4))^1)*((1+(NW5))^1)*((1+(NW6))^1)*((1+(NW7))^1)*((1+(NW8))^1)*((1+(NW9))^1)*((1+(NW10))^1))/((1.18)^10)+(Sheet1!$B$61*((1+(NW1))^1)*((1+(NW2))^1)*((1+(NW3))^1)*((1+(NW4))^1)*((1+(NW5))^1)*((1+(NW6))^1)*((1+(NW7))^1)*((1+(NW8))^1)*((1+(NW9))^1)*((1+(NW10))^1)*((1+(NW11))^1))/((1.18)^11)+(Sheet1!$B$61*((1+(NW1))^1)*((1+(NW2))^1)*((1+(NW3))^1)*((1+(NW4))^1)*((1+(NW5))^1)*((1+(NW6))^1)*((1+(NW7))^1)*((1+(NW8))^1)*((1+(NW9))^1)*((1+(NW10))^1)*((1+(NW11))^1)*((1+(NW12))^1))/((1.18)^12)+(Sheet1!$B$61*((1+(NW1))^1)*((1+(NW2))^1)*((1+(NW3))^1)*((1+(NW4))^1)*((1+(NW5))^1)*((1+(NW6))^1)*((1+(NW7))^1)*((1+(NW8))^1)*((1+(NW9))^1)*((1+(NW10))^1)*((1+(NW11))^1)*((1+(NW12))^1)*((1+(NW13))^1))/((1.18)^13)+(Sheet1!$B$61*((1+(NW1))^1)*((1+(NW2))^1)*((1+(NW3))^1)*((1+(NW4))^1)*((1+(NW5))^1)*((1+(NW6))^1)*((1+(NW7))^1)*((1+(NW8))^1)*((1+(NW9))^1)*((1+(NW10))^1)*((1+(NW11))^1)*((1+(NW12))^1)*((1+(NW13))^1)*((1+(NW14))^1))/((1.18)^14)+(Sheet1!$B$61*((1+(NW1))^1)*((1+(NW2))^1)*((1+(NW3))^1)*((1+(NW4))^1)*((1+(NW5))^1)*((1+(NW6))^1)*((1+(NW7))^1)*((1+(NW8))^1)*((1+(NW9))^1)*((1+(NW10))^1)*((1+(NW11))^1)*((1+(NW12))^1)*((1+(NW13))^1)*((1+(NW14))^1)*((1+(NW15))^1))/((1.18)^15)+((Sheet1!$B$61*((1+(NW1))^1)*((1+(NW2))^1)*((1+(NW3))^1)*((1+(NW4))^1)*((1+(NW5))^1)*((1+(NW6))^1)*((1+(NW7))^1)*((1+(NW8))^1)*((1+(NW9))^1)*((1+(NW10))^1)*((1+(NW11))^1)*((1+(NW12))^1)*((1+(NW13))^1)*((1+(NW14))^1)*((1+(NW15))^1))/((1.18)^15)/0.18))/Sheet1!$B$17)+((Sheet1!$B$65/Sheet1!$B$17)*(100%-0.2)))</f>
        <v>26.771986650765911</v>
      </c>
      <c r="NX16" s="4">
        <f ca="1">SUM((((Sheet1!$B$61*((1+(NX1))^1))/((1.18)^1)+(Sheet1!$B$61*((1+(NX1))^1)*((1+(NX2))^1))/((1.18)^2)+(Sheet1!$B$61*((1+(NX1))^1)*((1+(NX2))^1)*((1+(NX3))^1))/((1.18)^3)+(Sheet1!$B$61*((1+(NX1))^1)*((1+(NX2))^1)*((1+(NX3))^1)*((1+(NX4))^1))/((1.18)^4)+(Sheet1!$B$61*((1+(NX1))^1)*((1+(NX2))^1)*((1+(NX3))^1)*((1+(NX4))^1)*((1+(NX5))^1))/((1.18)^5)+(Sheet1!$B$61*((1+(NX1))^1)*((1+(NX2))^1)*((1+(NX3))^1)*((1+(NX4))^1)*((1+(NX5))^1)*((1+(NX6))^1))/((1.18)^6)+(Sheet1!$B$61*((1+(NX1))^1)*((1+(NX2))^1)*((1+(NX3))^1)*((1+(NX4))^1)*((1+(NX5))^1)*((1+(NX6))^1)*((1+(NX7))^1))/((1.18)^7)+(Sheet1!$B$61*((1+(NX1))^1)*((1+(NX2))^1)*((1+(NX3))^1)*((1+(NX4))^1)*((1+(NX5))^1)*((1+(NX6))^1)*((1+(NX7))^1)*((1+(NX8))^1))/((1.18)^8)+(Sheet1!$B$61*((1+(NX1))^1)*((1+(NX2))^1)*((1+(NX3))^1)*((1+(NX4))^1)*((1+(NX5))^1)*((1+(NX6))^1)*((1+(NX7))^1)*((1+(NX8))^1)*((1+(NX9))^1))/((1.18)^9)+(Sheet1!$B$61*((1+(NX1))^1)*((1+(NX2))^1)*((1+(NX3))^1)*((1+(NX4))^1)*((1+(NX5))^1)*((1+(NX6))^1)*((1+(NX7))^1)*((1+(NX8))^1)*((1+(NX9))^1)*((1+(NX10))^1))/((1.18)^10)+(Sheet1!$B$61*((1+(NX1))^1)*((1+(NX2))^1)*((1+(NX3))^1)*((1+(NX4))^1)*((1+(NX5))^1)*((1+(NX6))^1)*((1+(NX7))^1)*((1+(NX8))^1)*((1+(NX9))^1)*((1+(NX10))^1)*((1+(NX11))^1))/((1.18)^11)+(Sheet1!$B$61*((1+(NX1))^1)*((1+(NX2))^1)*((1+(NX3))^1)*((1+(NX4))^1)*((1+(NX5))^1)*((1+(NX6))^1)*((1+(NX7))^1)*((1+(NX8))^1)*((1+(NX9))^1)*((1+(NX10))^1)*((1+(NX11))^1)*((1+(NX12))^1))/((1.18)^12)+(Sheet1!$B$61*((1+(NX1))^1)*((1+(NX2))^1)*((1+(NX3))^1)*((1+(NX4))^1)*((1+(NX5))^1)*((1+(NX6))^1)*((1+(NX7))^1)*((1+(NX8))^1)*((1+(NX9))^1)*((1+(NX10))^1)*((1+(NX11))^1)*((1+(NX12))^1)*((1+(NX13))^1))/((1.18)^13)+(Sheet1!$B$61*((1+(NX1))^1)*((1+(NX2))^1)*((1+(NX3))^1)*((1+(NX4))^1)*((1+(NX5))^1)*((1+(NX6))^1)*((1+(NX7))^1)*((1+(NX8))^1)*((1+(NX9))^1)*((1+(NX10))^1)*((1+(NX11))^1)*((1+(NX12))^1)*((1+(NX13))^1)*((1+(NX14))^1))/((1.18)^14)+(Sheet1!$B$61*((1+(NX1))^1)*((1+(NX2))^1)*((1+(NX3))^1)*((1+(NX4))^1)*((1+(NX5))^1)*((1+(NX6))^1)*((1+(NX7))^1)*((1+(NX8))^1)*((1+(NX9))^1)*((1+(NX10))^1)*((1+(NX11))^1)*((1+(NX12))^1)*((1+(NX13))^1)*((1+(NX14))^1)*((1+(NX15))^1))/((1.18)^15)+((Sheet1!$B$61*((1+(NX1))^1)*((1+(NX2))^1)*((1+(NX3))^1)*((1+(NX4))^1)*((1+(NX5))^1)*((1+(NX6))^1)*((1+(NX7))^1)*((1+(NX8))^1)*((1+(NX9))^1)*((1+(NX10))^1)*((1+(NX11))^1)*((1+(NX12))^1)*((1+(NX13))^1)*((1+(NX14))^1)*((1+(NX15))^1))/((1.18)^15)/0.18))/Sheet1!$B$17)+((Sheet1!$B$65/Sheet1!$B$17)*(100%-0.2)))</f>
        <v>26.588332992475507</v>
      </c>
      <c r="NY16" s="4">
        <f ca="1">SUM((((Sheet1!$B$61*((1+(NY1))^1))/((1.18)^1)+(Sheet1!$B$61*((1+(NY1))^1)*((1+(NY2))^1))/((1.18)^2)+(Sheet1!$B$61*((1+(NY1))^1)*((1+(NY2))^1)*((1+(NY3))^1))/((1.18)^3)+(Sheet1!$B$61*((1+(NY1))^1)*((1+(NY2))^1)*((1+(NY3))^1)*((1+(NY4))^1))/((1.18)^4)+(Sheet1!$B$61*((1+(NY1))^1)*((1+(NY2))^1)*((1+(NY3))^1)*((1+(NY4))^1)*((1+(NY5))^1))/((1.18)^5)+(Sheet1!$B$61*((1+(NY1))^1)*((1+(NY2))^1)*((1+(NY3))^1)*((1+(NY4))^1)*((1+(NY5))^1)*((1+(NY6))^1))/((1.18)^6)+(Sheet1!$B$61*((1+(NY1))^1)*((1+(NY2))^1)*((1+(NY3))^1)*((1+(NY4))^1)*((1+(NY5))^1)*((1+(NY6))^1)*((1+(NY7))^1))/((1.18)^7)+(Sheet1!$B$61*((1+(NY1))^1)*((1+(NY2))^1)*((1+(NY3))^1)*((1+(NY4))^1)*((1+(NY5))^1)*((1+(NY6))^1)*((1+(NY7))^1)*((1+(NY8))^1))/((1.18)^8)+(Sheet1!$B$61*((1+(NY1))^1)*((1+(NY2))^1)*((1+(NY3))^1)*((1+(NY4))^1)*((1+(NY5))^1)*((1+(NY6))^1)*((1+(NY7))^1)*((1+(NY8))^1)*((1+(NY9))^1))/((1.18)^9)+(Sheet1!$B$61*((1+(NY1))^1)*((1+(NY2))^1)*((1+(NY3))^1)*((1+(NY4))^1)*((1+(NY5))^1)*((1+(NY6))^1)*((1+(NY7))^1)*((1+(NY8))^1)*((1+(NY9))^1)*((1+(NY10))^1))/((1.18)^10)+(Sheet1!$B$61*((1+(NY1))^1)*((1+(NY2))^1)*((1+(NY3))^1)*((1+(NY4))^1)*((1+(NY5))^1)*((1+(NY6))^1)*((1+(NY7))^1)*((1+(NY8))^1)*((1+(NY9))^1)*((1+(NY10))^1)*((1+(NY11))^1))/((1.18)^11)+(Sheet1!$B$61*((1+(NY1))^1)*((1+(NY2))^1)*((1+(NY3))^1)*((1+(NY4))^1)*((1+(NY5))^1)*((1+(NY6))^1)*((1+(NY7))^1)*((1+(NY8))^1)*((1+(NY9))^1)*((1+(NY10))^1)*((1+(NY11))^1)*((1+(NY12))^1))/((1.18)^12)+(Sheet1!$B$61*((1+(NY1))^1)*((1+(NY2))^1)*((1+(NY3))^1)*((1+(NY4))^1)*((1+(NY5))^1)*((1+(NY6))^1)*((1+(NY7))^1)*((1+(NY8))^1)*((1+(NY9))^1)*((1+(NY10))^1)*((1+(NY11))^1)*((1+(NY12))^1)*((1+(NY13))^1))/((1.18)^13)+(Sheet1!$B$61*((1+(NY1))^1)*((1+(NY2))^1)*((1+(NY3))^1)*((1+(NY4))^1)*((1+(NY5))^1)*((1+(NY6))^1)*((1+(NY7))^1)*((1+(NY8))^1)*((1+(NY9))^1)*((1+(NY10))^1)*((1+(NY11))^1)*((1+(NY12))^1)*((1+(NY13))^1)*((1+(NY14))^1))/((1.18)^14)+(Sheet1!$B$61*((1+(NY1))^1)*((1+(NY2))^1)*((1+(NY3))^1)*((1+(NY4))^1)*((1+(NY5))^1)*((1+(NY6))^1)*((1+(NY7))^1)*((1+(NY8))^1)*((1+(NY9))^1)*((1+(NY10))^1)*((1+(NY11))^1)*((1+(NY12))^1)*((1+(NY13))^1)*((1+(NY14))^1)*((1+(NY15))^1))/((1.18)^15)+((Sheet1!$B$61*((1+(NY1))^1)*((1+(NY2))^1)*((1+(NY3))^1)*((1+(NY4))^1)*((1+(NY5))^1)*((1+(NY6))^1)*((1+(NY7))^1)*((1+(NY8))^1)*((1+(NY9))^1)*((1+(NY10))^1)*((1+(NY11))^1)*((1+(NY12))^1)*((1+(NY13))^1)*((1+(NY14))^1)*((1+(NY15))^1))/((1.18)^15)/0.18))/Sheet1!$B$17)+((Sheet1!$B$65/Sheet1!$B$17)*(100%-0.2)))</f>
        <v>27.235559447216083</v>
      </c>
      <c r="NZ16" s="4">
        <f ca="1">SUM((((Sheet1!$B$61*((1+(NZ1))^1))/((1.18)^1)+(Sheet1!$B$61*((1+(NZ1))^1)*((1+(NZ2))^1))/((1.18)^2)+(Sheet1!$B$61*((1+(NZ1))^1)*((1+(NZ2))^1)*((1+(NZ3))^1))/((1.18)^3)+(Sheet1!$B$61*((1+(NZ1))^1)*((1+(NZ2))^1)*((1+(NZ3))^1)*((1+(NZ4))^1))/((1.18)^4)+(Sheet1!$B$61*((1+(NZ1))^1)*((1+(NZ2))^1)*((1+(NZ3))^1)*((1+(NZ4))^1)*((1+(NZ5))^1))/((1.18)^5)+(Sheet1!$B$61*((1+(NZ1))^1)*((1+(NZ2))^1)*((1+(NZ3))^1)*((1+(NZ4))^1)*((1+(NZ5))^1)*((1+(NZ6))^1))/((1.18)^6)+(Sheet1!$B$61*((1+(NZ1))^1)*((1+(NZ2))^1)*((1+(NZ3))^1)*((1+(NZ4))^1)*((1+(NZ5))^1)*((1+(NZ6))^1)*((1+(NZ7))^1))/((1.18)^7)+(Sheet1!$B$61*((1+(NZ1))^1)*((1+(NZ2))^1)*((1+(NZ3))^1)*((1+(NZ4))^1)*((1+(NZ5))^1)*((1+(NZ6))^1)*((1+(NZ7))^1)*((1+(NZ8))^1))/((1.18)^8)+(Sheet1!$B$61*((1+(NZ1))^1)*((1+(NZ2))^1)*((1+(NZ3))^1)*((1+(NZ4))^1)*((1+(NZ5))^1)*((1+(NZ6))^1)*((1+(NZ7))^1)*((1+(NZ8))^1)*((1+(NZ9))^1))/((1.18)^9)+(Sheet1!$B$61*((1+(NZ1))^1)*((1+(NZ2))^1)*((1+(NZ3))^1)*((1+(NZ4))^1)*((1+(NZ5))^1)*((1+(NZ6))^1)*((1+(NZ7))^1)*((1+(NZ8))^1)*((1+(NZ9))^1)*((1+(NZ10))^1))/((1.18)^10)+(Sheet1!$B$61*((1+(NZ1))^1)*((1+(NZ2))^1)*((1+(NZ3))^1)*((1+(NZ4))^1)*((1+(NZ5))^1)*((1+(NZ6))^1)*((1+(NZ7))^1)*((1+(NZ8))^1)*((1+(NZ9))^1)*((1+(NZ10))^1)*((1+(NZ11))^1))/((1.18)^11)+(Sheet1!$B$61*((1+(NZ1))^1)*((1+(NZ2))^1)*((1+(NZ3))^1)*((1+(NZ4))^1)*((1+(NZ5))^1)*((1+(NZ6))^1)*((1+(NZ7))^1)*((1+(NZ8))^1)*((1+(NZ9))^1)*((1+(NZ10))^1)*((1+(NZ11))^1)*((1+(NZ12))^1))/((1.18)^12)+(Sheet1!$B$61*((1+(NZ1))^1)*((1+(NZ2))^1)*((1+(NZ3))^1)*((1+(NZ4))^1)*((1+(NZ5))^1)*((1+(NZ6))^1)*((1+(NZ7))^1)*((1+(NZ8))^1)*((1+(NZ9))^1)*((1+(NZ10))^1)*((1+(NZ11))^1)*((1+(NZ12))^1)*((1+(NZ13))^1))/((1.18)^13)+(Sheet1!$B$61*((1+(NZ1))^1)*((1+(NZ2))^1)*((1+(NZ3))^1)*((1+(NZ4))^1)*((1+(NZ5))^1)*((1+(NZ6))^1)*((1+(NZ7))^1)*((1+(NZ8))^1)*((1+(NZ9))^1)*((1+(NZ10))^1)*((1+(NZ11))^1)*((1+(NZ12))^1)*((1+(NZ13))^1)*((1+(NZ14))^1))/((1.18)^14)+(Sheet1!$B$61*((1+(NZ1))^1)*((1+(NZ2))^1)*((1+(NZ3))^1)*((1+(NZ4))^1)*((1+(NZ5))^1)*((1+(NZ6))^1)*((1+(NZ7))^1)*((1+(NZ8))^1)*((1+(NZ9))^1)*((1+(NZ10))^1)*((1+(NZ11))^1)*((1+(NZ12))^1)*((1+(NZ13))^1)*((1+(NZ14))^1)*((1+(NZ15))^1))/((1.18)^15)+((Sheet1!$B$61*((1+(NZ1))^1)*((1+(NZ2))^1)*((1+(NZ3))^1)*((1+(NZ4))^1)*((1+(NZ5))^1)*((1+(NZ6))^1)*((1+(NZ7))^1)*((1+(NZ8))^1)*((1+(NZ9))^1)*((1+(NZ10))^1)*((1+(NZ11))^1)*((1+(NZ12))^1)*((1+(NZ13))^1)*((1+(NZ14))^1)*((1+(NZ15))^1))/((1.18)^15)/0.18))/Sheet1!$B$17)+((Sheet1!$B$65/Sheet1!$B$17)*(100%-0.2)))</f>
        <v>26.731943710080202</v>
      </c>
      <c r="OA16" s="4">
        <f ca="1">SUM((((Sheet1!$B$61*((1+(OA1))^1))/((1.18)^1)+(Sheet1!$B$61*((1+(OA1))^1)*((1+(OA2))^1))/((1.18)^2)+(Sheet1!$B$61*((1+(OA1))^1)*((1+(OA2))^1)*((1+(OA3))^1))/((1.18)^3)+(Sheet1!$B$61*((1+(OA1))^1)*((1+(OA2))^1)*((1+(OA3))^1)*((1+(OA4))^1))/((1.18)^4)+(Sheet1!$B$61*((1+(OA1))^1)*((1+(OA2))^1)*((1+(OA3))^1)*((1+(OA4))^1)*((1+(OA5))^1))/((1.18)^5)+(Sheet1!$B$61*((1+(OA1))^1)*((1+(OA2))^1)*((1+(OA3))^1)*((1+(OA4))^1)*((1+(OA5))^1)*((1+(OA6))^1))/((1.18)^6)+(Sheet1!$B$61*((1+(OA1))^1)*((1+(OA2))^1)*((1+(OA3))^1)*((1+(OA4))^1)*((1+(OA5))^1)*((1+(OA6))^1)*((1+(OA7))^1))/((1.18)^7)+(Sheet1!$B$61*((1+(OA1))^1)*((1+(OA2))^1)*((1+(OA3))^1)*((1+(OA4))^1)*((1+(OA5))^1)*((1+(OA6))^1)*((1+(OA7))^1)*((1+(OA8))^1))/((1.18)^8)+(Sheet1!$B$61*((1+(OA1))^1)*((1+(OA2))^1)*((1+(OA3))^1)*((1+(OA4))^1)*((1+(OA5))^1)*((1+(OA6))^1)*((1+(OA7))^1)*((1+(OA8))^1)*((1+(OA9))^1))/((1.18)^9)+(Sheet1!$B$61*((1+(OA1))^1)*((1+(OA2))^1)*((1+(OA3))^1)*((1+(OA4))^1)*((1+(OA5))^1)*((1+(OA6))^1)*((1+(OA7))^1)*((1+(OA8))^1)*((1+(OA9))^1)*((1+(OA10))^1))/((1.18)^10)+(Sheet1!$B$61*((1+(OA1))^1)*((1+(OA2))^1)*((1+(OA3))^1)*((1+(OA4))^1)*((1+(OA5))^1)*((1+(OA6))^1)*((1+(OA7))^1)*((1+(OA8))^1)*((1+(OA9))^1)*((1+(OA10))^1)*((1+(OA11))^1))/((1.18)^11)+(Sheet1!$B$61*((1+(OA1))^1)*((1+(OA2))^1)*((1+(OA3))^1)*((1+(OA4))^1)*((1+(OA5))^1)*((1+(OA6))^1)*((1+(OA7))^1)*((1+(OA8))^1)*((1+(OA9))^1)*((1+(OA10))^1)*((1+(OA11))^1)*((1+(OA12))^1))/((1.18)^12)+(Sheet1!$B$61*((1+(OA1))^1)*((1+(OA2))^1)*((1+(OA3))^1)*((1+(OA4))^1)*((1+(OA5))^1)*((1+(OA6))^1)*((1+(OA7))^1)*((1+(OA8))^1)*((1+(OA9))^1)*((1+(OA10))^1)*((1+(OA11))^1)*((1+(OA12))^1)*((1+(OA13))^1))/((1.18)^13)+(Sheet1!$B$61*((1+(OA1))^1)*((1+(OA2))^1)*((1+(OA3))^1)*((1+(OA4))^1)*((1+(OA5))^1)*((1+(OA6))^1)*((1+(OA7))^1)*((1+(OA8))^1)*((1+(OA9))^1)*((1+(OA10))^1)*((1+(OA11))^1)*((1+(OA12))^1)*((1+(OA13))^1)*((1+(OA14))^1))/((1.18)^14)+(Sheet1!$B$61*((1+(OA1))^1)*((1+(OA2))^1)*((1+(OA3))^1)*((1+(OA4))^1)*((1+(OA5))^1)*((1+(OA6))^1)*((1+(OA7))^1)*((1+(OA8))^1)*((1+(OA9))^1)*((1+(OA10))^1)*((1+(OA11))^1)*((1+(OA12))^1)*((1+(OA13))^1)*((1+(OA14))^1)*((1+(OA15))^1))/((1.18)^15)+((Sheet1!$B$61*((1+(OA1))^1)*((1+(OA2))^1)*((1+(OA3))^1)*((1+(OA4))^1)*((1+(OA5))^1)*((1+(OA6))^1)*((1+(OA7))^1)*((1+(OA8))^1)*((1+(OA9))^1)*((1+(OA10))^1)*((1+(OA11))^1)*((1+(OA12))^1)*((1+(OA13))^1)*((1+(OA14))^1)*((1+(OA15))^1))/((1.18)^15)/0.18))/Sheet1!$B$17)+((Sheet1!$B$65/Sheet1!$B$17)*(100%-0.2)))</f>
        <v>29.155454914634404</v>
      </c>
      <c r="OB16" s="4">
        <f ca="1">SUM((((Sheet1!$B$61*((1+(OB1))^1))/((1.18)^1)+(Sheet1!$B$61*((1+(OB1))^1)*((1+(OB2))^1))/((1.18)^2)+(Sheet1!$B$61*((1+(OB1))^1)*((1+(OB2))^1)*((1+(OB3))^1))/((1.18)^3)+(Sheet1!$B$61*((1+(OB1))^1)*((1+(OB2))^1)*((1+(OB3))^1)*((1+(OB4))^1))/((1.18)^4)+(Sheet1!$B$61*((1+(OB1))^1)*((1+(OB2))^1)*((1+(OB3))^1)*((1+(OB4))^1)*((1+(OB5))^1))/((1.18)^5)+(Sheet1!$B$61*((1+(OB1))^1)*((1+(OB2))^1)*((1+(OB3))^1)*((1+(OB4))^1)*((1+(OB5))^1)*((1+(OB6))^1))/((1.18)^6)+(Sheet1!$B$61*((1+(OB1))^1)*((1+(OB2))^1)*((1+(OB3))^1)*((1+(OB4))^1)*((1+(OB5))^1)*((1+(OB6))^1)*((1+(OB7))^1))/((1.18)^7)+(Sheet1!$B$61*((1+(OB1))^1)*((1+(OB2))^1)*((1+(OB3))^1)*((1+(OB4))^1)*((1+(OB5))^1)*((1+(OB6))^1)*((1+(OB7))^1)*((1+(OB8))^1))/((1.18)^8)+(Sheet1!$B$61*((1+(OB1))^1)*((1+(OB2))^1)*((1+(OB3))^1)*((1+(OB4))^1)*((1+(OB5))^1)*((1+(OB6))^1)*((1+(OB7))^1)*((1+(OB8))^1)*((1+(OB9))^1))/((1.18)^9)+(Sheet1!$B$61*((1+(OB1))^1)*((1+(OB2))^1)*((1+(OB3))^1)*((1+(OB4))^1)*((1+(OB5))^1)*((1+(OB6))^1)*((1+(OB7))^1)*((1+(OB8))^1)*((1+(OB9))^1)*((1+(OB10))^1))/((1.18)^10)+(Sheet1!$B$61*((1+(OB1))^1)*((1+(OB2))^1)*((1+(OB3))^1)*((1+(OB4))^1)*((1+(OB5))^1)*((1+(OB6))^1)*((1+(OB7))^1)*((1+(OB8))^1)*((1+(OB9))^1)*((1+(OB10))^1)*((1+(OB11))^1))/((1.18)^11)+(Sheet1!$B$61*((1+(OB1))^1)*((1+(OB2))^1)*((1+(OB3))^1)*((1+(OB4))^1)*((1+(OB5))^1)*((1+(OB6))^1)*((1+(OB7))^1)*((1+(OB8))^1)*((1+(OB9))^1)*((1+(OB10))^1)*((1+(OB11))^1)*((1+(OB12))^1))/((1.18)^12)+(Sheet1!$B$61*((1+(OB1))^1)*((1+(OB2))^1)*((1+(OB3))^1)*((1+(OB4))^1)*((1+(OB5))^1)*((1+(OB6))^1)*((1+(OB7))^1)*((1+(OB8))^1)*((1+(OB9))^1)*((1+(OB10))^1)*((1+(OB11))^1)*((1+(OB12))^1)*((1+(OB13))^1))/((1.18)^13)+(Sheet1!$B$61*((1+(OB1))^1)*((1+(OB2))^1)*((1+(OB3))^1)*((1+(OB4))^1)*((1+(OB5))^1)*((1+(OB6))^1)*((1+(OB7))^1)*((1+(OB8))^1)*((1+(OB9))^1)*((1+(OB10))^1)*((1+(OB11))^1)*((1+(OB12))^1)*((1+(OB13))^1)*((1+(OB14))^1))/((1.18)^14)+(Sheet1!$B$61*((1+(OB1))^1)*((1+(OB2))^1)*((1+(OB3))^1)*((1+(OB4))^1)*((1+(OB5))^1)*((1+(OB6))^1)*((1+(OB7))^1)*((1+(OB8))^1)*((1+(OB9))^1)*((1+(OB10))^1)*((1+(OB11))^1)*((1+(OB12))^1)*((1+(OB13))^1)*((1+(OB14))^1)*((1+(OB15))^1))/((1.18)^15)+((Sheet1!$B$61*((1+(OB1))^1)*((1+(OB2))^1)*((1+(OB3))^1)*((1+(OB4))^1)*((1+(OB5))^1)*((1+(OB6))^1)*((1+(OB7))^1)*((1+(OB8))^1)*((1+(OB9))^1)*((1+(OB10))^1)*((1+(OB11))^1)*((1+(OB12))^1)*((1+(OB13))^1)*((1+(OB14))^1)*((1+(OB15))^1))/((1.18)^15)/0.18))/Sheet1!$B$17)+((Sheet1!$B$65/Sheet1!$B$17)*(100%-0.2)))</f>
        <v>24.462056082831438</v>
      </c>
      <c r="OC16" s="4">
        <f ca="1">SUM((((Sheet1!$B$61*((1+(OC1))^1))/((1.18)^1)+(Sheet1!$B$61*((1+(OC1))^1)*((1+(OC2))^1))/((1.18)^2)+(Sheet1!$B$61*((1+(OC1))^1)*((1+(OC2))^1)*((1+(OC3))^1))/((1.18)^3)+(Sheet1!$B$61*((1+(OC1))^1)*((1+(OC2))^1)*((1+(OC3))^1)*((1+(OC4))^1))/((1.18)^4)+(Sheet1!$B$61*((1+(OC1))^1)*((1+(OC2))^1)*((1+(OC3))^1)*((1+(OC4))^1)*((1+(OC5))^1))/((1.18)^5)+(Sheet1!$B$61*((1+(OC1))^1)*((1+(OC2))^1)*((1+(OC3))^1)*((1+(OC4))^1)*((1+(OC5))^1)*((1+(OC6))^1))/((1.18)^6)+(Sheet1!$B$61*((1+(OC1))^1)*((1+(OC2))^1)*((1+(OC3))^1)*((1+(OC4))^1)*((1+(OC5))^1)*((1+(OC6))^1)*((1+(OC7))^1))/((1.18)^7)+(Sheet1!$B$61*((1+(OC1))^1)*((1+(OC2))^1)*((1+(OC3))^1)*((1+(OC4))^1)*((1+(OC5))^1)*((1+(OC6))^1)*((1+(OC7))^1)*((1+(OC8))^1))/((1.18)^8)+(Sheet1!$B$61*((1+(OC1))^1)*((1+(OC2))^1)*((1+(OC3))^1)*((1+(OC4))^1)*((1+(OC5))^1)*((1+(OC6))^1)*((1+(OC7))^1)*((1+(OC8))^1)*((1+(OC9))^1))/((1.18)^9)+(Sheet1!$B$61*((1+(OC1))^1)*((1+(OC2))^1)*((1+(OC3))^1)*((1+(OC4))^1)*((1+(OC5))^1)*((1+(OC6))^1)*((1+(OC7))^1)*((1+(OC8))^1)*((1+(OC9))^1)*((1+(OC10))^1))/((1.18)^10)+(Sheet1!$B$61*((1+(OC1))^1)*((1+(OC2))^1)*((1+(OC3))^1)*((1+(OC4))^1)*((1+(OC5))^1)*((1+(OC6))^1)*((1+(OC7))^1)*((1+(OC8))^1)*((1+(OC9))^1)*((1+(OC10))^1)*((1+(OC11))^1))/((1.18)^11)+(Sheet1!$B$61*((1+(OC1))^1)*((1+(OC2))^1)*((1+(OC3))^1)*((1+(OC4))^1)*((1+(OC5))^1)*((1+(OC6))^1)*((1+(OC7))^1)*((1+(OC8))^1)*((1+(OC9))^1)*((1+(OC10))^1)*((1+(OC11))^1)*((1+(OC12))^1))/((1.18)^12)+(Sheet1!$B$61*((1+(OC1))^1)*((1+(OC2))^1)*((1+(OC3))^1)*((1+(OC4))^1)*((1+(OC5))^1)*((1+(OC6))^1)*((1+(OC7))^1)*((1+(OC8))^1)*((1+(OC9))^1)*((1+(OC10))^1)*((1+(OC11))^1)*((1+(OC12))^1)*((1+(OC13))^1))/((1.18)^13)+(Sheet1!$B$61*((1+(OC1))^1)*((1+(OC2))^1)*((1+(OC3))^1)*((1+(OC4))^1)*((1+(OC5))^1)*((1+(OC6))^1)*((1+(OC7))^1)*((1+(OC8))^1)*((1+(OC9))^1)*((1+(OC10))^1)*((1+(OC11))^1)*((1+(OC12))^1)*((1+(OC13))^1)*((1+(OC14))^1))/((1.18)^14)+(Sheet1!$B$61*((1+(OC1))^1)*((1+(OC2))^1)*((1+(OC3))^1)*((1+(OC4))^1)*((1+(OC5))^1)*((1+(OC6))^1)*((1+(OC7))^1)*((1+(OC8))^1)*((1+(OC9))^1)*((1+(OC10))^1)*((1+(OC11))^1)*((1+(OC12))^1)*((1+(OC13))^1)*((1+(OC14))^1)*((1+(OC15))^1))/((1.18)^15)+((Sheet1!$B$61*((1+(OC1))^1)*((1+(OC2))^1)*((1+(OC3))^1)*((1+(OC4))^1)*((1+(OC5))^1)*((1+(OC6))^1)*((1+(OC7))^1)*((1+(OC8))^1)*((1+(OC9))^1)*((1+(OC10))^1)*((1+(OC11))^1)*((1+(OC12))^1)*((1+(OC13))^1)*((1+(OC14))^1)*((1+(OC15))^1))/((1.18)^15)/0.18))/Sheet1!$B$17)+((Sheet1!$B$65/Sheet1!$B$17)*(100%-0.2)))</f>
        <v>27.171300692554109</v>
      </c>
      <c r="OD16" s="4">
        <f ca="1">SUM((((Sheet1!$B$61*((1+(OD1))^1))/((1.18)^1)+(Sheet1!$B$61*((1+(OD1))^1)*((1+(OD2))^1))/((1.18)^2)+(Sheet1!$B$61*((1+(OD1))^1)*((1+(OD2))^1)*((1+(OD3))^1))/((1.18)^3)+(Sheet1!$B$61*((1+(OD1))^1)*((1+(OD2))^1)*((1+(OD3))^1)*((1+(OD4))^1))/((1.18)^4)+(Sheet1!$B$61*((1+(OD1))^1)*((1+(OD2))^1)*((1+(OD3))^1)*((1+(OD4))^1)*((1+(OD5))^1))/((1.18)^5)+(Sheet1!$B$61*((1+(OD1))^1)*((1+(OD2))^1)*((1+(OD3))^1)*((1+(OD4))^1)*((1+(OD5))^1)*((1+(OD6))^1))/((1.18)^6)+(Sheet1!$B$61*((1+(OD1))^1)*((1+(OD2))^1)*((1+(OD3))^1)*((1+(OD4))^1)*((1+(OD5))^1)*((1+(OD6))^1)*((1+(OD7))^1))/((1.18)^7)+(Sheet1!$B$61*((1+(OD1))^1)*((1+(OD2))^1)*((1+(OD3))^1)*((1+(OD4))^1)*((1+(OD5))^1)*((1+(OD6))^1)*((1+(OD7))^1)*((1+(OD8))^1))/((1.18)^8)+(Sheet1!$B$61*((1+(OD1))^1)*((1+(OD2))^1)*((1+(OD3))^1)*((1+(OD4))^1)*((1+(OD5))^1)*((1+(OD6))^1)*((1+(OD7))^1)*((1+(OD8))^1)*((1+(OD9))^1))/((1.18)^9)+(Sheet1!$B$61*((1+(OD1))^1)*((1+(OD2))^1)*((1+(OD3))^1)*((1+(OD4))^1)*((1+(OD5))^1)*((1+(OD6))^1)*((1+(OD7))^1)*((1+(OD8))^1)*((1+(OD9))^1)*((1+(OD10))^1))/((1.18)^10)+(Sheet1!$B$61*((1+(OD1))^1)*((1+(OD2))^1)*((1+(OD3))^1)*((1+(OD4))^1)*((1+(OD5))^1)*((1+(OD6))^1)*((1+(OD7))^1)*((1+(OD8))^1)*((1+(OD9))^1)*((1+(OD10))^1)*((1+(OD11))^1))/((1.18)^11)+(Sheet1!$B$61*((1+(OD1))^1)*((1+(OD2))^1)*((1+(OD3))^1)*((1+(OD4))^1)*((1+(OD5))^1)*((1+(OD6))^1)*((1+(OD7))^1)*((1+(OD8))^1)*((1+(OD9))^1)*((1+(OD10))^1)*((1+(OD11))^1)*((1+(OD12))^1))/((1.18)^12)+(Sheet1!$B$61*((1+(OD1))^1)*((1+(OD2))^1)*((1+(OD3))^1)*((1+(OD4))^1)*((1+(OD5))^1)*((1+(OD6))^1)*((1+(OD7))^1)*((1+(OD8))^1)*((1+(OD9))^1)*((1+(OD10))^1)*((1+(OD11))^1)*((1+(OD12))^1)*((1+(OD13))^1))/((1.18)^13)+(Sheet1!$B$61*((1+(OD1))^1)*((1+(OD2))^1)*((1+(OD3))^1)*((1+(OD4))^1)*((1+(OD5))^1)*((1+(OD6))^1)*((1+(OD7))^1)*((1+(OD8))^1)*((1+(OD9))^1)*((1+(OD10))^1)*((1+(OD11))^1)*((1+(OD12))^1)*((1+(OD13))^1)*((1+(OD14))^1))/((1.18)^14)+(Sheet1!$B$61*((1+(OD1))^1)*((1+(OD2))^1)*((1+(OD3))^1)*((1+(OD4))^1)*((1+(OD5))^1)*((1+(OD6))^1)*((1+(OD7))^1)*((1+(OD8))^1)*((1+(OD9))^1)*((1+(OD10))^1)*((1+(OD11))^1)*((1+(OD12))^1)*((1+(OD13))^1)*((1+(OD14))^1)*((1+(OD15))^1))/((1.18)^15)+((Sheet1!$B$61*((1+(OD1))^1)*((1+(OD2))^1)*((1+(OD3))^1)*((1+(OD4))^1)*((1+(OD5))^1)*((1+(OD6))^1)*((1+(OD7))^1)*((1+(OD8))^1)*((1+(OD9))^1)*((1+(OD10))^1)*((1+(OD11))^1)*((1+(OD12))^1)*((1+(OD13))^1)*((1+(OD14))^1)*((1+(OD15))^1))/((1.18)^15)/0.18))/Sheet1!$B$17)+((Sheet1!$B$65/Sheet1!$B$17)*(100%-0.2)))</f>
        <v>24.170320396537029</v>
      </c>
      <c r="OE16" s="4">
        <f ca="1">SUM((((Sheet1!$B$61*((1+(OE1))^1))/((1.18)^1)+(Sheet1!$B$61*((1+(OE1))^1)*((1+(OE2))^1))/((1.18)^2)+(Sheet1!$B$61*((1+(OE1))^1)*((1+(OE2))^1)*((1+(OE3))^1))/((1.18)^3)+(Sheet1!$B$61*((1+(OE1))^1)*((1+(OE2))^1)*((1+(OE3))^1)*((1+(OE4))^1))/((1.18)^4)+(Sheet1!$B$61*((1+(OE1))^1)*((1+(OE2))^1)*((1+(OE3))^1)*((1+(OE4))^1)*((1+(OE5))^1))/((1.18)^5)+(Sheet1!$B$61*((1+(OE1))^1)*((1+(OE2))^1)*((1+(OE3))^1)*((1+(OE4))^1)*((1+(OE5))^1)*((1+(OE6))^1))/((1.18)^6)+(Sheet1!$B$61*((1+(OE1))^1)*((1+(OE2))^1)*((1+(OE3))^1)*((1+(OE4))^1)*((1+(OE5))^1)*((1+(OE6))^1)*((1+(OE7))^1))/((1.18)^7)+(Sheet1!$B$61*((1+(OE1))^1)*((1+(OE2))^1)*((1+(OE3))^1)*((1+(OE4))^1)*((1+(OE5))^1)*((1+(OE6))^1)*((1+(OE7))^1)*((1+(OE8))^1))/((1.18)^8)+(Sheet1!$B$61*((1+(OE1))^1)*((1+(OE2))^1)*((1+(OE3))^1)*((1+(OE4))^1)*((1+(OE5))^1)*((1+(OE6))^1)*((1+(OE7))^1)*((1+(OE8))^1)*((1+(OE9))^1))/((1.18)^9)+(Sheet1!$B$61*((1+(OE1))^1)*((1+(OE2))^1)*((1+(OE3))^1)*((1+(OE4))^1)*((1+(OE5))^1)*((1+(OE6))^1)*((1+(OE7))^1)*((1+(OE8))^1)*((1+(OE9))^1)*((1+(OE10))^1))/((1.18)^10)+(Sheet1!$B$61*((1+(OE1))^1)*((1+(OE2))^1)*((1+(OE3))^1)*((1+(OE4))^1)*((1+(OE5))^1)*((1+(OE6))^1)*((1+(OE7))^1)*((1+(OE8))^1)*((1+(OE9))^1)*((1+(OE10))^1)*((1+(OE11))^1))/((1.18)^11)+(Sheet1!$B$61*((1+(OE1))^1)*((1+(OE2))^1)*((1+(OE3))^1)*((1+(OE4))^1)*((1+(OE5))^1)*((1+(OE6))^1)*((1+(OE7))^1)*((1+(OE8))^1)*((1+(OE9))^1)*((1+(OE10))^1)*((1+(OE11))^1)*((1+(OE12))^1))/((1.18)^12)+(Sheet1!$B$61*((1+(OE1))^1)*((1+(OE2))^1)*((1+(OE3))^1)*((1+(OE4))^1)*((1+(OE5))^1)*((1+(OE6))^1)*((1+(OE7))^1)*((1+(OE8))^1)*((1+(OE9))^1)*((1+(OE10))^1)*((1+(OE11))^1)*((1+(OE12))^1)*((1+(OE13))^1))/((1.18)^13)+(Sheet1!$B$61*((1+(OE1))^1)*((1+(OE2))^1)*((1+(OE3))^1)*((1+(OE4))^1)*((1+(OE5))^1)*((1+(OE6))^1)*((1+(OE7))^1)*((1+(OE8))^1)*((1+(OE9))^1)*((1+(OE10))^1)*((1+(OE11))^1)*((1+(OE12))^1)*((1+(OE13))^1)*((1+(OE14))^1))/((1.18)^14)+(Sheet1!$B$61*((1+(OE1))^1)*((1+(OE2))^1)*((1+(OE3))^1)*((1+(OE4))^1)*((1+(OE5))^1)*((1+(OE6))^1)*((1+(OE7))^1)*((1+(OE8))^1)*((1+(OE9))^1)*((1+(OE10))^1)*((1+(OE11))^1)*((1+(OE12))^1)*((1+(OE13))^1)*((1+(OE14))^1)*((1+(OE15))^1))/((1.18)^15)+((Sheet1!$B$61*((1+(OE1))^1)*((1+(OE2))^1)*((1+(OE3))^1)*((1+(OE4))^1)*((1+(OE5))^1)*((1+(OE6))^1)*((1+(OE7))^1)*((1+(OE8))^1)*((1+(OE9))^1)*((1+(OE10))^1)*((1+(OE11))^1)*((1+(OE12))^1)*((1+(OE13))^1)*((1+(OE14))^1)*((1+(OE15))^1))/((1.18)^15)/0.18))/Sheet1!$B$17)+((Sheet1!$B$65/Sheet1!$B$17)*(100%-0.2)))</f>
        <v>25.533778157788063</v>
      </c>
      <c r="OF16" s="4">
        <f ca="1">SUM((((Sheet1!$B$61*((1+(OF1))^1))/((1.18)^1)+(Sheet1!$B$61*((1+(OF1))^1)*((1+(OF2))^1))/((1.18)^2)+(Sheet1!$B$61*((1+(OF1))^1)*((1+(OF2))^1)*((1+(OF3))^1))/((1.18)^3)+(Sheet1!$B$61*((1+(OF1))^1)*((1+(OF2))^1)*((1+(OF3))^1)*((1+(OF4))^1))/((1.18)^4)+(Sheet1!$B$61*((1+(OF1))^1)*((1+(OF2))^1)*((1+(OF3))^1)*((1+(OF4))^1)*((1+(OF5))^1))/((1.18)^5)+(Sheet1!$B$61*((1+(OF1))^1)*((1+(OF2))^1)*((1+(OF3))^1)*((1+(OF4))^1)*((1+(OF5))^1)*((1+(OF6))^1))/((1.18)^6)+(Sheet1!$B$61*((1+(OF1))^1)*((1+(OF2))^1)*((1+(OF3))^1)*((1+(OF4))^1)*((1+(OF5))^1)*((1+(OF6))^1)*((1+(OF7))^1))/((1.18)^7)+(Sheet1!$B$61*((1+(OF1))^1)*((1+(OF2))^1)*((1+(OF3))^1)*((1+(OF4))^1)*((1+(OF5))^1)*((1+(OF6))^1)*((1+(OF7))^1)*((1+(OF8))^1))/((1.18)^8)+(Sheet1!$B$61*((1+(OF1))^1)*((1+(OF2))^1)*((1+(OF3))^1)*((1+(OF4))^1)*((1+(OF5))^1)*((1+(OF6))^1)*((1+(OF7))^1)*((1+(OF8))^1)*((1+(OF9))^1))/((1.18)^9)+(Sheet1!$B$61*((1+(OF1))^1)*((1+(OF2))^1)*((1+(OF3))^1)*((1+(OF4))^1)*((1+(OF5))^1)*((1+(OF6))^1)*((1+(OF7))^1)*((1+(OF8))^1)*((1+(OF9))^1)*((1+(OF10))^1))/((1.18)^10)+(Sheet1!$B$61*((1+(OF1))^1)*((1+(OF2))^1)*((1+(OF3))^1)*((1+(OF4))^1)*((1+(OF5))^1)*((1+(OF6))^1)*((1+(OF7))^1)*((1+(OF8))^1)*((1+(OF9))^1)*((1+(OF10))^1)*((1+(OF11))^1))/((1.18)^11)+(Sheet1!$B$61*((1+(OF1))^1)*((1+(OF2))^1)*((1+(OF3))^1)*((1+(OF4))^1)*((1+(OF5))^1)*((1+(OF6))^1)*((1+(OF7))^1)*((1+(OF8))^1)*((1+(OF9))^1)*((1+(OF10))^1)*((1+(OF11))^1)*((1+(OF12))^1))/((1.18)^12)+(Sheet1!$B$61*((1+(OF1))^1)*((1+(OF2))^1)*((1+(OF3))^1)*((1+(OF4))^1)*((1+(OF5))^1)*((1+(OF6))^1)*((1+(OF7))^1)*((1+(OF8))^1)*((1+(OF9))^1)*((1+(OF10))^1)*((1+(OF11))^1)*((1+(OF12))^1)*((1+(OF13))^1))/((1.18)^13)+(Sheet1!$B$61*((1+(OF1))^1)*((1+(OF2))^1)*((1+(OF3))^1)*((1+(OF4))^1)*((1+(OF5))^1)*((1+(OF6))^1)*((1+(OF7))^1)*((1+(OF8))^1)*((1+(OF9))^1)*((1+(OF10))^1)*((1+(OF11))^1)*((1+(OF12))^1)*((1+(OF13))^1)*((1+(OF14))^1))/((1.18)^14)+(Sheet1!$B$61*((1+(OF1))^1)*((1+(OF2))^1)*((1+(OF3))^1)*((1+(OF4))^1)*((1+(OF5))^1)*((1+(OF6))^1)*((1+(OF7))^1)*((1+(OF8))^1)*((1+(OF9))^1)*((1+(OF10))^1)*((1+(OF11))^1)*((1+(OF12))^1)*((1+(OF13))^1)*((1+(OF14))^1)*((1+(OF15))^1))/((1.18)^15)+((Sheet1!$B$61*((1+(OF1))^1)*((1+(OF2))^1)*((1+(OF3))^1)*((1+(OF4))^1)*((1+(OF5))^1)*((1+(OF6))^1)*((1+(OF7))^1)*((1+(OF8))^1)*((1+(OF9))^1)*((1+(OF10))^1)*((1+(OF11))^1)*((1+(OF12))^1)*((1+(OF13))^1)*((1+(OF14))^1)*((1+(OF15))^1))/((1.18)^15)/0.18))/Sheet1!$B$17)+((Sheet1!$B$65/Sheet1!$B$17)*(100%-0.2)))</f>
        <v>25.415372442700111</v>
      </c>
      <c r="OG16" s="4">
        <f ca="1">SUM((((Sheet1!$B$61*((1+(OG1))^1))/((1.18)^1)+(Sheet1!$B$61*((1+(OG1))^1)*((1+(OG2))^1))/((1.18)^2)+(Sheet1!$B$61*((1+(OG1))^1)*((1+(OG2))^1)*((1+(OG3))^1))/((1.18)^3)+(Sheet1!$B$61*((1+(OG1))^1)*((1+(OG2))^1)*((1+(OG3))^1)*((1+(OG4))^1))/((1.18)^4)+(Sheet1!$B$61*((1+(OG1))^1)*((1+(OG2))^1)*((1+(OG3))^1)*((1+(OG4))^1)*((1+(OG5))^1))/((1.18)^5)+(Sheet1!$B$61*((1+(OG1))^1)*((1+(OG2))^1)*((1+(OG3))^1)*((1+(OG4))^1)*((1+(OG5))^1)*((1+(OG6))^1))/((1.18)^6)+(Sheet1!$B$61*((1+(OG1))^1)*((1+(OG2))^1)*((1+(OG3))^1)*((1+(OG4))^1)*((1+(OG5))^1)*((1+(OG6))^1)*((1+(OG7))^1))/((1.18)^7)+(Sheet1!$B$61*((1+(OG1))^1)*((1+(OG2))^1)*((1+(OG3))^1)*((1+(OG4))^1)*((1+(OG5))^1)*((1+(OG6))^1)*((1+(OG7))^1)*((1+(OG8))^1))/((1.18)^8)+(Sheet1!$B$61*((1+(OG1))^1)*((1+(OG2))^1)*((1+(OG3))^1)*((1+(OG4))^1)*((1+(OG5))^1)*((1+(OG6))^1)*((1+(OG7))^1)*((1+(OG8))^1)*((1+(OG9))^1))/((1.18)^9)+(Sheet1!$B$61*((1+(OG1))^1)*((1+(OG2))^1)*((1+(OG3))^1)*((1+(OG4))^1)*((1+(OG5))^1)*((1+(OG6))^1)*((1+(OG7))^1)*((1+(OG8))^1)*((1+(OG9))^1)*((1+(OG10))^1))/((1.18)^10)+(Sheet1!$B$61*((1+(OG1))^1)*((1+(OG2))^1)*((1+(OG3))^1)*((1+(OG4))^1)*((1+(OG5))^1)*((1+(OG6))^1)*((1+(OG7))^1)*((1+(OG8))^1)*((1+(OG9))^1)*((1+(OG10))^1)*((1+(OG11))^1))/((1.18)^11)+(Sheet1!$B$61*((1+(OG1))^1)*((1+(OG2))^1)*((1+(OG3))^1)*((1+(OG4))^1)*((1+(OG5))^1)*((1+(OG6))^1)*((1+(OG7))^1)*((1+(OG8))^1)*((1+(OG9))^1)*((1+(OG10))^1)*((1+(OG11))^1)*((1+(OG12))^1))/((1.18)^12)+(Sheet1!$B$61*((1+(OG1))^1)*((1+(OG2))^1)*((1+(OG3))^1)*((1+(OG4))^1)*((1+(OG5))^1)*((1+(OG6))^1)*((1+(OG7))^1)*((1+(OG8))^1)*((1+(OG9))^1)*((1+(OG10))^1)*((1+(OG11))^1)*((1+(OG12))^1)*((1+(OG13))^1))/((1.18)^13)+(Sheet1!$B$61*((1+(OG1))^1)*((1+(OG2))^1)*((1+(OG3))^1)*((1+(OG4))^1)*((1+(OG5))^1)*((1+(OG6))^1)*((1+(OG7))^1)*((1+(OG8))^1)*((1+(OG9))^1)*((1+(OG10))^1)*((1+(OG11))^1)*((1+(OG12))^1)*((1+(OG13))^1)*((1+(OG14))^1))/((1.18)^14)+(Sheet1!$B$61*((1+(OG1))^1)*((1+(OG2))^1)*((1+(OG3))^1)*((1+(OG4))^1)*((1+(OG5))^1)*((1+(OG6))^1)*((1+(OG7))^1)*((1+(OG8))^1)*((1+(OG9))^1)*((1+(OG10))^1)*((1+(OG11))^1)*((1+(OG12))^1)*((1+(OG13))^1)*((1+(OG14))^1)*((1+(OG15))^1))/((1.18)^15)+((Sheet1!$B$61*((1+(OG1))^1)*((1+(OG2))^1)*((1+(OG3))^1)*((1+(OG4))^1)*((1+(OG5))^1)*((1+(OG6))^1)*((1+(OG7))^1)*((1+(OG8))^1)*((1+(OG9))^1)*((1+(OG10))^1)*((1+(OG11))^1)*((1+(OG12))^1)*((1+(OG13))^1)*((1+(OG14))^1)*((1+(OG15))^1))/((1.18)^15)/0.18))/Sheet1!$B$17)+((Sheet1!$B$65/Sheet1!$B$17)*(100%-0.2)))</f>
        <v>25.572852873978714</v>
      </c>
      <c r="OH16" s="4">
        <f ca="1">SUM((((Sheet1!$B$61*((1+(OH1))^1))/((1.18)^1)+(Sheet1!$B$61*((1+(OH1))^1)*((1+(OH2))^1))/((1.18)^2)+(Sheet1!$B$61*((1+(OH1))^1)*((1+(OH2))^1)*((1+(OH3))^1))/((1.18)^3)+(Sheet1!$B$61*((1+(OH1))^1)*((1+(OH2))^1)*((1+(OH3))^1)*((1+(OH4))^1))/((1.18)^4)+(Sheet1!$B$61*((1+(OH1))^1)*((1+(OH2))^1)*((1+(OH3))^1)*((1+(OH4))^1)*((1+(OH5))^1))/((1.18)^5)+(Sheet1!$B$61*((1+(OH1))^1)*((1+(OH2))^1)*((1+(OH3))^1)*((1+(OH4))^1)*((1+(OH5))^1)*((1+(OH6))^1))/((1.18)^6)+(Sheet1!$B$61*((1+(OH1))^1)*((1+(OH2))^1)*((1+(OH3))^1)*((1+(OH4))^1)*((1+(OH5))^1)*((1+(OH6))^1)*((1+(OH7))^1))/((1.18)^7)+(Sheet1!$B$61*((1+(OH1))^1)*((1+(OH2))^1)*((1+(OH3))^1)*((1+(OH4))^1)*((1+(OH5))^1)*((1+(OH6))^1)*((1+(OH7))^1)*((1+(OH8))^1))/((1.18)^8)+(Sheet1!$B$61*((1+(OH1))^1)*((1+(OH2))^1)*((1+(OH3))^1)*((1+(OH4))^1)*((1+(OH5))^1)*((1+(OH6))^1)*((1+(OH7))^1)*((1+(OH8))^1)*((1+(OH9))^1))/((1.18)^9)+(Sheet1!$B$61*((1+(OH1))^1)*((1+(OH2))^1)*((1+(OH3))^1)*((1+(OH4))^1)*((1+(OH5))^1)*((1+(OH6))^1)*((1+(OH7))^1)*((1+(OH8))^1)*((1+(OH9))^1)*((1+(OH10))^1))/((1.18)^10)+(Sheet1!$B$61*((1+(OH1))^1)*((1+(OH2))^1)*((1+(OH3))^1)*((1+(OH4))^1)*((1+(OH5))^1)*((1+(OH6))^1)*((1+(OH7))^1)*((1+(OH8))^1)*((1+(OH9))^1)*((1+(OH10))^1)*((1+(OH11))^1))/((1.18)^11)+(Sheet1!$B$61*((1+(OH1))^1)*((1+(OH2))^1)*((1+(OH3))^1)*((1+(OH4))^1)*((1+(OH5))^1)*((1+(OH6))^1)*((1+(OH7))^1)*((1+(OH8))^1)*((1+(OH9))^1)*((1+(OH10))^1)*((1+(OH11))^1)*((1+(OH12))^1))/((1.18)^12)+(Sheet1!$B$61*((1+(OH1))^1)*((1+(OH2))^1)*((1+(OH3))^1)*((1+(OH4))^1)*((1+(OH5))^1)*((1+(OH6))^1)*((1+(OH7))^1)*((1+(OH8))^1)*((1+(OH9))^1)*((1+(OH10))^1)*((1+(OH11))^1)*((1+(OH12))^1)*((1+(OH13))^1))/((1.18)^13)+(Sheet1!$B$61*((1+(OH1))^1)*((1+(OH2))^1)*((1+(OH3))^1)*((1+(OH4))^1)*((1+(OH5))^1)*((1+(OH6))^1)*((1+(OH7))^1)*((1+(OH8))^1)*((1+(OH9))^1)*((1+(OH10))^1)*((1+(OH11))^1)*((1+(OH12))^1)*((1+(OH13))^1)*((1+(OH14))^1))/((1.18)^14)+(Sheet1!$B$61*((1+(OH1))^1)*((1+(OH2))^1)*((1+(OH3))^1)*((1+(OH4))^1)*((1+(OH5))^1)*((1+(OH6))^1)*((1+(OH7))^1)*((1+(OH8))^1)*((1+(OH9))^1)*((1+(OH10))^1)*((1+(OH11))^1)*((1+(OH12))^1)*((1+(OH13))^1)*((1+(OH14))^1)*((1+(OH15))^1))/((1.18)^15)+((Sheet1!$B$61*((1+(OH1))^1)*((1+(OH2))^1)*((1+(OH3))^1)*((1+(OH4))^1)*((1+(OH5))^1)*((1+(OH6))^1)*((1+(OH7))^1)*((1+(OH8))^1)*((1+(OH9))^1)*((1+(OH10))^1)*((1+(OH11))^1)*((1+(OH12))^1)*((1+(OH13))^1)*((1+(OH14))^1)*((1+(OH15))^1))/((1.18)^15)/0.18))/Sheet1!$B$17)+((Sheet1!$B$65/Sheet1!$B$17)*(100%-0.2)))</f>
        <v>25.009142138032601</v>
      </c>
      <c r="OI16" s="4">
        <f ca="1">SUM((((Sheet1!$B$61*((1+(OI1))^1))/((1.18)^1)+(Sheet1!$B$61*((1+(OI1))^1)*((1+(OI2))^1))/((1.18)^2)+(Sheet1!$B$61*((1+(OI1))^1)*((1+(OI2))^1)*((1+(OI3))^1))/((1.18)^3)+(Sheet1!$B$61*((1+(OI1))^1)*((1+(OI2))^1)*((1+(OI3))^1)*((1+(OI4))^1))/((1.18)^4)+(Sheet1!$B$61*((1+(OI1))^1)*((1+(OI2))^1)*((1+(OI3))^1)*((1+(OI4))^1)*((1+(OI5))^1))/((1.18)^5)+(Sheet1!$B$61*((1+(OI1))^1)*((1+(OI2))^1)*((1+(OI3))^1)*((1+(OI4))^1)*((1+(OI5))^1)*((1+(OI6))^1))/((1.18)^6)+(Sheet1!$B$61*((1+(OI1))^1)*((1+(OI2))^1)*((1+(OI3))^1)*((1+(OI4))^1)*((1+(OI5))^1)*((1+(OI6))^1)*((1+(OI7))^1))/((1.18)^7)+(Sheet1!$B$61*((1+(OI1))^1)*((1+(OI2))^1)*((1+(OI3))^1)*((1+(OI4))^1)*((1+(OI5))^1)*((1+(OI6))^1)*((1+(OI7))^1)*((1+(OI8))^1))/((1.18)^8)+(Sheet1!$B$61*((1+(OI1))^1)*((1+(OI2))^1)*((1+(OI3))^1)*((1+(OI4))^1)*((1+(OI5))^1)*((1+(OI6))^1)*((1+(OI7))^1)*((1+(OI8))^1)*((1+(OI9))^1))/((1.18)^9)+(Sheet1!$B$61*((1+(OI1))^1)*((1+(OI2))^1)*((1+(OI3))^1)*((1+(OI4))^1)*((1+(OI5))^1)*((1+(OI6))^1)*((1+(OI7))^1)*((1+(OI8))^1)*((1+(OI9))^1)*((1+(OI10))^1))/((1.18)^10)+(Sheet1!$B$61*((1+(OI1))^1)*((1+(OI2))^1)*((1+(OI3))^1)*((1+(OI4))^1)*((1+(OI5))^1)*((1+(OI6))^1)*((1+(OI7))^1)*((1+(OI8))^1)*((1+(OI9))^1)*((1+(OI10))^1)*((1+(OI11))^1))/((1.18)^11)+(Sheet1!$B$61*((1+(OI1))^1)*((1+(OI2))^1)*((1+(OI3))^1)*((1+(OI4))^1)*((1+(OI5))^1)*((1+(OI6))^1)*((1+(OI7))^1)*((1+(OI8))^1)*((1+(OI9))^1)*((1+(OI10))^1)*((1+(OI11))^1)*((1+(OI12))^1))/((1.18)^12)+(Sheet1!$B$61*((1+(OI1))^1)*((1+(OI2))^1)*((1+(OI3))^1)*((1+(OI4))^1)*((1+(OI5))^1)*((1+(OI6))^1)*((1+(OI7))^1)*((1+(OI8))^1)*((1+(OI9))^1)*((1+(OI10))^1)*((1+(OI11))^1)*((1+(OI12))^1)*((1+(OI13))^1))/((1.18)^13)+(Sheet1!$B$61*((1+(OI1))^1)*((1+(OI2))^1)*((1+(OI3))^1)*((1+(OI4))^1)*((1+(OI5))^1)*((1+(OI6))^1)*((1+(OI7))^1)*((1+(OI8))^1)*((1+(OI9))^1)*((1+(OI10))^1)*((1+(OI11))^1)*((1+(OI12))^1)*((1+(OI13))^1)*((1+(OI14))^1))/((1.18)^14)+(Sheet1!$B$61*((1+(OI1))^1)*((1+(OI2))^1)*((1+(OI3))^1)*((1+(OI4))^1)*((1+(OI5))^1)*((1+(OI6))^1)*((1+(OI7))^1)*((1+(OI8))^1)*((1+(OI9))^1)*((1+(OI10))^1)*((1+(OI11))^1)*((1+(OI12))^1)*((1+(OI13))^1)*((1+(OI14))^1)*((1+(OI15))^1))/((1.18)^15)+((Sheet1!$B$61*((1+(OI1))^1)*((1+(OI2))^1)*((1+(OI3))^1)*((1+(OI4))^1)*((1+(OI5))^1)*((1+(OI6))^1)*((1+(OI7))^1)*((1+(OI8))^1)*((1+(OI9))^1)*((1+(OI10))^1)*((1+(OI11))^1)*((1+(OI12))^1)*((1+(OI13))^1)*((1+(OI14))^1)*((1+(OI15))^1))/((1.18)^15)/0.18))/Sheet1!$B$17)+((Sheet1!$B$65/Sheet1!$B$17)*(100%-0.2)))</f>
        <v>25.282272022386493</v>
      </c>
      <c r="OJ16" s="4">
        <f ca="1">SUM((((Sheet1!$B$61*((1+(OJ1))^1))/((1.18)^1)+(Sheet1!$B$61*((1+(OJ1))^1)*((1+(OJ2))^1))/((1.18)^2)+(Sheet1!$B$61*((1+(OJ1))^1)*((1+(OJ2))^1)*((1+(OJ3))^1))/((1.18)^3)+(Sheet1!$B$61*((1+(OJ1))^1)*((1+(OJ2))^1)*((1+(OJ3))^1)*((1+(OJ4))^1))/((1.18)^4)+(Sheet1!$B$61*((1+(OJ1))^1)*((1+(OJ2))^1)*((1+(OJ3))^1)*((1+(OJ4))^1)*((1+(OJ5))^1))/((1.18)^5)+(Sheet1!$B$61*((1+(OJ1))^1)*((1+(OJ2))^1)*((1+(OJ3))^1)*((1+(OJ4))^1)*((1+(OJ5))^1)*((1+(OJ6))^1))/((1.18)^6)+(Sheet1!$B$61*((1+(OJ1))^1)*((1+(OJ2))^1)*((1+(OJ3))^1)*((1+(OJ4))^1)*((1+(OJ5))^1)*((1+(OJ6))^1)*((1+(OJ7))^1))/((1.18)^7)+(Sheet1!$B$61*((1+(OJ1))^1)*((1+(OJ2))^1)*((1+(OJ3))^1)*((1+(OJ4))^1)*((1+(OJ5))^1)*((1+(OJ6))^1)*((1+(OJ7))^1)*((1+(OJ8))^1))/((1.18)^8)+(Sheet1!$B$61*((1+(OJ1))^1)*((1+(OJ2))^1)*((1+(OJ3))^1)*((1+(OJ4))^1)*((1+(OJ5))^1)*((1+(OJ6))^1)*((1+(OJ7))^1)*((1+(OJ8))^1)*((1+(OJ9))^1))/((1.18)^9)+(Sheet1!$B$61*((1+(OJ1))^1)*((1+(OJ2))^1)*((1+(OJ3))^1)*((1+(OJ4))^1)*((1+(OJ5))^1)*((1+(OJ6))^1)*((1+(OJ7))^1)*((1+(OJ8))^1)*((1+(OJ9))^1)*((1+(OJ10))^1))/((1.18)^10)+(Sheet1!$B$61*((1+(OJ1))^1)*((1+(OJ2))^1)*((1+(OJ3))^1)*((1+(OJ4))^1)*((1+(OJ5))^1)*((1+(OJ6))^1)*((1+(OJ7))^1)*((1+(OJ8))^1)*((1+(OJ9))^1)*((1+(OJ10))^1)*((1+(OJ11))^1))/((1.18)^11)+(Sheet1!$B$61*((1+(OJ1))^1)*((1+(OJ2))^1)*((1+(OJ3))^1)*((1+(OJ4))^1)*((1+(OJ5))^1)*((1+(OJ6))^1)*((1+(OJ7))^1)*((1+(OJ8))^1)*((1+(OJ9))^1)*((1+(OJ10))^1)*((1+(OJ11))^1)*((1+(OJ12))^1))/((1.18)^12)+(Sheet1!$B$61*((1+(OJ1))^1)*((1+(OJ2))^1)*((1+(OJ3))^1)*((1+(OJ4))^1)*((1+(OJ5))^1)*((1+(OJ6))^1)*((1+(OJ7))^1)*((1+(OJ8))^1)*((1+(OJ9))^1)*((1+(OJ10))^1)*((1+(OJ11))^1)*((1+(OJ12))^1)*((1+(OJ13))^1))/((1.18)^13)+(Sheet1!$B$61*((1+(OJ1))^1)*((1+(OJ2))^1)*((1+(OJ3))^1)*((1+(OJ4))^1)*((1+(OJ5))^1)*((1+(OJ6))^1)*((1+(OJ7))^1)*((1+(OJ8))^1)*((1+(OJ9))^1)*((1+(OJ10))^1)*((1+(OJ11))^1)*((1+(OJ12))^1)*((1+(OJ13))^1)*((1+(OJ14))^1))/((1.18)^14)+(Sheet1!$B$61*((1+(OJ1))^1)*((1+(OJ2))^1)*((1+(OJ3))^1)*((1+(OJ4))^1)*((1+(OJ5))^1)*((1+(OJ6))^1)*((1+(OJ7))^1)*((1+(OJ8))^1)*((1+(OJ9))^1)*((1+(OJ10))^1)*((1+(OJ11))^1)*((1+(OJ12))^1)*((1+(OJ13))^1)*((1+(OJ14))^1)*((1+(OJ15))^1))/((1.18)^15)+((Sheet1!$B$61*((1+(OJ1))^1)*((1+(OJ2))^1)*((1+(OJ3))^1)*((1+(OJ4))^1)*((1+(OJ5))^1)*((1+(OJ6))^1)*((1+(OJ7))^1)*((1+(OJ8))^1)*((1+(OJ9))^1)*((1+(OJ10))^1)*((1+(OJ11))^1)*((1+(OJ12))^1)*((1+(OJ13))^1)*((1+(OJ14))^1)*((1+(OJ15))^1))/((1.18)^15)/0.18))/Sheet1!$B$17)+((Sheet1!$B$65/Sheet1!$B$17)*(100%-0.2)))</f>
        <v>27.189929487629943</v>
      </c>
      <c r="OK16" s="4">
        <f ca="1">SUM((((Sheet1!$B$61*((1+(OK1))^1))/((1.18)^1)+(Sheet1!$B$61*((1+(OK1))^1)*((1+(OK2))^1))/((1.18)^2)+(Sheet1!$B$61*((1+(OK1))^1)*((1+(OK2))^1)*((1+(OK3))^1))/((1.18)^3)+(Sheet1!$B$61*((1+(OK1))^1)*((1+(OK2))^1)*((1+(OK3))^1)*((1+(OK4))^1))/((1.18)^4)+(Sheet1!$B$61*((1+(OK1))^1)*((1+(OK2))^1)*((1+(OK3))^1)*((1+(OK4))^1)*((1+(OK5))^1))/((1.18)^5)+(Sheet1!$B$61*((1+(OK1))^1)*((1+(OK2))^1)*((1+(OK3))^1)*((1+(OK4))^1)*((1+(OK5))^1)*((1+(OK6))^1))/((1.18)^6)+(Sheet1!$B$61*((1+(OK1))^1)*((1+(OK2))^1)*((1+(OK3))^1)*((1+(OK4))^1)*((1+(OK5))^1)*((1+(OK6))^1)*((1+(OK7))^1))/((1.18)^7)+(Sheet1!$B$61*((1+(OK1))^1)*((1+(OK2))^1)*((1+(OK3))^1)*((1+(OK4))^1)*((1+(OK5))^1)*((1+(OK6))^1)*((1+(OK7))^1)*((1+(OK8))^1))/((1.18)^8)+(Sheet1!$B$61*((1+(OK1))^1)*((1+(OK2))^1)*((1+(OK3))^1)*((1+(OK4))^1)*((1+(OK5))^1)*((1+(OK6))^1)*((1+(OK7))^1)*((1+(OK8))^1)*((1+(OK9))^1))/((1.18)^9)+(Sheet1!$B$61*((1+(OK1))^1)*((1+(OK2))^1)*((1+(OK3))^1)*((1+(OK4))^1)*((1+(OK5))^1)*((1+(OK6))^1)*((1+(OK7))^1)*((1+(OK8))^1)*((1+(OK9))^1)*((1+(OK10))^1))/((1.18)^10)+(Sheet1!$B$61*((1+(OK1))^1)*((1+(OK2))^1)*((1+(OK3))^1)*((1+(OK4))^1)*((1+(OK5))^1)*((1+(OK6))^1)*((1+(OK7))^1)*((1+(OK8))^1)*((1+(OK9))^1)*((1+(OK10))^1)*((1+(OK11))^1))/((1.18)^11)+(Sheet1!$B$61*((1+(OK1))^1)*((1+(OK2))^1)*((1+(OK3))^1)*((1+(OK4))^1)*((1+(OK5))^1)*((1+(OK6))^1)*((1+(OK7))^1)*((1+(OK8))^1)*((1+(OK9))^1)*((1+(OK10))^1)*((1+(OK11))^1)*((1+(OK12))^1))/((1.18)^12)+(Sheet1!$B$61*((1+(OK1))^1)*((1+(OK2))^1)*((1+(OK3))^1)*((1+(OK4))^1)*((1+(OK5))^1)*((1+(OK6))^1)*((1+(OK7))^1)*((1+(OK8))^1)*((1+(OK9))^1)*((1+(OK10))^1)*((1+(OK11))^1)*((1+(OK12))^1)*((1+(OK13))^1))/((1.18)^13)+(Sheet1!$B$61*((1+(OK1))^1)*((1+(OK2))^1)*((1+(OK3))^1)*((1+(OK4))^1)*((1+(OK5))^1)*((1+(OK6))^1)*((1+(OK7))^1)*((1+(OK8))^1)*((1+(OK9))^1)*((1+(OK10))^1)*((1+(OK11))^1)*((1+(OK12))^1)*((1+(OK13))^1)*((1+(OK14))^1))/((1.18)^14)+(Sheet1!$B$61*((1+(OK1))^1)*((1+(OK2))^1)*((1+(OK3))^1)*((1+(OK4))^1)*((1+(OK5))^1)*((1+(OK6))^1)*((1+(OK7))^1)*((1+(OK8))^1)*((1+(OK9))^1)*((1+(OK10))^1)*((1+(OK11))^1)*((1+(OK12))^1)*((1+(OK13))^1)*((1+(OK14))^1)*((1+(OK15))^1))/((1.18)^15)+((Sheet1!$B$61*((1+(OK1))^1)*((1+(OK2))^1)*((1+(OK3))^1)*((1+(OK4))^1)*((1+(OK5))^1)*((1+(OK6))^1)*((1+(OK7))^1)*((1+(OK8))^1)*((1+(OK9))^1)*((1+(OK10))^1)*((1+(OK11))^1)*((1+(OK12))^1)*((1+(OK13))^1)*((1+(OK14))^1)*((1+(OK15))^1))/((1.18)^15)/0.18))/Sheet1!$B$17)+((Sheet1!$B$65/Sheet1!$B$17)*(100%-0.2)))</f>
        <v>27.589563261173346</v>
      </c>
      <c r="OL16" s="4">
        <f ca="1">SUM((((Sheet1!$B$61*((1+(OL1))^1))/((1.18)^1)+(Sheet1!$B$61*((1+(OL1))^1)*((1+(OL2))^1))/((1.18)^2)+(Sheet1!$B$61*((1+(OL1))^1)*((1+(OL2))^1)*((1+(OL3))^1))/((1.18)^3)+(Sheet1!$B$61*((1+(OL1))^1)*((1+(OL2))^1)*((1+(OL3))^1)*((1+(OL4))^1))/((1.18)^4)+(Sheet1!$B$61*((1+(OL1))^1)*((1+(OL2))^1)*((1+(OL3))^1)*((1+(OL4))^1)*((1+(OL5))^1))/((1.18)^5)+(Sheet1!$B$61*((1+(OL1))^1)*((1+(OL2))^1)*((1+(OL3))^1)*((1+(OL4))^1)*((1+(OL5))^1)*((1+(OL6))^1))/((1.18)^6)+(Sheet1!$B$61*((1+(OL1))^1)*((1+(OL2))^1)*((1+(OL3))^1)*((1+(OL4))^1)*((1+(OL5))^1)*((1+(OL6))^1)*((1+(OL7))^1))/((1.18)^7)+(Sheet1!$B$61*((1+(OL1))^1)*((1+(OL2))^1)*((1+(OL3))^1)*((1+(OL4))^1)*((1+(OL5))^1)*((1+(OL6))^1)*((1+(OL7))^1)*((1+(OL8))^1))/((1.18)^8)+(Sheet1!$B$61*((1+(OL1))^1)*((1+(OL2))^1)*((1+(OL3))^1)*((1+(OL4))^1)*((1+(OL5))^1)*((1+(OL6))^1)*((1+(OL7))^1)*((1+(OL8))^1)*((1+(OL9))^1))/((1.18)^9)+(Sheet1!$B$61*((1+(OL1))^1)*((1+(OL2))^1)*((1+(OL3))^1)*((1+(OL4))^1)*((1+(OL5))^1)*((1+(OL6))^1)*((1+(OL7))^1)*((1+(OL8))^1)*((1+(OL9))^1)*((1+(OL10))^1))/((1.18)^10)+(Sheet1!$B$61*((1+(OL1))^1)*((1+(OL2))^1)*((1+(OL3))^1)*((1+(OL4))^1)*((1+(OL5))^1)*((1+(OL6))^1)*((1+(OL7))^1)*((1+(OL8))^1)*((1+(OL9))^1)*((1+(OL10))^1)*((1+(OL11))^1))/((1.18)^11)+(Sheet1!$B$61*((1+(OL1))^1)*((1+(OL2))^1)*((1+(OL3))^1)*((1+(OL4))^1)*((1+(OL5))^1)*((1+(OL6))^1)*((1+(OL7))^1)*((1+(OL8))^1)*((1+(OL9))^1)*((1+(OL10))^1)*((1+(OL11))^1)*((1+(OL12))^1))/((1.18)^12)+(Sheet1!$B$61*((1+(OL1))^1)*((1+(OL2))^1)*((1+(OL3))^1)*((1+(OL4))^1)*((1+(OL5))^1)*((1+(OL6))^1)*((1+(OL7))^1)*((1+(OL8))^1)*((1+(OL9))^1)*((1+(OL10))^1)*((1+(OL11))^1)*((1+(OL12))^1)*((1+(OL13))^1))/((1.18)^13)+(Sheet1!$B$61*((1+(OL1))^1)*((1+(OL2))^1)*((1+(OL3))^1)*((1+(OL4))^1)*((1+(OL5))^1)*((1+(OL6))^1)*((1+(OL7))^1)*((1+(OL8))^1)*((1+(OL9))^1)*((1+(OL10))^1)*((1+(OL11))^1)*((1+(OL12))^1)*((1+(OL13))^1)*((1+(OL14))^1))/((1.18)^14)+(Sheet1!$B$61*((1+(OL1))^1)*((1+(OL2))^1)*((1+(OL3))^1)*((1+(OL4))^1)*((1+(OL5))^1)*((1+(OL6))^1)*((1+(OL7))^1)*((1+(OL8))^1)*((1+(OL9))^1)*((1+(OL10))^1)*((1+(OL11))^1)*((1+(OL12))^1)*((1+(OL13))^1)*((1+(OL14))^1)*((1+(OL15))^1))/((1.18)^15)+((Sheet1!$B$61*((1+(OL1))^1)*((1+(OL2))^1)*((1+(OL3))^1)*((1+(OL4))^1)*((1+(OL5))^1)*((1+(OL6))^1)*((1+(OL7))^1)*((1+(OL8))^1)*((1+(OL9))^1)*((1+(OL10))^1)*((1+(OL11))^1)*((1+(OL12))^1)*((1+(OL13))^1)*((1+(OL14))^1)*((1+(OL15))^1))/((1.18)^15)/0.18))/Sheet1!$B$17)+((Sheet1!$B$65/Sheet1!$B$17)*(100%-0.2)))</f>
        <v>24.495364194600864</v>
      </c>
      <c r="OM16" s="4">
        <f ca="1">SUM((((Sheet1!$B$61*((1+(OM1))^1))/((1.18)^1)+(Sheet1!$B$61*((1+(OM1))^1)*((1+(OM2))^1))/((1.18)^2)+(Sheet1!$B$61*((1+(OM1))^1)*((1+(OM2))^1)*((1+(OM3))^1))/((1.18)^3)+(Sheet1!$B$61*((1+(OM1))^1)*((1+(OM2))^1)*((1+(OM3))^1)*((1+(OM4))^1))/((1.18)^4)+(Sheet1!$B$61*((1+(OM1))^1)*((1+(OM2))^1)*((1+(OM3))^1)*((1+(OM4))^1)*((1+(OM5))^1))/((1.18)^5)+(Sheet1!$B$61*((1+(OM1))^1)*((1+(OM2))^1)*((1+(OM3))^1)*((1+(OM4))^1)*((1+(OM5))^1)*((1+(OM6))^1))/((1.18)^6)+(Sheet1!$B$61*((1+(OM1))^1)*((1+(OM2))^1)*((1+(OM3))^1)*((1+(OM4))^1)*((1+(OM5))^1)*((1+(OM6))^1)*((1+(OM7))^1))/((1.18)^7)+(Sheet1!$B$61*((1+(OM1))^1)*((1+(OM2))^1)*((1+(OM3))^1)*((1+(OM4))^1)*((1+(OM5))^1)*((1+(OM6))^1)*((1+(OM7))^1)*((1+(OM8))^1))/((1.18)^8)+(Sheet1!$B$61*((1+(OM1))^1)*((1+(OM2))^1)*((1+(OM3))^1)*((1+(OM4))^1)*((1+(OM5))^1)*((1+(OM6))^1)*((1+(OM7))^1)*((1+(OM8))^1)*((1+(OM9))^1))/((1.18)^9)+(Sheet1!$B$61*((1+(OM1))^1)*((1+(OM2))^1)*((1+(OM3))^1)*((1+(OM4))^1)*((1+(OM5))^1)*((1+(OM6))^1)*((1+(OM7))^1)*((1+(OM8))^1)*((1+(OM9))^1)*((1+(OM10))^1))/((1.18)^10)+(Sheet1!$B$61*((1+(OM1))^1)*((1+(OM2))^1)*((1+(OM3))^1)*((1+(OM4))^1)*((1+(OM5))^1)*((1+(OM6))^1)*((1+(OM7))^1)*((1+(OM8))^1)*((1+(OM9))^1)*((1+(OM10))^1)*((1+(OM11))^1))/((1.18)^11)+(Sheet1!$B$61*((1+(OM1))^1)*((1+(OM2))^1)*((1+(OM3))^1)*((1+(OM4))^1)*((1+(OM5))^1)*((1+(OM6))^1)*((1+(OM7))^1)*((1+(OM8))^1)*((1+(OM9))^1)*((1+(OM10))^1)*((1+(OM11))^1)*((1+(OM12))^1))/((1.18)^12)+(Sheet1!$B$61*((1+(OM1))^1)*((1+(OM2))^1)*((1+(OM3))^1)*((1+(OM4))^1)*((1+(OM5))^1)*((1+(OM6))^1)*((1+(OM7))^1)*((1+(OM8))^1)*((1+(OM9))^1)*((1+(OM10))^1)*((1+(OM11))^1)*((1+(OM12))^1)*((1+(OM13))^1))/((1.18)^13)+(Sheet1!$B$61*((1+(OM1))^1)*((1+(OM2))^1)*((1+(OM3))^1)*((1+(OM4))^1)*((1+(OM5))^1)*((1+(OM6))^1)*((1+(OM7))^1)*((1+(OM8))^1)*((1+(OM9))^1)*((1+(OM10))^1)*((1+(OM11))^1)*((1+(OM12))^1)*((1+(OM13))^1)*((1+(OM14))^1))/((1.18)^14)+(Sheet1!$B$61*((1+(OM1))^1)*((1+(OM2))^1)*((1+(OM3))^1)*((1+(OM4))^1)*((1+(OM5))^1)*((1+(OM6))^1)*((1+(OM7))^1)*((1+(OM8))^1)*((1+(OM9))^1)*((1+(OM10))^1)*((1+(OM11))^1)*((1+(OM12))^1)*((1+(OM13))^1)*((1+(OM14))^1)*((1+(OM15))^1))/((1.18)^15)+((Sheet1!$B$61*((1+(OM1))^1)*((1+(OM2))^1)*((1+(OM3))^1)*((1+(OM4))^1)*((1+(OM5))^1)*((1+(OM6))^1)*((1+(OM7))^1)*((1+(OM8))^1)*((1+(OM9))^1)*((1+(OM10))^1)*((1+(OM11))^1)*((1+(OM12))^1)*((1+(OM13))^1)*((1+(OM14))^1)*((1+(OM15))^1))/((1.18)^15)/0.18))/Sheet1!$B$17)+((Sheet1!$B$65/Sheet1!$B$17)*(100%-0.2)))</f>
        <v>26.556410628549862</v>
      </c>
      <c r="ON16" s="4">
        <f ca="1">SUM((((Sheet1!$B$61*((1+(ON1))^1))/((1.18)^1)+(Sheet1!$B$61*((1+(ON1))^1)*((1+(ON2))^1))/((1.18)^2)+(Sheet1!$B$61*((1+(ON1))^1)*((1+(ON2))^1)*((1+(ON3))^1))/((1.18)^3)+(Sheet1!$B$61*((1+(ON1))^1)*((1+(ON2))^1)*((1+(ON3))^1)*((1+(ON4))^1))/((1.18)^4)+(Sheet1!$B$61*((1+(ON1))^1)*((1+(ON2))^1)*((1+(ON3))^1)*((1+(ON4))^1)*((1+(ON5))^1))/((1.18)^5)+(Sheet1!$B$61*((1+(ON1))^1)*((1+(ON2))^1)*((1+(ON3))^1)*((1+(ON4))^1)*((1+(ON5))^1)*((1+(ON6))^1))/((1.18)^6)+(Sheet1!$B$61*((1+(ON1))^1)*((1+(ON2))^1)*((1+(ON3))^1)*((1+(ON4))^1)*((1+(ON5))^1)*((1+(ON6))^1)*((1+(ON7))^1))/((1.18)^7)+(Sheet1!$B$61*((1+(ON1))^1)*((1+(ON2))^1)*((1+(ON3))^1)*((1+(ON4))^1)*((1+(ON5))^1)*((1+(ON6))^1)*((1+(ON7))^1)*((1+(ON8))^1))/((1.18)^8)+(Sheet1!$B$61*((1+(ON1))^1)*((1+(ON2))^1)*((1+(ON3))^1)*((1+(ON4))^1)*((1+(ON5))^1)*((1+(ON6))^1)*((1+(ON7))^1)*((1+(ON8))^1)*((1+(ON9))^1))/((1.18)^9)+(Sheet1!$B$61*((1+(ON1))^1)*((1+(ON2))^1)*((1+(ON3))^1)*((1+(ON4))^1)*((1+(ON5))^1)*((1+(ON6))^1)*((1+(ON7))^1)*((1+(ON8))^1)*((1+(ON9))^1)*((1+(ON10))^1))/((1.18)^10)+(Sheet1!$B$61*((1+(ON1))^1)*((1+(ON2))^1)*((1+(ON3))^1)*((1+(ON4))^1)*((1+(ON5))^1)*((1+(ON6))^1)*((1+(ON7))^1)*((1+(ON8))^1)*((1+(ON9))^1)*((1+(ON10))^1)*((1+(ON11))^1))/((1.18)^11)+(Sheet1!$B$61*((1+(ON1))^1)*((1+(ON2))^1)*((1+(ON3))^1)*((1+(ON4))^1)*((1+(ON5))^1)*((1+(ON6))^1)*((1+(ON7))^1)*((1+(ON8))^1)*((1+(ON9))^1)*((1+(ON10))^1)*((1+(ON11))^1)*((1+(ON12))^1))/((1.18)^12)+(Sheet1!$B$61*((1+(ON1))^1)*((1+(ON2))^1)*((1+(ON3))^1)*((1+(ON4))^1)*((1+(ON5))^1)*((1+(ON6))^1)*((1+(ON7))^1)*((1+(ON8))^1)*((1+(ON9))^1)*((1+(ON10))^1)*((1+(ON11))^1)*((1+(ON12))^1)*((1+(ON13))^1))/((1.18)^13)+(Sheet1!$B$61*((1+(ON1))^1)*((1+(ON2))^1)*((1+(ON3))^1)*((1+(ON4))^1)*((1+(ON5))^1)*((1+(ON6))^1)*((1+(ON7))^1)*((1+(ON8))^1)*((1+(ON9))^1)*((1+(ON10))^1)*((1+(ON11))^1)*((1+(ON12))^1)*((1+(ON13))^1)*((1+(ON14))^1))/((1.18)^14)+(Sheet1!$B$61*((1+(ON1))^1)*((1+(ON2))^1)*((1+(ON3))^1)*((1+(ON4))^1)*((1+(ON5))^1)*((1+(ON6))^1)*((1+(ON7))^1)*((1+(ON8))^1)*((1+(ON9))^1)*((1+(ON10))^1)*((1+(ON11))^1)*((1+(ON12))^1)*((1+(ON13))^1)*((1+(ON14))^1)*((1+(ON15))^1))/((1.18)^15)+((Sheet1!$B$61*((1+(ON1))^1)*((1+(ON2))^1)*((1+(ON3))^1)*((1+(ON4))^1)*((1+(ON5))^1)*((1+(ON6))^1)*((1+(ON7))^1)*((1+(ON8))^1)*((1+(ON9))^1)*((1+(ON10))^1)*((1+(ON11))^1)*((1+(ON12))^1)*((1+(ON13))^1)*((1+(ON14))^1)*((1+(ON15))^1))/((1.18)^15)/0.18))/Sheet1!$B$17)+((Sheet1!$B$65/Sheet1!$B$17)*(100%-0.2)))</f>
        <v>33.443538642878622</v>
      </c>
      <c r="OO16" s="4">
        <f ca="1">SUM((((Sheet1!$B$61*((1+(OO1))^1))/((1.18)^1)+(Sheet1!$B$61*((1+(OO1))^1)*((1+(OO2))^1))/((1.18)^2)+(Sheet1!$B$61*((1+(OO1))^1)*((1+(OO2))^1)*((1+(OO3))^1))/((1.18)^3)+(Sheet1!$B$61*((1+(OO1))^1)*((1+(OO2))^1)*((1+(OO3))^1)*((1+(OO4))^1))/((1.18)^4)+(Sheet1!$B$61*((1+(OO1))^1)*((1+(OO2))^1)*((1+(OO3))^1)*((1+(OO4))^1)*((1+(OO5))^1))/((1.18)^5)+(Sheet1!$B$61*((1+(OO1))^1)*((1+(OO2))^1)*((1+(OO3))^1)*((1+(OO4))^1)*((1+(OO5))^1)*((1+(OO6))^1))/((1.18)^6)+(Sheet1!$B$61*((1+(OO1))^1)*((1+(OO2))^1)*((1+(OO3))^1)*((1+(OO4))^1)*((1+(OO5))^1)*((1+(OO6))^1)*((1+(OO7))^1))/((1.18)^7)+(Sheet1!$B$61*((1+(OO1))^1)*((1+(OO2))^1)*((1+(OO3))^1)*((1+(OO4))^1)*((1+(OO5))^1)*((1+(OO6))^1)*((1+(OO7))^1)*((1+(OO8))^1))/((1.18)^8)+(Sheet1!$B$61*((1+(OO1))^1)*((1+(OO2))^1)*((1+(OO3))^1)*((1+(OO4))^1)*((1+(OO5))^1)*((1+(OO6))^1)*((1+(OO7))^1)*((1+(OO8))^1)*((1+(OO9))^1))/((1.18)^9)+(Sheet1!$B$61*((1+(OO1))^1)*((1+(OO2))^1)*((1+(OO3))^1)*((1+(OO4))^1)*((1+(OO5))^1)*((1+(OO6))^1)*((1+(OO7))^1)*((1+(OO8))^1)*((1+(OO9))^1)*((1+(OO10))^1))/((1.18)^10)+(Sheet1!$B$61*((1+(OO1))^1)*((1+(OO2))^1)*((1+(OO3))^1)*((1+(OO4))^1)*((1+(OO5))^1)*((1+(OO6))^1)*((1+(OO7))^1)*((1+(OO8))^1)*((1+(OO9))^1)*((1+(OO10))^1)*((1+(OO11))^1))/((1.18)^11)+(Sheet1!$B$61*((1+(OO1))^1)*((1+(OO2))^1)*((1+(OO3))^1)*((1+(OO4))^1)*((1+(OO5))^1)*((1+(OO6))^1)*((1+(OO7))^1)*((1+(OO8))^1)*((1+(OO9))^1)*((1+(OO10))^1)*((1+(OO11))^1)*((1+(OO12))^1))/((1.18)^12)+(Sheet1!$B$61*((1+(OO1))^1)*((1+(OO2))^1)*((1+(OO3))^1)*((1+(OO4))^1)*((1+(OO5))^1)*((1+(OO6))^1)*((1+(OO7))^1)*((1+(OO8))^1)*((1+(OO9))^1)*((1+(OO10))^1)*((1+(OO11))^1)*((1+(OO12))^1)*((1+(OO13))^1))/((1.18)^13)+(Sheet1!$B$61*((1+(OO1))^1)*((1+(OO2))^1)*((1+(OO3))^1)*((1+(OO4))^1)*((1+(OO5))^1)*((1+(OO6))^1)*((1+(OO7))^1)*((1+(OO8))^1)*((1+(OO9))^1)*((1+(OO10))^1)*((1+(OO11))^1)*((1+(OO12))^1)*((1+(OO13))^1)*((1+(OO14))^1))/((1.18)^14)+(Sheet1!$B$61*((1+(OO1))^1)*((1+(OO2))^1)*((1+(OO3))^1)*((1+(OO4))^1)*((1+(OO5))^1)*((1+(OO6))^1)*((1+(OO7))^1)*((1+(OO8))^1)*((1+(OO9))^1)*((1+(OO10))^1)*((1+(OO11))^1)*((1+(OO12))^1)*((1+(OO13))^1)*((1+(OO14))^1)*((1+(OO15))^1))/((1.18)^15)+((Sheet1!$B$61*((1+(OO1))^1)*((1+(OO2))^1)*((1+(OO3))^1)*((1+(OO4))^1)*((1+(OO5))^1)*((1+(OO6))^1)*((1+(OO7))^1)*((1+(OO8))^1)*((1+(OO9))^1)*((1+(OO10))^1)*((1+(OO11))^1)*((1+(OO12))^1)*((1+(OO13))^1)*((1+(OO14))^1)*((1+(OO15))^1))/((1.18)^15)/0.18))/Sheet1!$B$17)+((Sheet1!$B$65/Sheet1!$B$17)*(100%-0.2)))</f>
        <v>28.007056019708603</v>
      </c>
      <c r="OP16" s="4">
        <f ca="1">SUM((((Sheet1!$B$61*((1+(OP1))^1))/((1.18)^1)+(Sheet1!$B$61*((1+(OP1))^1)*((1+(OP2))^1))/((1.18)^2)+(Sheet1!$B$61*((1+(OP1))^1)*((1+(OP2))^1)*((1+(OP3))^1))/((1.18)^3)+(Sheet1!$B$61*((1+(OP1))^1)*((1+(OP2))^1)*((1+(OP3))^1)*((1+(OP4))^1))/((1.18)^4)+(Sheet1!$B$61*((1+(OP1))^1)*((1+(OP2))^1)*((1+(OP3))^1)*((1+(OP4))^1)*((1+(OP5))^1))/((1.18)^5)+(Sheet1!$B$61*((1+(OP1))^1)*((1+(OP2))^1)*((1+(OP3))^1)*((1+(OP4))^1)*((1+(OP5))^1)*((1+(OP6))^1))/((1.18)^6)+(Sheet1!$B$61*((1+(OP1))^1)*((1+(OP2))^1)*((1+(OP3))^1)*((1+(OP4))^1)*((1+(OP5))^1)*((1+(OP6))^1)*((1+(OP7))^1))/((1.18)^7)+(Sheet1!$B$61*((1+(OP1))^1)*((1+(OP2))^1)*((1+(OP3))^1)*((1+(OP4))^1)*((1+(OP5))^1)*((1+(OP6))^1)*((1+(OP7))^1)*((1+(OP8))^1))/((1.18)^8)+(Sheet1!$B$61*((1+(OP1))^1)*((1+(OP2))^1)*((1+(OP3))^1)*((1+(OP4))^1)*((1+(OP5))^1)*((1+(OP6))^1)*((1+(OP7))^1)*((1+(OP8))^1)*((1+(OP9))^1))/((1.18)^9)+(Sheet1!$B$61*((1+(OP1))^1)*((1+(OP2))^1)*((1+(OP3))^1)*((1+(OP4))^1)*((1+(OP5))^1)*((1+(OP6))^1)*((1+(OP7))^1)*((1+(OP8))^1)*((1+(OP9))^1)*((1+(OP10))^1))/((1.18)^10)+(Sheet1!$B$61*((1+(OP1))^1)*((1+(OP2))^1)*((1+(OP3))^1)*((1+(OP4))^1)*((1+(OP5))^1)*((1+(OP6))^1)*((1+(OP7))^1)*((1+(OP8))^1)*((1+(OP9))^1)*((1+(OP10))^1)*((1+(OP11))^1))/((1.18)^11)+(Sheet1!$B$61*((1+(OP1))^1)*((1+(OP2))^1)*((1+(OP3))^1)*((1+(OP4))^1)*((1+(OP5))^1)*((1+(OP6))^1)*((1+(OP7))^1)*((1+(OP8))^1)*((1+(OP9))^1)*((1+(OP10))^1)*((1+(OP11))^1)*((1+(OP12))^1))/((1.18)^12)+(Sheet1!$B$61*((1+(OP1))^1)*((1+(OP2))^1)*((1+(OP3))^1)*((1+(OP4))^1)*((1+(OP5))^1)*((1+(OP6))^1)*((1+(OP7))^1)*((1+(OP8))^1)*((1+(OP9))^1)*((1+(OP10))^1)*((1+(OP11))^1)*((1+(OP12))^1)*((1+(OP13))^1))/((1.18)^13)+(Sheet1!$B$61*((1+(OP1))^1)*((1+(OP2))^1)*((1+(OP3))^1)*((1+(OP4))^1)*((1+(OP5))^1)*((1+(OP6))^1)*((1+(OP7))^1)*((1+(OP8))^1)*((1+(OP9))^1)*((1+(OP10))^1)*((1+(OP11))^1)*((1+(OP12))^1)*((1+(OP13))^1)*((1+(OP14))^1))/((1.18)^14)+(Sheet1!$B$61*((1+(OP1))^1)*((1+(OP2))^1)*((1+(OP3))^1)*((1+(OP4))^1)*((1+(OP5))^1)*((1+(OP6))^1)*((1+(OP7))^1)*((1+(OP8))^1)*((1+(OP9))^1)*((1+(OP10))^1)*((1+(OP11))^1)*((1+(OP12))^1)*((1+(OP13))^1)*((1+(OP14))^1)*((1+(OP15))^1))/((1.18)^15)+((Sheet1!$B$61*((1+(OP1))^1)*((1+(OP2))^1)*((1+(OP3))^1)*((1+(OP4))^1)*((1+(OP5))^1)*((1+(OP6))^1)*((1+(OP7))^1)*((1+(OP8))^1)*((1+(OP9))^1)*((1+(OP10))^1)*((1+(OP11))^1)*((1+(OP12))^1)*((1+(OP13))^1)*((1+(OP14))^1)*((1+(OP15))^1))/((1.18)^15)/0.18))/Sheet1!$B$17)+((Sheet1!$B$65/Sheet1!$B$17)*(100%-0.2)))</f>
        <v>26.063380306122554</v>
      </c>
      <c r="OQ16" s="4">
        <f ca="1">SUM((((Sheet1!$B$61*((1+(OQ1))^1))/((1.18)^1)+(Sheet1!$B$61*((1+(OQ1))^1)*((1+(OQ2))^1))/((1.18)^2)+(Sheet1!$B$61*((1+(OQ1))^1)*((1+(OQ2))^1)*((1+(OQ3))^1))/((1.18)^3)+(Sheet1!$B$61*((1+(OQ1))^1)*((1+(OQ2))^1)*((1+(OQ3))^1)*((1+(OQ4))^1))/((1.18)^4)+(Sheet1!$B$61*((1+(OQ1))^1)*((1+(OQ2))^1)*((1+(OQ3))^1)*((1+(OQ4))^1)*((1+(OQ5))^1))/((1.18)^5)+(Sheet1!$B$61*((1+(OQ1))^1)*((1+(OQ2))^1)*((1+(OQ3))^1)*((1+(OQ4))^1)*((1+(OQ5))^1)*((1+(OQ6))^1))/((1.18)^6)+(Sheet1!$B$61*((1+(OQ1))^1)*((1+(OQ2))^1)*((1+(OQ3))^1)*((1+(OQ4))^1)*((1+(OQ5))^1)*((1+(OQ6))^1)*((1+(OQ7))^1))/((1.18)^7)+(Sheet1!$B$61*((1+(OQ1))^1)*((1+(OQ2))^1)*((1+(OQ3))^1)*((1+(OQ4))^1)*((1+(OQ5))^1)*((1+(OQ6))^1)*((1+(OQ7))^1)*((1+(OQ8))^1))/((1.18)^8)+(Sheet1!$B$61*((1+(OQ1))^1)*((1+(OQ2))^1)*((1+(OQ3))^1)*((1+(OQ4))^1)*((1+(OQ5))^1)*((1+(OQ6))^1)*((1+(OQ7))^1)*((1+(OQ8))^1)*((1+(OQ9))^1))/((1.18)^9)+(Sheet1!$B$61*((1+(OQ1))^1)*((1+(OQ2))^1)*((1+(OQ3))^1)*((1+(OQ4))^1)*((1+(OQ5))^1)*((1+(OQ6))^1)*((1+(OQ7))^1)*((1+(OQ8))^1)*((1+(OQ9))^1)*((1+(OQ10))^1))/((1.18)^10)+(Sheet1!$B$61*((1+(OQ1))^1)*((1+(OQ2))^1)*((1+(OQ3))^1)*((1+(OQ4))^1)*((1+(OQ5))^1)*((1+(OQ6))^1)*((1+(OQ7))^1)*((1+(OQ8))^1)*((1+(OQ9))^1)*((1+(OQ10))^1)*((1+(OQ11))^1))/((1.18)^11)+(Sheet1!$B$61*((1+(OQ1))^1)*((1+(OQ2))^1)*((1+(OQ3))^1)*((1+(OQ4))^1)*((1+(OQ5))^1)*((1+(OQ6))^1)*((1+(OQ7))^1)*((1+(OQ8))^1)*((1+(OQ9))^1)*((1+(OQ10))^1)*((1+(OQ11))^1)*((1+(OQ12))^1))/((1.18)^12)+(Sheet1!$B$61*((1+(OQ1))^1)*((1+(OQ2))^1)*((1+(OQ3))^1)*((1+(OQ4))^1)*((1+(OQ5))^1)*((1+(OQ6))^1)*((1+(OQ7))^1)*((1+(OQ8))^1)*((1+(OQ9))^1)*((1+(OQ10))^1)*((1+(OQ11))^1)*((1+(OQ12))^1)*((1+(OQ13))^1))/((1.18)^13)+(Sheet1!$B$61*((1+(OQ1))^1)*((1+(OQ2))^1)*((1+(OQ3))^1)*((1+(OQ4))^1)*((1+(OQ5))^1)*((1+(OQ6))^1)*((1+(OQ7))^1)*((1+(OQ8))^1)*((1+(OQ9))^1)*((1+(OQ10))^1)*((1+(OQ11))^1)*((1+(OQ12))^1)*((1+(OQ13))^1)*((1+(OQ14))^1))/((1.18)^14)+(Sheet1!$B$61*((1+(OQ1))^1)*((1+(OQ2))^1)*((1+(OQ3))^1)*((1+(OQ4))^1)*((1+(OQ5))^1)*((1+(OQ6))^1)*((1+(OQ7))^1)*((1+(OQ8))^1)*((1+(OQ9))^1)*((1+(OQ10))^1)*((1+(OQ11))^1)*((1+(OQ12))^1)*((1+(OQ13))^1)*((1+(OQ14))^1)*((1+(OQ15))^1))/((1.18)^15)+((Sheet1!$B$61*((1+(OQ1))^1)*((1+(OQ2))^1)*((1+(OQ3))^1)*((1+(OQ4))^1)*((1+(OQ5))^1)*((1+(OQ6))^1)*((1+(OQ7))^1)*((1+(OQ8))^1)*((1+(OQ9))^1)*((1+(OQ10))^1)*((1+(OQ11))^1)*((1+(OQ12))^1)*((1+(OQ13))^1)*((1+(OQ14))^1)*((1+(OQ15))^1))/((1.18)^15)/0.18))/Sheet1!$B$17)+((Sheet1!$B$65/Sheet1!$B$17)*(100%-0.2)))</f>
        <v>27.204158605778773</v>
      </c>
      <c r="OR16" s="4">
        <f ca="1">SUM((((Sheet1!$B$61*((1+(OR1))^1))/((1.18)^1)+(Sheet1!$B$61*((1+(OR1))^1)*((1+(OR2))^1))/((1.18)^2)+(Sheet1!$B$61*((1+(OR1))^1)*((1+(OR2))^1)*((1+(OR3))^1))/((1.18)^3)+(Sheet1!$B$61*((1+(OR1))^1)*((1+(OR2))^1)*((1+(OR3))^1)*((1+(OR4))^1))/((1.18)^4)+(Sheet1!$B$61*((1+(OR1))^1)*((1+(OR2))^1)*((1+(OR3))^1)*((1+(OR4))^1)*((1+(OR5))^1))/((1.18)^5)+(Sheet1!$B$61*((1+(OR1))^1)*((1+(OR2))^1)*((1+(OR3))^1)*((1+(OR4))^1)*((1+(OR5))^1)*((1+(OR6))^1))/((1.18)^6)+(Sheet1!$B$61*((1+(OR1))^1)*((1+(OR2))^1)*((1+(OR3))^1)*((1+(OR4))^1)*((1+(OR5))^1)*((1+(OR6))^1)*((1+(OR7))^1))/((1.18)^7)+(Sheet1!$B$61*((1+(OR1))^1)*((1+(OR2))^1)*((1+(OR3))^1)*((1+(OR4))^1)*((1+(OR5))^1)*((1+(OR6))^1)*((1+(OR7))^1)*((1+(OR8))^1))/((1.18)^8)+(Sheet1!$B$61*((1+(OR1))^1)*((1+(OR2))^1)*((1+(OR3))^1)*((1+(OR4))^1)*((1+(OR5))^1)*((1+(OR6))^1)*((1+(OR7))^1)*((1+(OR8))^1)*((1+(OR9))^1))/((1.18)^9)+(Sheet1!$B$61*((1+(OR1))^1)*((1+(OR2))^1)*((1+(OR3))^1)*((1+(OR4))^1)*((1+(OR5))^1)*((1+(OR6))^1)*((1+(OR7))^1)*((1+(OR8))^1)*((1+(OR9))^1)*((1+(OR10))^1))/((1.18)^10)+(Sheet1!$B$61*((1+(OR1))^1)*((1+(OR2))^1)*((1+(OR3))^1)*((1+(OR4))^1)*((1+(OR5))^1)*((1+(OR6))^1)*((1+(OR7))^1)*((1+(OR8))^1)*((1+(OR9))^1)*((1+(OR10))^1)*((1+(OR11))^1))/((1.18)^11)+(Sheet1!$B$61*((1+(OR1))^1)*((1+(OR2))^1)*((1+(OR3))^1)*((1+(OR4))^1)*((1+(OR5))^1)*((1+(OR6))^1)*((1+(OR7))^1)*((1+(OR8))^1)*((1+(OR9))^1)*((1+(OR10))^1)*((1+(OR11))^1)*((1+(OR12))^1))/((1.18)^12)+(Sheet1!$B$61*((1+(OR1))^1)*((1+(OR2))^1)*((1+(OR3))^1)*((1+(OR4))^1)*((1+(OR5))^1)*((1+(OR6))^1)*((1+(OR7))^1)*((1+(OR8))^1)*((1+(OR9))^1)*((1+(OR10))^1)*((1+(OR11))^1)*((1+(OR12))^1)*((1+(OR13))^1))/((1.18)^13)+(Sheet1!$B$61*((1+(OR1))^1)*((1+(OR2))^1)*((1+(OR3))^1)*((1+(OR4))^1)*((1+(OR5))^1)*((1+(OR6))^1)*((1+(OR7))^1)*((1+(OR8))^1)*((1+(OR9))^1)*((1+(OR10))^1)*((1+(OR11))^1)*((1+(OR12))^1)*((1+(OR13))^1)*((1+(OR14))^1))/((1.18)^14)+(Sheet1!$B$61*((1+(OR1))^1)*((1+(OR2))^1)*((1+(OR3))^1)*((1+(OR4))^1)*((1+(OR5))^1)*((1+(OR6))^1)*((1+(OR7))^1)*((1+(OR8))^1)*((1+(OR9))^1)*((1+(OR10))^1)*((1+(OR11))^1)*((1+(OR12))^1)*((1+(OR13))^1)*((1+(OR14))^1)*((1+(OR15))^1))/((1.18)^15)+((Sheet1!$B$61*((1+(OR1))^1)*((1+(OR2))^1)*((1+(OR3))^1)*((1+(OR4))^1)*((1+(OR5))^1)*((1+(OR6))^1)*((1+(OR7))^1)*((1+(OR8))^1)*((1+(OR9))^1)*((1+(OR10))^1)*((1+(OR11))^1)*((1+(OR12))^1)*((1+(OR13))^1)*((1+(OR14))^1)*((1+(OR15))^1))/((1.18)^15)/0.18))/Sheet1!$B$17)+((Sheet1!$B$65/Sheet1!$B$17)*(100%-0.2)))</f>
        <v>28.889584536664231</v>
      </c>
      <c r="OS16" s="4">
        <f ca="1">SUM((((Sheet1!$B$61*((1+(OS1))^1))/((1.18)^1)+(Sheet1!$B$61*((1+(OS1))^1)*((1+(OS2))^1))/((1.18)^2)+(Sheet1!$B$61*((1+(OS1))^1)*((1+(OS2))^1)*((1+(OS3))^1))/((1.18)^3)+(Sheet1!$B$61*((1+(OS1))^1)*((1+(OS2))^1)*((1+(OS3))^1)*((1+(OS4))^1))/((1.18)^4)+(Sheet1!$B$61*((1+(OS1))^1)*((1+(OS2))^1)*((1+(OS3))^1)*((1+(OS4))^1)*((1+(OS5))^1))/((1.18)^5)+(Sheet1!$B$61*((1+(OS1))^1)*((1+(OS2))^1)*((1+(OS3))^1)*((1+(OS4))^1)*((1+(OS5))^1)*((1+(OS6))^1))/((1.18)^6)+(Sheet1!$B$61*((1+(OS1))^1)*((1+(OS2))^1)*((1+(OS3))^1)*((1+(OS4))^1)*((1+(OS5))^1)*((1+(OS6))^1)*((1+(OS7))^1))/((1.18)^7)+(Sheet1!$B$61*((1+(OS1))^1)*((1+(OS2))^1)*((1+(OS3))^1)*((1+(OS4))^1)*((1+(OS5))^1)*((1+(OS6))^1)*((1+(OS7))^1)*((1+(OS8))^1))/((1.18)^8)+(Sheet1!$B$61*((1+(OS1))^1)*((1+(OS2))^1)*((1+(OS3))^1)*((1+(OS4))^1)*((1+(OS5))^1)*((1+(OS6))^1)*((1+(OS7))^1)*((1+(OS8))^1)*((1+(OS9))^1))/((1.18)^9)+(Sheet1!$B$61*((1+(OS1))^1)*((1+(OS2))^1)*((1+(OS3))^1)*((1+(OS4))^1)*((1+(OS5))^1)*((1+(OS6))^1)*((1+(OS7))^1)*((1+(OS8))^1)*((1+(OS9))^1)*((1+(OS10))^1))/((1.18)^10)+(Sheet1!$B$61*((1+(OS1))^1)*((1+(OS2))^1)*((1+(OS3))^1)*((1+(OS4))^1)*((1+(OS5))^1)*((1+(OS6))^1)*((1+(OS7))^1)*((1+(OS8))^1)*((1+(OS9))^1)*((1+(OS10))^1)*((1+(OS11))^1))/((1.18)^11)+(Sheet1!$B$61*((1+(OS1))^1)*((1+(OS2))^1)*((1+(OS3))^1)*((1+(OS4))^1)*((1+(OS5))^1)*((1+(OS6))^1)*((1+(OS7))^1)*((1+(OS8))^1)*((1+(OS9))^1)*((1+(OS10))^1)*((1+(OS11))^1)*((1+(OS12))^1))/((1.18)^12)+(Sheet1!$B$61*((1+(OS1))^1)*((1+(OS2))^1)*((1+(OS3))^1)*((1+(OS4))^1)*((1+(OS5))^1)*((1+(OS6))^1)*((1+(OS7))^1)*((1+(OS8))^1)*((1+(OS9))^1)*((1+(OS10))^1)*((1+(OS11))^1)*((1+(OS12))^1)*((1+(OS13))^1))/((1.18)^13)+(Sheet1!$B$61*((1+(OS1))^1)*((1+(OS2))^1)*((1+(OS3))^1)*((1+(OS4))^1)*((1+(OS5))^1)*((1+(OS6))^1)*((1+(OS7))^1)*((1+(OS8))^1)*((1+(OS9))^1)*((1+(OS10))^1)*((1+(OS11))^1)*((1+(OS12))^1)*((1+(OS13))^1)*((1+(OS14))^1))/((1.18)^14)+(Sheet1!$B$61*((1+(OS1))^1)*((1+(OS2))^1)*((1+(OS3))^1)*((1+(OS4))^1)*((1+(OS5))^1)*((1+(OS6))^1)*((1+(OS7))^1)*((1+(OS8))^1)*((1+(OS9))^1)*((1+(OS10))^1)*((1+(OS11))^1)*((1+(OS12))^1)*((1+(OS13))^1)*((1+(OS14))^1)*((1+(OS15))^1))/((1.18)^15)+((Sheet1!$B$61*((1+(OS1))^1)*((1+(OS2))^1)*((1+(OS3))^1)*((1+(OS4))^1)*((1+(OS5))^1)*((1+(OS6))^1)*((1+(OS7))^1)*((1+(OS8))^1)*((1+(OS9))^1)*((1+(OS10))^1)*((1+(OS11))^1)*((1+(OS12))^1)*((1+(OS13))^1)*((1+(OS14))^1)*((1+(OS15))^1))/((1.18)^15)/0.18))/Sheet1!$B$17)+((Sheet1!$B$65/Sheet1!$B$17)*(100%-0.2)))</f>
        <v>25.502716029447534</v>
      </c>
      <c r="OT16" s="4">
        <f ca="1">SUM((((Sheet1!$B$61*((1+(OT1))^1))/((1.18)^1)+(Sheet1!$B$61*((1+(OT1))^1)*((1+(OT2))^1))/((1.18)^2)+(Sheet1!$B$61*((1+(OT1))^1)*((1+(OT2))^1)*((1+(OT3))^1))/((1.18)^3)+(Sheet1!$B$61*((1+(OT1))^1)*((1+(OT2))^1)*((1+(OT3))^1)*((1+(OT4))^1))/((1.18)^4)+(Sheet1!$B$61*((1+(OT1))^1)*((1+(OT2))^1)*((1+(OT3))^1)*((1+(OT4))^1)*((1+(OT5))^1))/((1.18)^5)+(Sheet1!$B$61*((1+(OT1))^1)*((1+(OT2))^1)*((1+(OT3))^1)*((1+(OT4))^1)*((1+(OT5))^1)*((1+(OT6))^1))/((1.18)^6)+(Sheet1!$B$61*((1+(OT1))^1)*((1+(OT2))^1)*((1+(OT3))^1)*((1+(OT4))^1)*((1+(OT5))^1)*((1+(OT6))^1)*((1+(OT7))^1))/((1.18)^7)+(Sheet1!$B$61*((1+(OT1))^1)*((1+(OT2))^1)*((1+(OT3))^1)*((1+(OT4))^1)*((1+(OT5))^1)*((1+(OT6))^1)*((1+(OT7))^1)*((1+(OT8))^1))/((1.18)^8)+(Sheet1!$B$61*((1+(OT1))^1)*((1+(OT2))^1)*((1+(OT3))^1)*((1+(OT4))^1)*((1+(OT5))^1)*((1+(OT6))^1)*((1+(OT7))^1)*((1+(OT8))^1)*((1+(OT9))^1))/((1.18)^9)+(Sheet1!$B$61*((1+(OT1))^1)*((1+(OT2))^1)*((1+(OT3))^1)*((1+(OT4))^1)*((1+(OT5))^1)*((1+(OT6))^1)*((1+(OT7))^1)*((1+(OT8))^1)*((1+(OT9))^1)*((1+(OT10))^1))/((1.18)^10)+(Sheet1!$B$61*((1+(OT1))^1)*((1+(OT2))^1)*((1+(OT3))^1)*((1+(OT4))^1)*((1+(OT5))^1)*((1+(OT6))^1)*((1+(OT7))^1)*((1+(OT8))^1)*((1+(OT9))^1)*((1+(OT10))^1)*((1+(OT11))^1))/((1.18)^11)+(Sheet1!$B$61*((1+(OT1))^1)*((1+(OT2))^1)*((1+(OT3))^1)*((1+(OT4))^1)*((1+(OT5))^1)*((1+(OT6))^1)*((1+(OT7))^1)*((1+(OT8))^1)*((1+(OT9))^1)*((1+(OT10))^1)*((1+(OT11))^1)*((1+(OT12))^1))/((1.18)^12)+(Sheet1!$B$61*((1+(OT1))^1)*((1+(OT2))^1)*((1+(OT3))^1)*((1+(OT4))^1)*((1+(OT5))^1)*((1+(OT6))^1)*((1+(OT7))^1)*((1+(OT8))^1)*((1+(OT9))^1)*((1+(OT10))^1)*((1+(OT11))^1)*((1+(OT12))^1)*((1+(OT13))^1))/((1.18)^13)+(Sheet1!$B$61*((1+(OT1))^1)*((1+(OT2))^1)*((1+(OT3))^1)*((1+(OT4))^1)*((1+(OT5))^1)*((1+(OT6))^1)*((1+(OT7))^1)*((1+(OT8))^1)*((1+(OT9))^1)*((1+(OT10))^1)*((1+(OT11))^1)*((1+(OT12))^1)*((1+(OT13))^1)*((1+(OT14))^1))/((1.18)^14)+(Sheet1!$B$61*((1+(OT1))^1)*((1+(OT2))^1)*((1+(OT3))^1)*((1+(OT4))^1)*((1+(OT5))^1)*((1+(OT6))^1)*((1+(OT7))^1)*((1+(OT8))^1)*((1+(OT9))^1)*((1+(OT10))^1)*((1+(OT11))^1)*((1+(OT12))^1)*((1+(OT13))^1)*((1+(OT14))^1)*((1+(OT15))^1))/((1.18)^15)+((Sheet1!$B$61*((1+(OT1))^1)*((1+(OT2))^1)*((1+(OT3))^1)*((1+(OT4))^1)*((1+(OT5))^1)*((1+(OT6))^1)*((1+(OT7))^1)*((1+(OT8))^1)*((1+(OT9))^1)*((1+(OT10))^1)*((1+(OT11))^1)*((1+(OT12))^1)*((1+(OT13))^1)*((1+(OT14))^1)*((1+(OT15))^1))/((1.18)^15)/0.18))/Sheet1!$B$17)+((Sheet1!$B$65/Sheet1!$B$17)*(100%-0.2)))</f>
        <v>23.476902500581215</v>
      </c>
      <c r="OU16" s="4">
        <f ca="1">SUM((((Sheet1!$B$61*((1+(OU1))^1))/((1.18)^1)+(Sheet1!$B$61*((1+(OU1))^1)*((1+(OU2))^1))/((1.18)^2)+(Sheet1!$B$61*((1+(OU1))^1)*((1+(OU2))^1)*((1+(OU3))^1))/((1.18)^3)+(Sheet1!$B$61*((1+(OU1))^1)*((1+(OU2))^1)*((1+(OU3))^1)*((1+(OU4))^1))/((1.18)^4)+(Sheet1!$B$61*((1+(OU1))^1)*((1+(OU2))^1)*((1+(OU3))^1)*((1+(OU4))^1)*((1+(OU5))^1))/((1.18)^5)+(Sheet1!$B$61*((1+(OU1))^1)*((1+(OU2))^1)*((1+(OU3))^1)*((1+(OU4))^1)*((1+(OU5))^1)*((1+(OU6))^1))/((1.18)^6)+(Sheet1!$B$61*((1+(OU1))^1)*((1+(OU2))^1)*((1+(OU3))^1)*((1+(OU4))^1)*((1+(OU5))^1)*((1+(OU6))^1)*((1+(OU7))^1))/((1.18)^7)+(Sheet1!$B$61*((1+(OU1))^1)*((1+(OU2))^1)*((1+(OU3))^1)*((1+(OU4))^1)*((1+(OU5))^1)*((1+(OU6))^1)*((1+(OU7))^1)*((1+(OU8))^1))/((1.18)^8)+(Sheet1!$B$61*((1+(OU1))^1)*((1+(OU2))^1)*((1+(OU3))^1)*((1+(OU4))^1)*((1+(OU5))^1)*((1+(OU6))^1)*((1+(OU7))^1)*((1+(OU8))^1)*((1+(OU9))^1))/((1.18)^9)+(Sheet1!$B$61*((1+(OU1))^1)*((1+(OU2))^1)*((1+(OU3))^1)*((1+(OU4))^1)*((1+(OU5))^1)*((1+(OU6))^1)*((1+(OU7))^1)*((1+(OU8))^1)*((1+(OU9))^1)*((1+(OU10))^1))/((1.18)^10)+(Sheet1!$B$61*((1+(OU1))^1)*((1+(OU2))^1)*((1+(OU3))^1)*((1+(OU4))^1)*((1+(OU5))^1)*((1+(OU6))^1)*((1+(OU7))^1)*((1+(OU8))^1)*((1+(OU9))^1)*((1+(OU10))^1)*((1+(OU11))^1))/((1.18)^11)+(Sheet1!$B$61*((1+(OU1))^1)*((1+(OU2))^1)*((1+(OU3))^1)*((1+(OU4))^1)*((1+(OU5))^1)*((1+(OU6))^1)*((1+(OU7))^1)*((1+(OU8))^1)*((1+(OU9))^1)*((1+(OU10))^1)*((1+(OU11))^1)*((1+(OU12))^1))/((1.18)^12)+(Sheet1!$B$61*((1+(OU1))^1)*((1+(OU2))^1)*((1+(OU3))^1)*((1+(OU4))^1)*((1+(OU5))^1)*((1+(OU6))^1)*((1+(OU7))^1)*((1+(OU8))^1)*((1+(OU9))^1)*((1+(OU10))^1)*((1+(OU11))^1)*((1+(OU12))^1)*((1+(OU13))^1))/((1.18)^13)+(Sheet1!$B$61*((1+(OU1))^1)*((1+(OU2))^1)*((1+(OU3))^1)*((1+(OU4))^1)*((1+(OU5))^1)*((1+(OU6))^1)*((1+(OU7))^1)*((1+(OU8))^1)*((1+(OU9))^1)*((1+(OU10))^1)*((1+(OU11))^1)*((1+(OU12))^1)*((1+(OU13))^1)*((1+(OU14))^1))/((1.18)^14)+(Sheet1!$B$61*((1+(OU1))^1)*((1+(OU2))^1)*((1+(OU3))^1)*((1+(OU4))^1)*((1+(OU5))^1)*((1+(OU6))^1)*((1+(OU7))^1)*((1+(OU8))^1)*((1+(OU9))^1)*((1+(OU10))^1)*((1+(OU11))^1)*((1+(OU12))^1)*((1+(OU13))^1)*((1+(OU14))^1)*((1+(OU15))^1))/((1.18)^15)+((Sheet1!$B$61*((1+(OU1))^1)*((1+(OU2))^1)*((1+(OU3))^1)*((1+(OU4))^1)*((1+(OU5))^1)*((1+(OU6))^1)*((1+(OU7))^1)*((1+(OU8))^1)*((1+(OU9))^1)*((1+(OU10))^1)*((1+(OU11))^1)*((1+(OU12))^1)*((1+(OU13))^1)*((1+(OU14))^1)*((1+(OU15))^1))/((1.18)^15)/0.18))/Sheet1!$B$17)+((Sheet1!$B$65/Sheet1!$B$17)*(100%-0.2)))</f>
        <v>28.458626101615728</v>
      </c>
      <c r="OV16" s="4">
        <f ca="1">SUM((((Sheet1!$B$61*((1+(OV1))^1))/((1.18)^1)+(Sheet1!$B$61*((1+(OV1))^1)*((1+(OV2))^1))/((1.18)^2)+(Sheet1!$B$61*((1+(OV1))^1)*((1+(OV2))^1)*((1+(OV3))^1))/((1.18)^3)+(Sheet1!$B$61*((1+(OV1))^1)*((1+(OV2))^1)*((1+(OV3))^1)*((1+(OV4))^1))/((1.18)^4)+(Sheet1!$B$61*((1+(OV1))^1)*((1+(OV2))^1)*((1+(OV3))^1)*((1+(OV4))^1)*((1+(OV5))^1))/((1.18)^5)+(Sheet1!$B$61*((1+(OV1))^1)*((1+(OV2))^1)*((1+(OV3))^1)*((1+(OV4))^1)*((1+(OV5))^1)*((1+(OV6))^1))/((1.18)^6)+(Sheet1!$B$61*((1+(OV1))^1)*((1+(OV2))^1)*((1+(OV3))^1)*((1+(OV4))^1)*((1+(OV5))^1)*((1+(OV6))^1)*((1+(OV7))^1))/((1.18)^7)+(Sheet1!$B$61*((1+(OV1))^1)*((1+(OV2))^1)*((1+(OV3))^1)*((1+(OV4))^1)*((1+(OV5))^1)*((1+(OV6))^1)*((1+(OV7))^1)*((1+(OV8))^1))/((1.18)^8)+(Sheet1!$B$61*((1+(OV1))^1)*((1+(OV2))^1)*((1+(OV3))^1)*((1+(OV4))^1)*((1+(OV5))^1)*((1+(OV6))^1)*((1+(OV7))^1)*((1+(OV8))^1)*((1+(OV9))^1))/((1.18)^9)+(Sheet1!$B$61*((1+(OV1))^1)*((1+(OV2))^1)*((1+(OV3))^1)*((1+(OV4))^1)*((1+(OV5))^1)*((1+(OV6))^1)*((1+(OV7))^1)*((1+(OV8))^1)*((1+(OV9))^1)*((1+(OV10))^1))/((1.18)^10)+(Sheet1!$B$61*((1+(OV1))^1)*((1+(OV2))^1)*((1+(OV3))^1)*((1+(OV4))^1)*((1+(OV5))^1)*((1+(OV6))^1)*((1+(OV7))^1)*((1+(OV8))^1)*((1+(OV9))^1)*((1+(OV10))^1)*((1+(OV11))^1))/((1.18)^11)+(Sheet1!$B$61*((1+(OV1))^1)*((1+(OV2))^1)*((1+(OV3))^1)*((1+(OV4))^1)*((1+(OV5))^1)*((1+(OV6))^1)*((1+(OV7))^1)*((1+(OV8))^1)*((1+(OV9))^1)*((1+(OV10))^1)*((1+(OV11))^1)*((1+(OV12))^1))/((1.18)^12)+(Sheet1!$B$61*((1+(OV1))^1)*((1+(OV2))^1)*((1+(OV3))^1)*((1+(OV4))^1)*((1+(OV5))^1)*((1+(OV6))^1)*((1+(OV7))^1)*((1+(OV8))^1)*((1+(OV9))^1)*((1+(OV10))^1)*((1+(OV11))^1)*((1+(OV12))^1)*((1+(OV13))^1))/((1.18)^13)+(Sheet1!$B$61*((1+(OV1))^1)*((1+(OV2))^1)*((1+(OV3))^1)*((1+(OV4))^1)*((1+(OV5))^1)*((1+(OV6))^1)*((1+(OV7))^1)*((1+(OV8))^1)*((1+(OV9))^1)*((1+(OV10))^1)*((1+(OV11))^1)*((1+(OV12))^1)*((1+(OV13))^1)*((1+(OV14))^1))/((1.18)^14)+(Sheet1!$B$61*((1+(OV1))^1)*((1+(OV2))^1)*((1+(OV3))^1)*((1+(OV4))^1)*((1+(OV5))^1)*((1+(OV6))^1)*((1+(OV7))^1)*((1+(OV8))^1)*((1+(OV9))^1)*((1+(OV10))^1)*((1+(OV11))^1)*((1+(OV12))^1)*((1+(OV13))^1)*((1+(OV14))^1)*((1+(OV15))^1))/((1.18)^15)+((Sheet1!$B$61*((1+(OV1))^1)*((1+(OV2))^1)*((1+(OV3))^1)*((1+(OV4))^1)*((1+(OV5))^1)*((1+(OV6))^1)*((1+(OV7))^1)*((1+(OV8))^1)*((1+(OV9))^1)*((1+(OV10))^1)*((1+(OV11))^1)*((1+(OV12))^1)*((1+(OV13))^1)*((1+(OV14))^1)*((1+(OV15))^1))/((1.18)^15)/0.18))/Sheet1!$B$17)+((Sheet1!$B$65/Sheet1!$B$17)*(100%-0.2)))</f>
        <v>28.546331111208296</v>
      </c>
      <c r="OW16" s="4">
        <f ca="1">SUM((((Sheet1!$B$61*((1+(OW1))^1))/((1.18)^1)+(Sheet1!$B$61*((1+(OW1))^1)*((1+(OW2))^1))/((1.18)^2)+(Sheet1!$B$61*((1+(OW1))^1)*((1+(OW2))^1)*((1+(OW3))^1))/((1.18)^3)+(Sheet1!$B$61*((1+(OW1))^1)*((1+(OW2))^1)*((1+(OW3))^1)*((1+(OW4))^1))/((1.18)^4)+(Sheet1!$B$61*((1+(OW1))^1)*((1+(OW2))^1)*((1+(OW3))^1)*((1+(OW4))^1)*((1+(OW5))^1))/((1.18)^5)+(Sheet1!$B$61*((1+(OW1))^1)*((1+(OW2))^1)*((1+(OW3))^1)*((1+(OW4))^1)*((1+(OW5))^1)*((1+(OW6))^1))/((1.18)^6)+(Sheet1!$B$61*((1+(OW1))^1)*((1+(OW2))^1)*((1+(OW3))^1)*((1+(OW4))^1)*((1+(OW5))^1)*((1+(OW6))^1)*((1+(OW7))^1))/((1.18)^7)+(Sheet1!$B$61*((1+(OW1))^1)*((1+(OW2))^1)*((1+(OW3))^1)*((1+(OW4))^1)*((1+(OW5))^1)*((1+(OW6))^1)*((1+(OW7))^1)*((1+(OW8))^1))/((1.18)^8)+(Sheet1!$B$61*((1+(OW1))^1)*((1+(OW2))^1)*((1+(OW3))^1)*((1+(OW4))^1)*((1+(OW5))^1)*((1+(OW6))^1)*((1+(OW7))^1)*((1+(OW8))^1)*((1+(OW9))^1))/((1.18)^9)+(Sheet1!$B$61*((1+(OW1))^1)*((1+(OW2))^1)*((1+(OW3))^1)*((1+(OW4))^1)*((1+(OW5))^1)*((1+(OW6))^1)*((1+(OW7))^1)*((1+(OW8))^1)*((1+(OW9))^1)*((1+(OW10))^1))/((1.18)^10)+(Sheet1!$B$61*((1+(OW1))^1)*((1+(OW2))^1)*((1+(OW3))^1)*((1+(OW4))^1)*((1+(OW5))^1)*((1+(OW6))^1)*((1+(OW7))^1)*((1+(OW8))^1)*((1+(OW9))^1)*((1+(OW10))^1)*((1+(OW11))^1))/((1.18)^11)+(Sheet1!$B$61*((1+(OW1))^1)*((1+(OW2))^1)*((1+(OW3))^1)*((1+(OW4))^1)*((1+(OW5))^1)*((1+(OW6))^1)*((1+(OW7))^1)*((1+(OW8))^1)*((1+(OW9))^1)*((1+(OW10))^1)*((1+(OW11))^1)*((1+(OW12))^1))/((1.18)^12)+(Sheet1!$B$61*((1+(OW1))^1)*((1+(OW2))^1)*((1+(OW3))^1)*((1+(OW4))^1)*((1+(OW5))^1)*((1+(OW6))^1)*((1+(OW7))^1)*((1+(OW8))^1)*((1+(OW9))^1)*((1+(OW10))^1)*((1+(OW11))^1)*((1+(OW12))^1)*((1+(OW13))^1))/((1.18)^13)+(Sheet1!$B$61*((1+(OW1))^1)*((1+(OW2))^1)*((1+(OW3))^1)*((1+(OW4))^1)*((1+(OW5))^1)*((1+(OW6))^1)*((1+(OW7))^1)*((1+(OW8))^1)*((1+(OW9))^1)*((1+(OW10))^1)*((1+(OW11))^1)*((1+(OW12))^1)*((1+(OW13))^1)*((1+(OW14))^1))/((1.18)^14)+(Sheet1!$B$61*((1+(OW1))^1)*((1+(OW2))^1)*((1+(OW3))^1)*((1+(OW4))^1)*((1+(OW5))^1)*((1+(OW6))^1)*((1+(OW7))^1)*((1+(OW8))^1)*((1+(OW9))^1)*((1+(OW10))^1)*((1+(OW11))^1)*((1+(OW12))^1)*((1+(OW13))^1)*((1+(OW14))^1)*((1+(OW15))^1))/((1.18)^15)+((Sheet1!$B$61*((1+(OW1))^1)*((1+(OW2))^1)*((1+(OW3))^1)*((1+(OW4))^1)*((1+(OW5))^1)*((1+(OW6))^1)*((1+(OW7))^1)*((1+(OW8))^1)*((1+(OW9))^1)*((1+(OW10))^1)*((1+(OW11))^1)*((1+(OW12))^1)*((1+(OW13))^1)*((1+(OW14))^1)*((1+(OW15))^1))/((1.18)^15)/0.18))/Sheet1!$B$17)+((Sheet1!$B$65/Sheet1!$B$17)*(100%-0.2)))</f>
        <v>25.92094063805375</v>
      </c>
      <c r="OX16" s="4">
        <f ca="1">SUM((((Sheet1!$B$61*((1+(OX1))^1))/((1.18)^1)+(Sheet1!$B$61*((1+(OX1))^1)*((1+(OX2))^1))/((1.18)^2)+(Sheet1!$B$61*((1+(OX1))^1)*((1+(OX2))^1)*((1+(OX3))^1))/((1.18)^3)+(Sheet1!$B$61*((1+(OX1))^1)*((1+(OX2))^1)*((1+(OX3))^1)*((1+(OX4))^1))/((1.18)^4)+(Sheet1!$B$61*((1+(OX1))^1)*((1+(OX2))^1)*((1+(OX3))^1)*((1+(OX4))^1)*((1+(OX5))^1))/((1.18)^5)+(Sheet1!$B$61*((1+(OX1))^1)*((1+(OX2))^1)*((1+(OX3))^1)*((1+(OX4))^1)*((1+(OX5))^1)*((1+(OX6))^1))/((1.18)^6)+(Sheet1!$B$61*((1+(OX1))^1)*((1+(OX2))^1)*((1+(OX3))^1)*((1+(OX4))^1)*((1+(OX5))^1)*((1+(OX6))^1)*((1+(OX7))^1))/((1.18)^7)+(Sheet1!$B$61*((1+(OX1))^1)*((1+(OX2))^1)*((1+(OX3))^1)*((1+(OX4))^1)*((1+(OX5))^1)*((1+(OX6))^1)*((1+(OX7))^1)*((1+(OX8))^1))/((1.18)^8)+(Sheet1!$B$61*((1+(OX1))^1)*((1+(OX2))^1)*((1+(OX3))^1)*((1+(OX4))^1)*((1+(OX5))^1)*((1+(OX6))^1)*((1+(OX7))^1)*((1+(OX8))^1)*((1+(OX9))^1))/((1.18)^9)+(Sheet1!$B$61*((1+(OX1))^1)*((1+(OX2))^1)*((1+(OX3))^1)*((1+(OX4))^1)*((1+(OX5))^1)*((1+(OX6))^1)*((1+(OX7))^1)*((1+(OX8))^1)*((1+(OX9))^1)*((1+(OX10))^1))/((1.18)^10)+(Sheet1!$B$61*((1+(OX1))^1)*((1+(OX2))^1)*((1+(OX3))^1)*((1+(OX4))^1)*((1+(OX5))^1)*((1+(OX6))^1)*((1+(OX7))^1)*((1+(OX8))^1)*((1+(OX9))^1)*((1+(OX10))^1)*((1+(OX11))^1))/((1.18)^11)+(Sheet1!$B$61*((1+(OX1))^1)*((1+(OX2))^1)*((1+(OX3))^1)*((1+(OX4))^1)*((1+(OX5))^1)*((1+(OX6))^1)*((1+(OX7))^1)*((1+(OX8))^1)*((1+(OX9))^1)*((1+(OX10))^1)*((1+(OX11))^1)*((1+(OX12))^1))/((1.18)^12)+(Sheet1!$B$61*((1+(OX1))^1)*((1+(OX2))^1)*((1+(OX3))^1)*((1+(OX4))^1)*((1+(OX5))^1)*((1+(OX6))^1)*((1+(OX7))^1)*((1+(OX8))^1)*((1+(OX9))^1)*((1+(OX10))^1)*((1+(OX11))^1)*((1+(OX12))^1)*((1+(OX13))^1))/((1.18)^13)+(Sheet1!$B$61*((1+(OX1))^1)*((1+(OX2))^1)*((1+(OX3))^1)*((1+(OX4))^1)*((1+(OX5))^1)*((1+(OX6))^1)*((1+(OX7))^1)*((1+(OX8))^1)*((1+(OX9))^1)*((1+(OX10))^1)*((1+(OX11))^1)*((1+(OX12))^1)*((1+(OX13))^1)*((1+(OX14))^1))/((1.18)^14)+(Sheet1!$B$61*((1+(OX1))^1)*((1+(OX2))^1)*((1+(OX3))^1)*((1+(OX4))^1)*((1+(OX5))^1)*((1+(OX6))^1)*((1+(OX7))^1)*((1+(OX8))^1)*((1+(OX9))^1)*((1+(OX10))^1)*((1+(OX11))^1)*((1+(OX12))^1)*((1+(OX13))^1)*((1+(OX14))^1)*((1+(OX15))^1))/((1.18)^15)+((Sheet1!$B$61*((1+(OX1))^1)*((1+(OX2))^1)*((1+(OX3))^1)*((1+(OX4))^1)*((1+(OX5))^1)*((1+(OX6))^1)*((1+(OX7))^1)*((1+(OX8))^1)*((1+(OX9))^1)*((1+(OX10))^1)*((1+(OX11))^1)*((1+(OX12))^1)*((1+(OX13))^1)*((1+(OX14))^1)*((1+(OX15))^1))/((1.18)^15)/0.18))/Sheet1!$B$17)+((Sheet1!$B$65/Sheet1!$B$17)*(100%-0.2)))</f>
        <v>29.514739757202797</v>
      </c>
      <c r="OY16" s="4">
        <f ca="1">SUM((((Sheet1!$B$61*((1+(OY1))^1))/((1.18)^1)+(Sheet1!$B$61*((1+(OY1))^1)*((1+(OY2))^1))/((1.18)^2)+(Sheet1!$B$61*((1+(OY1))^1)*((1+(OY2))^1)*((1+(OY3))^1))/((1.18)^3)+(Sheet1!$B$61*((1+(OY1))^1)*((1+(OY2))^1)*((1+(OY3))^1)*((1+(OY4))^1))/((1.18)^4)+(Sheet1!$B$61*((1+(OY1))^1)*((1+(OY2))^1)*((1+(OY3))^1)*((1+(OY4))^1)*((1+(OY5))^1))/((1.18)^5)+(Sheet1!$B$61*((1+(OY1))^1)*((1+(OY2))^1)*((1+(OY3))^1)*((1+(OY4))^1)*((1+(OY5))^1)*((1+(OY6))^1))/((1.18)^6)+(Sheet1!$B$61*((1+(OY1))^1)*((1+(OY2))^1)*((1+(OY3))^1)*((1+(OY4))^1)*((1+(OY5))^1)*((1+(OY6))^1)*((1+(OY7))^1))/((1.18)^7)+(Sheet1!$B$61*((1+(OY1))^1)*((1+(OY2))^1)*((1+(OY3))^1)*((1+(OY4))^1)*((1+(OY5))^1)*((1+(OY6))^1)*((1+(OY7))^1)*((1+(OY8))^1))/((1.18)^8)+(Sheet1!$B$61*((1+(OY1))^1)*((1+(OY2))^1)*((1+(OY3))^1)*((1+(OY4))^1)*((1+(OY5))^1)*((1+(OY6))^1)*((1+(OY7))^1)*((1+(OY8))^1)*((1+(OY9))^1))/((1.18)^9)+(Sheet1!$B$61*((1+(OY1))^1)*((1+(OY2))^1)*((1+(OY3))^1)*((1+(OY4))^1)*((1+(OY5))^1)*((1+(OY6))^1)*((1+(OY7))^1)*((1+(OY8))^1)*((1+(OY9))^1)*((1+(OY10))^1))/((1.18)^10)+(Sheet1!$B$61*((1+(OY1))^1)*((1+(OY2))^1)*((1+(OY3))^1)*((1+(OY4))^1)*((1+(OY5))^1)*((1+(OY6))^1)*((1+(OY7))^1)*((1+(OY8))^1)*((1+(OY9))^1)*((1+(OY10))^1)*((1+(OY11))^1))/((1.18)^11)+(Sheet1!$B$61*((1+(OY1))^1)*((1+(OY2))^1)*((1+(OY3))^1)*((1+(OY4))^1)*((1+(OY5))^1)*((1+(OY6))^1)*((1+(OY7))^1)*((1+(OY8))^1)*((1+(OY9))^1)*((1+(OY10))^1)*((1+(OY11))^1)*((1+(OY12))^1))/((1.18)^12)+(Sheet1!$B$61*((1+(OY1))^1)*((1+(OY2))^1)*((1+(OY3))^1)*((1+(OY4))^1)*((1+(OY5))^1)*((1+(OY6))^1)*((1+(OY7))^1)*((1+(OY8))^1)*((1+(OY9))^1)*((1+(OY10))^1)*((1+(OY11))^1)*((1+(OY12))^1)*((1+(OY13))^1))/((1.18)^13)+(Sheet1!$B$61*((1+(OY1))^1)*((1+(OY2))^1)*((1+(OY3))^1)*((1+(OY4))^1)*((1+(OY5))^1)*((1+(OY6))^1)*((1+(OY7))^1)*((1+(OY8))^1)*((1+(OY9))^1)*((1+(OY10))^1)*((1+(OY11))^1)*((1+(OY12))^1)*((1+(OY13))^1)*((1+(OY14))^1))/((1.18)^14)+(Sheet1!$B$61*((1+(OY1))^1)*((1+(OY2))^1)*((1+(OY3))^1)*((1+(OY4))^1)*((1+(OY5))^1)*((1+(OY6))^1)*((1+(OY7))^1)*((1+(OY8))^1)*((1+(OY9))^1)*((1+(OY10))^1)*((1+(OY11))^1)*((1+(OY12))^1)*((1+(OY13))^1)*((1+(OY14))^1)*((1+(OY15))^1))/((1.18)^15)+((Sheet1!$B$61*((1+(OY1))^1)*((1+(OY2))^1)*((1+(OY3))^1)*((1+(OY4))^1)*((1+(OY5))^1)*((1+(OY6))^1)*((1+(OY7))^1)*((1+(OY8))^1)*((1+(OY9))^1)*((1+(OY10))^1)*((1+(OY11))^1)*((1+(OY12))^1)*((1+(OY13))^1)*((1+(OY14))^1)*((1+(OY15))^1))/((1.18)^15)/0.18))/Sheet1!$B$17)+((Sheet1!$B$65/Sheet1!$B$17)*(100%-0.2)))</f>
        <v>30.253360532907656</v>
      </c>
      <c r="OZ16" s="4">
        <f ca="1">SUM((((Sheet1!$B$61*((1+(OZ1))^1))/((1.18)^1)+(Sheet1!$B$61*((1+(OZ1))^1)*((1+(OZ2))^1))/((1.18)^2)+(Sheet1!$B$61*((1+(OZ1))^1)*((1+(OZ2))^1)*((1+(OZ3))^1))/((1.18)^3)+(Sheet1!$B$61*((1+(OZ1))^1)*((1+(OZ2))^1)*((1+(OZ3))^1)*((1+(OZ4))^1))/((1.18)^4)+(Sheet1!$B$61*((1+(OZ1))^1)*((1+(OZ2))^1)*((1+(OZ3))^1)*((1+(OZ4))^1)*((1+(OZ5))^1))/((1.18)^5)+(Sheet1!$B$61*((1+(OZ1))^1)*((1+(OZ2))^1)*((1+(OZ3))^1)*((1+(OZ4))^1)*((1+(OZ5))^1)*((1+(OZ6))^1))/((1.18)^6)+(Sheet1!$B$61*((1+(OZ1))^1)*((1+(OZ2))^1)*((1+(OZ3))^1)*((1+(OZ4))^1)*((1+(OZ5))^1)*((1+(OZ6))^1)*((1+(OZ7))^1))/((1.18)^7)+(Sheet1!$B$61*((1+(OZ1))^1)*((1+(OZ2))^1)*((1+(OZ3))^1)*((1+(OZ4))^1)*((1+(OZ5))^1)*((1+(OZ6))^1)*((1+(OZ7))^1)*((1+(OZ8))^1))/((1.18)^8)+(Sheet1!$B$61*((1+(OZ1))^1)*((1+(OZ2))^1)*((1+(OZ3))^1)*((1+(OZ4))^1)*((1+(OZ5))^1)*((1+(OZ6))^1)*((1+(OZ7))^1)*((1+(OZ8))^1)*((1+(OZ9))^1))/((1.18)^9)+(Sheet1!$B$61*((1+(OZ1))^1)*((1+(OZ2))^1)*((1+(OZ3))^1)*((1+(OZ4))^1)*((1+(OZ5))^1)*((1+(OZ6))^1)*((1+(OZ7))^1)*((1+(OZ8))^1)*((1+(OZ9))^1)*((1+(OZ10))^1))/((1.18)^10)+(Sheet1!$B$61*((1+(OZ1))^1)*((1+(OZ2))^1)*((1+(OZ3))^1)*((1+(OZ4))^1)*((1+(OZ5))^1)*((1+(OZ6))^1)*((1+(OZ7))^1)*((1+(OZ8))^1)*((1+(OZ9))^1)*((1+(OZ10))^1)*((1+(OZ11))^1))/((1.18)^11)+(Sheet1!$B$61*((1+(OZ1))^1)*((1+(OZ2))^1)*((1+(OZ3))^1)*((1+(OZ4))^1)*((1+(OZ5))^1)*((1+(OZ6))^1)*((1+(OZ7))^1)*((1+(OZ8))^1)*((1+(OZ9))^1)*((1+(OZ10))^1)*((1+(OZ11))^1)*((1+(OZ12))^1))/((1.18)^12)+(Sheet1!$B$61*((1+(OZ1))^1)*((1+(OZ2))^1)*((1+(OZ3))^1)*((1+(OZ4))^1)*((1+(OZ5))^1)*((1+(OZ6))^1)*((1+(OZ7))^1)*((1+(OZ8))^1)*((1+(OZ9))^1)*((1+(OZ10))^1)*((1+(OZ11))^1)*((1+(OZ12))^1)*((1+(OZ13))^1))/((1.18)^13)+(Sheet1!$B$61*((1+(OZ1))^1)*((1+(OZ2))^1)*((1+(OZ3))^1)*((1+(OZ4))^1)*((1+(OZ5))^1)*((1+(OZ6))^1)*((1+(OZ7))^1)*((1+(OZ8))^1)*((1+(OZ9))^1)*((1+(OZ10))^1)*((1+(OZ11))^1)*((1+(OZ12))^1)*((1+(OZ13))^1)*((1+(OZ14))^1))/((1.18)^14)+(Sheet1!$B$61*((1+(OZ1))^1)*((1+(OZ2))^1)*((1+(OZ3))^1)*((1+(OZ4))^1)*((1+(OZ5))^1)*((1+(OZ6))^1)*((1+(OZ7))^1)*((1+(OZ8))^1)*((1+(OZ9))^1)*((1+(OZ10))^1)*((1+(OZ11))^1)*((1+(OZ12))^1)*((1+(OZ13))^1)*((1+(OZ14))^1)*((1+(OZ15))^1))/((1.18)^15)+((Sheet1!$B$61*((1+(OZ1))^1)*((1+(OZ2))^1)*((1+(OZ3))^1)*((1+(OZ4))^1)*((1+(OZ5))^1)*((1+(OZ6))^1)*((1+(OZ7))^1)*((1+(OZ8))^1)*((1+(OZ9))^1)*((1+(OZ10))^1)*((1+(OZ11))^1)*((1+(OZ12))^1)*((1+(OZ13))^1)*((1+(OZ14))^1)*((1+(OZ15))^1))/((1.18)^15)/0.18))/Sheet1!$B$17)+((Sheet1!$B$65/Sheet1!$B$17)*(100%-0.2)))</f>
        <v>32.188911507080441</v>
      </c>
      <c r="PA16" s="4">
        <f ca="1">SUM((((Sheet1!$B$61*((1+(PA1))^1))/((1.18)^1)+(Sheet1!$B$61*((1+(PA1))^1)*((1+(PA2))^1))/((1.18)^2)+(Sheet1!$B$61*((1+(PA1))^1)*((1+(PA2))^1)*((1+(PA3))^1))/((1.18)^3)+(Sheet1!$B$61*((1+(PA1))^1)*((1+(PA2))^1)*((1+(PA3))^1)*((1+(PA4))^1))/((1.18)^4)+(Sheet1!$B$61*((1+(PA1))^1)*((1+(PA2))^1)*((1+(PA3))^1)*((1+(PA4))^1)*((1+(PA5))^1))/((1.18)^5)+(Sheet1!$B$61*((1+(PA1))^1)*((1+(PA2))^1)*((1+(PA3))^1)*((1+(PA4))^1)*((1+(PA5))^1)*((1+(PA6))^1))/((1.18)^6)+(Sheet1!$B$61*((1+(PA1))^1)*((1+(PA2))^1)*((1+(PA3))^1)*((1+(PA4))^1)*((1+(PA5))^1)*((1+(PA6))^1)*((1+(PA7))^1))/((1.18)^7)+(Sheet1!$B$61*((1+(PA1))^1)*((1+(PA2))^1)*((1+(PA3))^1)*((1+(PA4))^1)*((1+(PA5))^1)*((1+(PA6))^1)*((1+(PA7))^1)*((1+(PA8))^1))/((1.18)^8)+(Sheet1!$B$61*((1+(PA1))^1)*((1+(PA2))^1)*((1+(PA3))^1)*((1+(PA4))^1)*((1+(PA5))^1)*((1+(PA6))^1)*((1+(PA7))^1)*((1+(PA8))^1)*((1+(PA9))^1))/((1.18)^9)+(Sheet1!$B$61*((1+(PA1))^1)*((1+(PA2))^1)*((1+(PA3))^1)*((1+(PA4))^1)*((1+(PA5))^1)*((1+(PA6))^1)*((1+(PA7))^1)*((1+(PA8))^1)*((1+(PA9))^1)*((1+(PA10))^1))/((1.18)^10)+(Sheet1!$B$61*((1+(PA1))^1)*((1+(PA2))^1)*((1+(PA3))^1)*((1+(PA4))^1)*((1+(PA5))^1)*((1+(PA6))^1)*((1+(PA7))^1)*((1+(PA8))^1)*((1+(PA9))^1)*((1+(PA10))^1)*((1+(PA11))^1))/((1.18)^11)+(Sheet1!$B$61*((1+(PA1))^1)*((1+(PA2))^1)*((1+(PA3))^1)*((1+(PA4))^1)*((1+(PA5))^1)*((1+(PA6))^1)*((1+(PA7))^1)*((1+(PA8))^1)*((1+(PA9))^1)*((1+(PA10))^1)*((1+(PA11))^1)*((1+(PA12))^1))/((1.18)^12)+(Sheet1!$B$61*((1+(PA1))^1)*((1+(PA2))^1)*((1+(PA3))^1)*((1+(PA4))^1)*((1+(PA5))^1)*((1+(PA6))^1)*((1+(PA7))^1)*((1+(PA8))^1)*((1+(PA9))^1)*((1+(PA10))^1)*((1+(PA11))^1)*((1+(PA12))^1)*((1+(PA13))^1))/((1.18)^13)+(Sheet1!$B$61*((1+(PA1))^1)*((1+(PA2))^1)*((1+(PA3))^1)*((1+(PA4))^1)*((1+(PA5))^1)*((1+(PA6))^1)*((1+(PA7))^1)*((1+(PA8))^1)*((1+(PA9))^1)*((1+(PA10))^1)*((1+(PA11))^1)*((1+(PA12))^1)*((1+(PA13))^1)*((1+(PA14))^1))/((1.18)^14)+(Sheet1!$B$61*((1+(PA1))^1)*((1+(PA2))^1)*((1+(PA3))^1)*((1+(PA4))^1)*((1+(PA5))^1)*((1+(PA6))^1)*((1+(PA7))^1)*((1+(PA8))^1)*((1+(PA9))^1)*((1+(PA10))^1)*((1+(PA11))^1)*((1+(PA12))^1)*((1+(PA13))^1)*((1+(PA14))^1)*((1+(PA15))^1))/((1.18)^15)+((Sheet1!$B$61*((1+(PA1))^1)*((1+(PA2))^1)*((1+(PA3))^1)*((1+(PA4))^1)*((1+(PA5))^1)*((1+(PA6))^1)*((1+(PA7))^1)*((1+(PA8))^1)*((1+(PA9))^1)*((1+(PA10))^1)*((1+(PA11))^1)*((1+(PA12))^1)*((1+(PA13))^1)*((1+(PA14))^1)*((1+(PA15))^1))/((1.18)^15)/0.18))/Sheet1!$B$17)+((Sheet1!$B$65/Sheet1!$B$17)*(100%-0.2)))</f>
        <v>23.904568382113329</v>
      </c>
      <c r="PB16" s="4">
        <f ca="1">SUM((((Sheet1!$B$61*((1+(PB1))^1))/((1.18)^1)+(Sheet1!$B$61*((1+(PB1))^1)*((1+(PB2))^1))/((1.18)^2)+(Sheet1!$B$61*((1+(PB1))^1)*((1+(PB2))^1)*((1+(PB3))^1))/((1.18)^3)+(Sheet1!$B$61*((1+(PB1))^1)*((1+(PB2))^1)*((1+(PB3))^1)*((1+(PB4))^1))/((1.18)^4)+(Sheet1!$B$61*((1+(PB1))^1)*((1+(PB2))^1)*((1+(PB3))^1)*((1+(PB4))^1)*((1+(PB5))^1))/((1.18)^5)+(Sheet1!$B$61*((1+(PB1))^1)*((1+(PB2))^1)*((1+(PB3))^1)*((1+(PB4))^1)*((1+(PB5))^1)*((1+(PB6))^1))/((1.18)^6)+(Sheet1!$B$61*((1+(PB1))^1)*((1+(PB2))^1)*((1+(PB3))^1)*((1+(PB4))^1)*((1+(PB5))^1)*((1+(PB6))^1)*((1+(PB7))^1))/((1.18)^7)+(Sheet1!$B$61*((1+(PB1))^1)*((1+(PB2))^1)*((1+(PB3))^1)*((1+(PB4))^1)*((1+(PB5))^1)*((1+(PB6))^1)*((1+(PB7))^1)*((1+(PB8))^1))/((1.18)^8)+(Sheet1!$B$61*((1+(PB1))^1)*((1+(PB2))^1)*((1+(PB3))^1)*((1+(PB4))^1)*((1+(PB5))^1)*((1+(PB6))^1)*((1+(PB7))^1)*((1+(PB8))^1)*((1+(PB9))^1))/((1.18)^9)+(Sheet1!$B$61*((1+(PB1))^1)*((1+(PB2))^1)*((1+(PB3))^1)*((1+(PB4))^1)*((1+(PB5))^1)*((1+(PB6))^1)*((1+(PB7))^1)*((1+(PB8))^1)*((1+(PB9))^1)*((1+(PB10))^1))/((1.18)^10)+(Sheet1!$B$61*((1+(PB1))^1)*((1+(PB2))^1)*((1+(PB3))^1)*((1+(PB4))^1)*((1+(PB5))^1)*((1+(PB6))^1)*((1+(PB7))^1)*((1+(PB8))^1)*((1+(PB9))^1)*((1+(PB10))^1)*((1+(PB11))^1))/((1.18)^11)+(Sheet1!$B$61*((1+(PB1))^1)*((1+(PB2))^1)*((1+(PB3))^1)*((1+(PB4))^1)*((1+(PB5))^1)*((1+(PB6))^1)*((1+(PB7))^1)*((1+(PB8))^1)*((1+(PB9))^1)*((1+(PB10))^1)*((1+(PB11))^1)*((1+(PB12))^1))/((1.18)^12)+(Sheet1!$B$61*((1+(PB1))^1)*((1+(PB2))^1)*((1+(PB3))^1)*((1+(PB4))^1)*((1+(PB5))^1)*((1+(PB6))^1)*((1+(PB7))^1)*((1+(PB8))^1)*((1+(PB9))^1)*((1+(PB10))^1)*((1+(PB11))^1)*((1+(PB12))^1)*((1+(PB13))^1))/((1.18)^13)+(Sheet1!$B$61*((1+(PB1))^1)*((1+(PB2))^1)*((1+(PB3))^1)*((1+(PB4))^1)*((1+(PB5))^1)*((1+(PB6))^1)*((1+(PB7))^1)*((1+(PB8))^1)*((1+(PB9))^1)*((1+(PB10))^1)*((1+(PB11))^1)*((1+(PB12))^1)*((1+(PB13))^1)*((1+(PB14))^1))/((1.18)^14)+(Sheet1!$B$61*((1+(PB1))^1)*((1+(PB2))^1)*((1+(PB3))^1)*((1+(PB4))^1)*((1+(PB5))^1)*((1+(PB6))^1)*((1+(PB7))^1)*((1+(PB8))^1)*((1+(PB9))^1)*((1+(PB10))^1)*((1+(PB11))^1)*((1+(PB12))^1)*((1+(PB13))^1)*((1+(PB14))^1)*((1+(PB15))^1))/((1.18)^15)+((Sheet1!$B$61*((1+(PB1))^1)*((1+(PB2))^1)*((1+(PB3))^1)*((1+(PB4))^1)*((1+(PB5))^1)*((1+(PB6))^1)*((1+(PB7))^1)*((1+(PB8))^1)*((1+(PB9))^1)*((1+(PB10))^1)*((1+(PB11))^1)*((1+(PB12))^1)*((1+(PB13))^1)*((1+(PB14))^1)*((1+(PB15))^1))/((1.18)^15)/0.18))/Sheet1!$B$17)+((Sheet1!$B$65/Sheet1!$B$17)*(100%-0.2)))</f>
        <v>24.222482917991723</v>
      </c>
      <c r="PC16" s="4">
        <f ca="1">SUM((((Sheet1!$B$61*((1+(PC1))^1))/((1.18)^1)+(Sheet1!$B$61*((1+(PC1))^1)*((1+(PC2))^1))/((1.18)^2)+(Sheet1!$B$61*((1+(PC1))^1)*((1+(PC2))^1)*((1+(PC3))^1))/((1.18)^3)+(Sheet1!$B$61*((1+(PC1))^1)*((1+(PC2))^1)*((1+(PC3))^1)*((1+(PC4))^1))/((1.18)^4)+(Sheet1!$B$61*((1+(PC1))^1)*((1+(PC2))^1)*((1+(PC3))^1)*((1+(PC4))^1)*((1+(PC5))^1))/((1.18)^5)+(Sheet1!$B$61*((1+(PC1))^1)*((1+(PC2))^1)*((1+(PC3))^1)*((1+(PC4))^1)*((1+(PC5))^1)*((1+(PC6))^1))/((1.18)^6)+(Sheet1!$B$61*((1+(PC1))^1)*((1+(PC2))^1)*((1+(PC3))^1)*((1+(PC4))^1)*((1+(PC5))^1)*((1+(PC6))^1)*((1+(PC7))^1))/((1.18)^7)+(Sheet1!$B$61*((1+(PC1))^1)*((1+(PC2))^1)*((1+(PC3))^1)*((1+(PC4))^1)*((1+(PC5))^1)*((1+(PC6))^1)*((1+(PC7))^1)*((1+(PC8))^1))/((1.18)^8)+(Sheet1!$B$61*((1+(PC1))^1)*((1+(PC2))^1)*((1+(PC3))^1)*((1+(PC4))^1)*((1+(PC5))^1)*((1+(PC6))^1)*((1+(PC7))^1)*((1+(PC8))^1)*((1+(PC9))^1))/((1.18)^9)+(Sheet1!$B$61*((1+(PC1))^1)*((1+(PC2))^1)*((1+(PC3))^1)*((1+(PC4))^1)*((1+(PC5))^1)*((1+(PC6))^1)*((1+(PC7))^1)*((1+(PC8))^1)*((1+(PC9))^1)*((1+(PC10))^1))/((1.18)^10)+(Sheet1!$B$61*((1+(PC1))^1)*((1+(PC2))^1)*((1+(PC3))^1)*((1+(PC4))^1)*((1+(PC5))^1)*((1+(PC6))^1)*((1+(PC7))^1)*((1+(PC8))^1)*((1+(PC9))^1)*((1+(PC10))^1)*((1+(PC11))^1))/((1.18)^11)+(Sheet1!$B$61*((1+(PC1))^1)*((1+(PC2))^1)*((1+(PC3))^1)*((1+(PC4))^1)*((1+(PC5))^1)*((1+(PC6))^1)*((1+(PC7))^1)*((1+(PC8))^1)*((1+(PC9))^1)*((1+(PC10))^1)*((1+(PC11))^1)*((1+(PC12))^1))/((1.18)^12)+(Sheet1!$B$61*((1+(PC1))^1)*((1+(PC2))^1)*((1+(PC3))^1)*((1+(PC4))^1)*((1+(PC5))^1)*((1+(PC6))^1)*((1+(PC7))^1)*((1+(PC8))^1)*((1+(PC9))^1)*((1+(PC10))^1)*((1+(PC11))^1)*((1+(PC12))^1)*((1+(PC13))^1))/((1.18)^13)+(Sheet1!$B$61*((1+(PC1))^1)*((1+(PC2))^1)*((1+(PC3))^1)*((1+(PC4))^1)*((1+(PC5))^1)*((1+(PC6))^1)*((1+(PC7))^1)*((1+(PC8))^1)*((1+(PC9))^1)*((1+(PC10))^1)*((1+(PC11))^1)*((1+(PC12))^1)*((1+(PC13))^1)*((1+(PC14))^1))/((1.18)^14)+(Sheet1!$B$61*((1+(PC1))^1)*((1+(PC2))^1)*((1+(PC3))^1)*((1+(PC4))^1)*((1+(PC5))^1)*((1+(PC6))^1)*((1+(PC7))^1)*((1+(PC8))^1)*((1+(PC9))^1)*((1+(PC10))^1)*((1+(PC11))^1)*((1+(PC12))^1)*((1+(PC13))^1)*((1+(PC14))^1)*((1+(PC15))^1))/((1.18)^15)+((Sheet1!$B$61*((1+(PC1))^1)*((1+(PC2))^1)*((1+(PC3))^1)*((1+(PC4))^1)*((1+(PC5))^1)*((1+(PC6))^1)*((1+(PC7))^1)*((1+(PC8))^1)*((1+(PC9))^1)*((1+(PC10))^1)*((1+(PC11))^1)*((1+(PC12))^1)*((1+(PC13))^1)*((1+(PC14))^1)*((1+(PC15))^1))/((1.18)^15)/0.18))/Sheet1!$B$17)+((Sheet1!$B$65/Sheet1!$B$17)*(100%-0.2)))</f>
        <v>28.037251702477253</v>
      </c>
      <c r="PD16" s="4">
        <f ca="1">SUM((((Sheet1!$B$61*((1+(PD1))^1))/((1.18)^1)+(Sheet1!$B$61*((1+(PD1))^1)*((1+(PD2))^1))/((1.18)^2)+(Sheet1!$B$61*((1+(PD1))^1)*((1+(PD2))^1)*((1+(PD3))^1))/((1.18)^3)+(Sheet1!$B$61*((1+(PD1))^1)*((1+(PD2))^1)*((1+(PD3))^1)*((1+(PD4))^1))/((1.18)^4)+(Sheet1!$B$61*((1+(PD1))^1)*((1+(PD2))^1)*((1+(PD3))^1)*((1+(PD4))^1)*((1+(PD5))^1))/((1.18)^5)+(Sheet1!$B$61*((1+(PD1))^1)*((1+(PD2))^1)*((1+(PD3))^1)*((1+(PD4))^1)*((1+(PD5))^1)*((1+(PD6))^1))/((1.18)^6)+(Sheet1!$B$61*((1+(PD1))^1)*((1+(PD2))^1)*((1+(PD3))^1)*((1+(PD4))^1)*((1+(PD5))^1)*((1+(PD6))^1)*((1+(PD7))^1))/((1.18)^7)+(Sheet1!$B$61*((1+(PD1))^1)*((1+(PD2))^1)*((1+(PD3))^1)*((1+(PD4))^1)*((1+(PD5))^1)*((1+(PD6))^1)*((1+(PD7))^1)*((1+(PD8))^1))/((1.18)^8)+(Sheet1!$B$61*((1+(PD1))^1)*((1+(PD2))^1)*((1+(PD3))^1)*((1+(PD4))^1)*((1+(PD5))^1)*((1+(PD6))^1)*((1+(PD7))^1)*((1+(PD8))^1)*((1+(PD9))^1))/((1.18)^9)+(Sheet1!$B$61*((1+(PD1))^1)*((1+(PD2))^1)*((1+(PD3))^1)*((1+(PD4))^1)*((1+(PD5))^1)*((1+(PD6))^1)*((1+(PD7))^1)*((1+(PD8))^1)*((1+(PD9))^1)*((1+(PD10))^1))/((1.18)^10)+(Sheet1!$B$61*((1+(PD1))^1)*((1+(PD2))^1)*((1+(PD3))^1)*((1+(PD4))^1)*((1+(PD5))^1)*((1+(PD6))^1)*((1+(PD7))^1)*((1+(PD8))^1)*((1+(PD9))^1)*((1+(PD10))^1)*((1+(PD11))^1))/((1.18)^11)+(Sheet1!$B$61*((1+(PD1))^1)*((1+(PD2))^1)*((1+(PD3))^1)*((1+(PD4))^1)*((1+(PD5))^1)*((1+(PD6))^1)*((1+(PD7))^1)*((1+(PD8))^1)*((1+(PD9))^1)*((1+(PD10))^1)*((1+(PD11))^1)*((1+(PD12))^1))/((1.18)^12)+(Sheet1!$B$61*((1+(PD1))^1)*((1+(PD2))^1)*((1+(PD3))^1)*((1+(PD4))^1)*((1+(PD5))^1)*((1+(PD6))^1)*((1+(PD7))^1)*((1+(PD8))^1)*((1+(PD9))^1)*((1+(PD10))^1)*((1+(PD11))^1)*((1+(PD12))^1)*((1+(PD13))^1))/((1.18)^13)+(Sheet1!$B$61*((1+(PD1))^1)*((1+(PD2))^1)*((1+(PD3))^1)*((1+(PD4))^1)*((1+(PD5))^1)*((1+(PD6))^1)*((1+(PD7))^1)*((1+(PD8))^1)*((1+(PD9))^1)*((1+(PD10))^1)*((1+(PD11))^1)*((1+(PD12))^1)*((1+(PD13))^1)*((1+(PD14))^1))/((1.18)^14)+(Sheet1!$B$61*((1+(PD1))^1)*((1+(PD2))^1)*((1+(PD3))^1)*((1+(PD4))^1)*((1+(PD5))^1)*((1+(PD6))^1)*((1+(PD7))^1)*((1+(PD8))^1)*((1+(PD9))^1)*((1+(PD10))^1)*((1+(PD11))^1)*((1+(PD12))^1)*((1+(PD13))^1)*((1+(PD14))^1)*((1+(PD15))^1))/((1.18)^15)+((Sheet1!$B$61*((1+(PD1))^1)*((1+(PD2))^1)*((1+(PD3))^1)*((1+(PD4))^1)*((1+(PD5))^1)*((1+(PD6))^1)*((1+(PD7))^1)*((1+(PD8))^1)*((1+(PD9))^1)*((1+(PD10))^1)*((1+(PD11))^1)*((1+(PD12))^1)*((1+(PD13))^1)*((1+(PD14))^1)*((1+(PD15))^1))/((1.18)^15)/0.18))/Sheet1!$B$17)+((Sheet1!$B$65/Sheet1!$B$17)*(100%-0.2)))</f>
        <v>25.969956997986849</v>
      </c>
      <c r="PE16" s="4">
        <f ca="1">SUM((((Sheet1!$B$61*((1+(PE1))^1))/((1.18)^1)+(Sheet1!$B$61*((1+(PE1))^1)*((1+(PE2))^1))/((1.18)^2)+(Sheet1!$B$61*((1+(PE1))^1)*((1+(PE2))^1)*((1+(PE3))^1))/((1.18)^3)+(Sheet1!$B$61*((1+(PE1))^1)*((1+(PE2))^1)*((1+(PE3))^1)*((1+(PE4))^1))/((1.18)^4)+(Sheet1!$B$61*((1+(PE1))^1)*((1+(PE2))^1)*((1+(PE3))^1)*((1+(PE4))^1)*((1+(PE5))^1))/((1.18)^5)+(Sheet1!$B$61*((1+(PE1))^1)*((1+(PE2))^1)*((1+(PE3))^1)*((1+(PE4))^1)*((1+(PE5))^1)*((1+(PE6))^1))/((1.18)^6)+(Sheet1!$B$61*((1+(PE1))^1)*((1+(PE2))^1)*((1+(PE3))^1)*((1+(PE4))^1)*((1+(PE5))^1)*((1+(PE6))^1)*((1+(PE7))^1))/((1.18)^7)+(Sheet1!$B$61*((1+(PE1))^1)*((1+(PE2))^1)*((1+(PE3))^1)*((1+(PE4))^1)*((1+(PE5))^1)*((1+(PE6))^1)*((1+(PE7))^1)*((1+(PE8))^1))/((1.18)^8)+(Sheet1!$B$61*((1+(PE1))^1)*((1+(PE2))^1)*((1+(PE3))^1)*((1+(PE4))^1)*((1+(PE5))^1)*((1+(PE6))^1)*((1+(PE7))^1)*((1+(PE8))^1)*((1+(PE9))^1))/((1.18)^9)+(Sheet1!$B$61*((1+(PE1))^1)*((1+(PE2))^1)*((1+(PE3))^1)*((1+(PE4))^1)*((1+(PE5))^1)*((1+(PE6))^1)*((1+(PE7))^1)*((1+(PE8))^1)*((1+(PE9))^1)*((1+(PE10))^1))/((1.18)^10)+(Sheet1!$B$61*((1+(PE1))^1)*((1+(PE2))^1)*((1+(PE3))^1)*((1+(PE4))^1)*((1+(PE5))^1)*((1+(PE6))^1)*((1+(PE7))^1)*((1+(PE8))^1)*((1+(PE9))^1)*((1+(PE10))^1)*((1+(PE11))^1))/((1.18)^11)+(Sheet1!$B$61*((1+(PE1))^1)*((1+(PE2))^1)*((1+(PE3))^1)*((1+(PE4))^1)*((1+(PE5))^1)*((1+(PE6))^1)*((1+(PE7))^1)*((1+(PE8))^1)*((1+(PE9))^1)*((1+(PE10))^1)*((1+(PE11))^1)*((1+(PE12))^1))/((1.18)^12)+(Sheet1!$B$61*((1+(PE1))^1)*((1+(PE2))^1)*((1+(PE3))^1)*((1+(PE4))^1)*((1+(PE5))^1)*((1+(PE6))^1)*((1+(PE7))^1)*((1+(PE8))^1)*((1+(PE9))^1)*((1+(PE10))^1)*((1+(PE11))^1)*((1+(PE12))^1)*((1+(PE13))^1))/((1.18)^13)+(Sheet1!$B$61*((1+(PE1))^1)*((1+(PE2))^1)*((1+(PE3))^1)*((1+(PE4))^1)*((1+(PE5))^1)*((1+(PE6))^1)*((1+(PE7))^1)*((1+(PE8))^1)*((1+(PE9))^1)*((1+(PE10))^1)*((1+(PE11))^1)*((1+(PE12))^1)*((1+(PE13))^1)*((1+(PE14))^1))/((1.18)^14)+(Sheet1!$B$61*((1+(PE1))^1)*((1+(PE2))^1)*((1+(PE3))^1)*((1+(PE4))^1)*((1+(PE5))^1)*((1+(PE6))^1)*((1+(PE7))^1)*((1+(PE8))^1)*((1+(PE9))^1)*((1+(PE10))^1)*((1+(PE11))^1)*((1+(PE12))^1)*((1+(PE13))^1)*((1+(PE14))^1)*((1+(PE15))^1))/((1.18)^15)+((Sheet1!$B$61*((1+(PE1))^1)*((1+(PE2))^1)*((1+(PE3))^1)*((1+(PE4))^1)*((1+(PE5))^1)*((1+(PE6))^1)*((1+(PE7))^1)*((1+(PE8))^1)*((1+(PE9))^1)*((1+(PE10))^1)*((1+(PE11))^1)*((1+(PE12))^1)*((1+(PE13))^1)*((1+(PE14))^1)*((1+(PE15))^1))/((1.18)^15)/0.18))/Sheet1!$B$17)+((Sheet1!$B$65/Sheet1!$B$17)*(100%-0.2)))</f>
        <v>31.984234014513518</v>
      </c>
      <c r="PF16" s="4">
        <f ca="1">SUM((((Sheet1!$B$61*((1+(PF1))^1))/((1.18)^1)+(Sheet1!$B$61*((1+(PF1))^1)*((1+(PF2))^1))/((1.18)^2)+(Sheet1!$B$61*((1+(PF1))^1)*((1+(PF2))^1)*((1+(PF3))^1))/((1.18)^3)+(Sheet1!$B$61*((1+(PF1))^1)*((1+(PF2))^1)*((1+(PF3))^1)*((1+(PF4))^1))/((1.18)^4)+(Sheet1!$B$61*((1+(PF1))^1)*((1+(PF2))^1)*((1+(PF3))^1)*((1+(PF4))^1)*((1+(PF5))^1))/((1.18)^5)+(Sheet1!$B$61*((1+(PF1))^1)*((1+(PF2))^1)*((1+(PF3))^1)*((1+(PF4))^1)*((1+(PF5))^1)*((1+(PF6))^1))/((1.18)^6)+(Sheet1!$B$61*((1+(PF1))^1)*((1+(PF2))^1)*((1+(PF3))^1)*((1+(PF4))^1)*((1+(PF5))^1)*((1+(PF6))^1)*((1+(PF7))^1))/((1.18)^7)+(Sheet1!$B$61*((1+(PF1))^1)*((1+(PF2))^1)*((1+(PF3))^1)*((1+(PF4))^1)*((1+(PF5))^1)*((1+(PF6))^1)*((1+(PF7))^1)*((1+(PF8))^1))/((1.18)^8)+(Sheet1!$B$61*((1+(PF1))^1)*((1+(PF2))^1)*((1+(PF3))^1)*((1+(PF4))^1)*((1+(PF5))^1)*((1+(PF6))^1)*((1+(PF7))^1)*((1+(PF8))^1)*((1+(PF9))^1))/((1.18)^9)+(Sheet1!$B$61*((1+(PF1))^1)*((1+(PF2))^1)*((1+(PF3))^1)*((1+(PF4))^1)*((1+(PF5))^1)*((1+(PF6))^1)*((1+(PF7))^1)*((1+(PF8))^1)*((1+(PF9))^1)*((1+(PF10))^1))/((1.18)^10)+(Sheet1!$B$61*((1+(PF1))^1)*((1+(PF2))^1)*((1+(PF3))^1)*((1+(PF4))^1)*((1+(PF5))^1)*((1+(PF6))^1)*((1+(PF7))^1)*((1+(PF8))^1)*((1+(PF9))^1)*((1+(PF10))^1)*((1+(PF11))^1))/((1.18)^11)+(Sheet1!$B$61*((1+(PF1))^1)*((1+(PF2))^1)*((1+(PF3))^1)*((1+(PF4))^1)*((1+(PF5))^1)*((1+(PF6))^1)*((1+(PF7))^1)*((1+(PF8))^1)*((1+(PF9))^1)*((1+(PF10))^1)*((1+(PF11))^1)*((1+(PF12))^1))/((1.18)^12)+(Sheet1!$B$61*((1+(PF1))^1)*((1+(PF2))^1)*((1+(PF3))^1)*((1+(PF4))^1)*((1+(PF5))^1)*((1+(PF6))^1)*((1+(PF7))^1)*((1+(PF8))^1)*((1+(PF9))^1)*((1+(PF10))^1)*((1+(PF11))^1)*((1+(PF12))^1)*((1+(PF13))^1))/((1.18)^13)+(Sheet1!$B$61*((1+(PF1))^1)*((1+(PF2))^1)*((1+(PF3))^1)*((1+(PF4))^1)*((1+(PF5))^1)*((1+(PF6))^1)*((1+(PF7))^1)*((1+(PF8))^1)*((1+(PF9))^1)*((1+(PF10))^1)*((1+(PF11))^1)*((1+(PF12))^1)*((1+(PF13))^1)*((1+(PF14))^1))/((1.18)^14)+(Sheet1!$B$61*((1+(PF1))^1)*((1+(PF2))^1)*((1+(PF3))^1)*((1+(PF4))^1)*((1+(PF5))^1)*((1+(PF6))^1)*((1+(PF7))^1)*((1+(PF8))^1)*((1+(PF9))^1)*((1+(PF10))^1)*((1+(PF11))^1)*((1+(PF12))^1)*((1+(PF13))^1)*((1+(PF14))^1)*((1+(PF15))^1))/((1.18)^15)+((Sheet1!$B$61*((1+(PF1))^1)*((1+(PF2))^1)*((1+(PF3))^1)*((1+(PF4))^1)*((1+(PF5))^1)*((1+(PF6))^1)*((1+(PF7))^1)*((1+(PF8))^1)*((1+(PF9))^1)*((1+(PF10))^1)*((1+(PF11))^1)*((1+(PF12))^1)*((1+(PF13))^1)*((1+(PF14))^1)*((1+(PF15))^1))/((1.18)^15)/0.18))/Sheet1!$B$17)+((Sheet1!$B$65/Sheet1!$B$17)*(100%-0.2)))</f>
        <v>25.982055698962384</v>
      </c>
      <c r="PG16" s="4">
        <f ca="1">SUM((((Sheet1!$B$61*((1+(PG1))^1))/((1.18)^1)+(Sheet1!$B$61*((1+(PG1))^1)*((1+(PG2))^1))/((1.18)^2)+(Sheet1!$B$61*((1+(PG1))^1)*((1+(PG2))^1)*((1+(PG3))^1))/((1.18)^3)+(Sheet1!$B$61*((1+(PG1))^1)*((1+(PG2))^1)*((1+(PG3))^1)*((1+(PG4))^1))/((1.18)^4)+(Sheet1!$B$61*((1+(PG1))^1)*((1+(PG2))^1)*((1+(PG3))^1)*((1+(PG4))^1)*((1+(PG5))^1))/((1.18)^5)+(Sheet1!$B$61*((1+(PG1))^1)*((1+(PG2))^1)*((1+(PG3))^1)*((1+(PG4))^1)*((1+(PG5))^1)*((1+(PG6))^1))/((1.18)^6)+(Sheet1!$B$61*((1+(PG1))^1)*((1+(PG2))^1)*((1+(PG3))^1)*((1+(PG4))^1)*((1+(PG5))^1)*((1+(PG6))^1)*((1+(PG7))^1))/((1.18)^7)+(Sheet1!$B$61*((1+(PG1))^1)*((1+(PG2))^1)*((1+(PG3))^1)*((1+(PG4))^1)*((1+(PG5))^1)*((1+(PG6))^1)*((1+(PG7))^1)*((1+(PG8))^1))/((1.18)^8)+(Sheet1!$B$61*((1+(PG1))^1)*((1+(PG2))^1)*((1+(PG3))^1)*((1+(PG4))^1)*((1+(PG5))^1)*((1+(PG6))^1)*((1+(PG7))^1)*((1+(PG8))^1)*((1+(PG9))^1))/((1.18)^9)+(Sheet1!$B$61*((1+(PG1))^1)*((1+(PG2))^1)*((1+(PG3))^1)*((1+(PG4))^1)*((1+(PG5))^1)*((1+(PG6))^1)*((1+(PG7))^1)*((1+(PG8))^1)*((1+(PG9))^1)*((1+(PG10))^1))/((1.18)^10)+(Sheet1!$B$61*((1+(PG1))^1)*((1+(PG2))^1)*((1+(PG3))^1)*((1+(PG4))^1)*((1+(PG5))^1)*((1+(PG6))^1)*((1+(PG7))^1)*((1+(PG8))^1)*((1+(PG9))^1)*((1+(PG10))^1)*((1+(PG11))^1))/((1.18)^11)+(Sheet1!$B$61*((1+(PG1))^1)*((1+(PG2))^1)*((1+(PG3))^1)*((1+(PG4))^1)*((1+(PG5))^1)*((1+(PG6))^1)*((1+(PG7))^1)*((1+(PG8))^1)*((1+(PG9))^1)*((1+(PG10))^1)*((1+(PG11))^1)*((1+(PG12))^1))/((1.18)^12)+(Sheet1!$B$61*((1+(PG1))^1)*((1+(PG2))^1)*((1+(PG3))^1)*((1+(PG4))^1)*((1+(PG5))^1)*((1+(PG6))^1)*((1+(PG7))^1)*((1+(PG8))^1)*((1+(PG9))^1)*((1+(PG10))^1)*((1+(PG11))^1)*((1+(PG12))^1)*((1+(PG13))^1))/((1.18)^13)+(Sheet1!$B$61*((1+(PG1))^1)*((1+(PG2))^1)*((1+(PG3))^1)*((1+(PG4))^1)*((1+(PG5))^1)*((1+(PG6))^1)*((1+(PG7))^1)*((1+(PG8))^1)*((1+(PG9))^1)*((1+(PG10))^1)*((1+(PG11))^1)*((1+(PG12))^1)*((1+(PG13))^1)*((1+(PG14))^1))/((1.18)^14)+(Sheet1!$B$61*((1+(PG1))^1)*((1+(PG2))^1)*((1+(PG3))^1)*((1+(PG4))^1)*((1+(PG5))^1)*((1+(PG6))^1)*((1+(PG7))^1)*((1+(PG8))^1)*((1+(PG9))^1)*((1+(PG10))^1)*((1+(PG11))^1)*((1+(PG12))^1)*((1+(PG13))^1)*((1+(PG14))^1)*((1+(PG15))^1))/((1.18)^15)+((Sheet1!$B$61*((1+(PG1))^1)*((1+(PG2))^1)*((1+(PG3))^1)*((1+(PG4))^1)*((1+(PG5))^1)*((1+(PG6))^1)*((1+(PG7))^1)*((1+(PG8))^1)*((1+(PG9))^1)*((1+(PG10))^1)*((1+(PG11))^1)*((1+(PG12))^1)*((1+(PG13))^1)*((1+(PG14))^1)*((1+(PG15))^1))/((1.18)^15)/0.18))/Sheet1!$B$17)+((Sheet1!$B$65/Sheet1!$B$17)*(100%-0.2)))</f>
        <v>29.259550312379389</v>
      </c>
      <c r="PH16" s="4">
        <f ca="1">SUM((((Sheet1!$B$61*((1+(PH1))^1))/((1.18)^1)+(Sheet1!$B$61*((1+(PH1))^1)*((1+(PH2))^1))/((1.18)^2)+(Sheet1!$B$61*((1+(PH1))^1)*((1+(PH2))^1)*((1+(PH3))^1))/((1.18)^3)+(Sheet1!$B$61*((1+(PH1))^1)*((1+(PH2))^1)*((1+(PH3))^1)*((1+(PH4))^1))/((1.18)^4)+(Sheet1!$B$61*((1+(PH1))^1)*((1+(PH2))^1)*((1+(PH3))^1)*((1+(PH4))^1)*((1+(PH5))^1))/((1.18)^5)+(Sheet1!$B$61*((1+(PH1))^1)*((1+(PH2))^1)*((1+(PH3))^1)*((1+(PH4))^1)*((1+(PH5))^1)*((1+(PH6))^1))/((1.18)^6)+(Sheet1!$B$61*((1+(PH1))^1)*((1+(PH2))^1)*((1+(PH3))^1)*((1+(PH4))^1)*((1+(PH5))^1)*((1+(PH6))^1)*((1+(PH7))^1))/((1.18)^7)+(Sheet1!$B$61*((1+(PH1))^1)*((1+(PH2))^1)*((1+(PH3))^1)*((1+(PH4))^1)*((1+(PH5))^1)*((1+(PH6))^1)*((1+(PH7))^1)*((1+(PH8))^1))/((1.18)^8)+(Sheet1!$B$61*((1+(PH1))^1)*((1+(PH2))^1)*((1+(PH3))^1)*((1+(PH4))^1)*((1+(PH5))^1)*((1+(PH6))^1)*((1+(PH7))^1)*((1+(PH8))^1)*((1+(PH9))^1))/((1.18)^9)+(Sheet1!$B$61*((1+(PH1))^1)*((1+(PH2))^1)*((1+(PH3))^1)*((1+(PH4))^1)*((1+(PH5))^1)*((1+(PH6))^1)*((1+(PH7))^1)*((1+(PH8))^1)*((1+(PH9))^1)*((1+(PH10))^1))/((1.18)^10)+(Sheet1!$B$61*((1+(PH1))^1)*((1+(PH2))^1)*((1+(PH3))^1)*((1+(PH4))^1)*((1+(PH5))^1)*((1+(PH6))^1)*((1+(PH7))^1)*((1+(PH8))^1)*((1+(PH9))^1)*((1+(PH10))^1)*((1+(PH11))^1))/((1.18)^11)+(Sheet1!$B$61*((1+(PH1))^1)*((1+(PH2))^1)*((1+(PH3))^1)*((1+(PH4))^1)*((1+(PH5))^1)*((1+(PH6))^1)*((1+(PH7))^1)*((1+(PH8))^1)*((1+(PH9))^1)*((1+(PH10))^1)*((1+(PH11))^1)*((1+(PH12))^1))/((1.18)^12)+(Sheet1!$B$61*((1+(PH1))^1)*((1+(PH2))^1)*((1+(PH3))^1)*((1+(PH4))^1)*((1+(PH5))^1)*((1+(PH6))^1)*((1+(PH7))^1)*((1+(PH8))^1)*((1+(PH9))^1)*((1+(PH10))^1)*((1+(PH11))^1)*((1+(PH12))^1)*((1+(PH13))^1))/((1.18)^13)+(Sheet1!$B$61*((1+(PH1))^1)*((1+(PH2))^1)*((1+(PH3))^1)*((1+(PH4))^1)*((1+(PH5))^1)*((1+(PH6))^1)*((1+(PH7))^1)*((1+(PH8))^1)*((1+(PH9))^1)*((1+(PH10))^1)*((1+(PH11))^1)*((1+(PH12))^1)*((1+(PH13))^1)*((1+(PH14))^1))/((1.18)^14)+(Sheet1!$B$61*((1+(PH1))^1)*((1+(PH2))^1)*((1+(PH3))^1)*((1+(PH4))^1)*((1+(PH5))^1)*((1+(PH6))^1)*((1+(PH7))^1)*((1+(PH8))^1)*((1+(PH9))^1)*((1+(PH10))^1)*((1+(PH11))^1)*((1+(PH12))^1)*((1+(PH13))^1)*((1+(PH14))^1)*((1+(PH15))^1))/((1.18)^15)+((Sheet1!$B$61*((1+(PH1))^1)*((1+(PH2))^1)*((1+(PH3))^1)*((1+(PH4))^1)*((1+(PH5))^1)*((1+(PH6))^1)*((1+(PH7))^1)*((1+(PH8))^1)*((1+(PH9))^1)*((1+(PH10))^1)*((1+(PH11))^1)*((1+(PH12))^1)*((1+(PH13))^1)*((1+(PH14))^1)*((1+(PH15))^1))/((1.18)^15)/0.18))/Sheet1!$B$17)+((Sheet1!$B$65/Sheet1!$B$17)*(100%-0.2)))</f>
        <v>26.046150529960435</v>
      </c>
      <c r="PI16" s="4">
        <f ca="1">SUM((((Sheet1!$B$61*((1+(PI1))^1))/((1.18)^1)+(Sheet1!$B$61*((1+(PI1))^1)*((1+(PI2))^1))/((1.18)^2)+(Sheet1!$B$61*((1+(PI1))^1)*((1+(PI2))^1)*((1+(PI3))^1))/((1.18)^3)+(Sheet1!$B$61*((1+(PI1))^1)*((1+(PI2))^1)*((1+(PI3))^1)*((1+(PI4))^1))/((1.18)^4)+(Sheet1!$B$61*((1+(PI1))^1)*((1+(PI2))^1)*((1+(PI3))^1)*((1+(PI4))^1)*((1+(PI5))^1))/((1.18)^5)+(Sheet1!$B$61*((1+(PI1))^1)*((1+(PI2))^1)*((1+(PI3))^1)*((1+(PI4))^1)*((1+(PI5))^1)*((1+(PI6))^1))/((1.18)^6)+(Sheet1!$B$61*((1+(PI1))^1)*((1+(PI2))^1)*((1+(PI3))^1)*((1+(PI4))^1)*((1+(PI5))^1)*((1+(PI6))^1)*((1+(PI7))^1))/((1.18)^7)+(Sheet1!$B$61*((1+(PI1))^1)*((1+(PI2))^1)*((1+(PI3))^1)*((1+(PI4))^1)*((1+(PI5))^1)*((1+(PI6))^1)*((1+(PI7))^1)*((1+(PI8))^1))/((1.18)^8)+(Sheet1!$B$61*((1+(PI1))^1)*((1+(PI2))^1)*((1+(PI3))^1)*((1+(PI4))^1)*((1+(PI5))^1)*((1+(PI6))^1)*((1+(PI7))^1)*((1+(PI8))^1)*((1+(PI9))^1))/((1.18)^9)+(Sheet1!$B$61*((1+(PI1))^1)*((1+(PI2))^1)*((1+(PI3))^1)*((1+(PI4))^1)*((1+(PI5))^1)*((1+(PI6))^1)*((1+(PI7))^1)*((1+(PI8))^1)*((1+(PI9))^1)*((1+(PI10))^1))/((1.18)^10)+(Sheet1!$B$61*((1+(PI1))^1)*((1+(PI2))^1)*((1+(PI3))^1)*((1+(PI4))^1)*((1+(PI5))^1)*((1+(PI6))^1)*((1+(PI7))^1)*((1+(PI8))^1)*((1+(PI9))^1)*((1+(PI10))^1)*((1+(PI11))^1))/((1.18)^11)+(Sheet1!$B$61*((1+(PI1))^1)*((1+(PI2))^1)*((1+(PI3))^1)*((1+(PI4))^1)*((1+(PI5))^1)*((1+(PI6))^1)*((1+(PI7))^1)*((1+(PI8))^1)*((1+(PI9))^1)*((1+(PI10))^1)*((1+(PI11))^1)*((1+(PI12))^1))/((1.18)^12)+(Sheet1!$B$61*((1+(PI1))^1)*((1+(PI2))^1)*((1+(PI3))^1)*((1+(PI4))^1)*((1+(PI5))^1)*((1+(PI6))^1)*((1+(PI7))^1)*((1+(PI8))^1)*((1+(PI9))^1)*((1+(PI10))^1)*((1+(PI11))^1)*((1+(PI12))^1)*((1+(PI13))^1))/((1.18)^13)+(Sheet1!$B$61*((1+(PI1))^1)*((1+(PI2))^1)*((1+(PI3))^1)*((1+(PI4))^1)*((1+(PI5))^1)*((1+(PI6))^1)*((1+(PI7))^1)*((1+(PI8))^1)*((1+(PI9))^1)*((1+(PI10))^1)*((1+(PI11))^1)*((1+(PI12))^1)*((1+(PI13))^1)*((1+(PI14))^1))/((1.18)^14)+(Sheet1!$B$61*((1+(PI1))^1)*((1+(PI2))^1)*((1+(PI3))^1)*((1+(PI4))^1)*((1+(PI5))^1)*((1+(PI6))^1)*((1+(PI7))^1)*((1+(PI8))^1)*((1+(PI9))^1)*((1+(PI10))^1)*((1+(PI11))^1)*((1+(PI12))^1)*((1+(PI13))^1)*((1+(PI14))^1)*((1+(PI15))^1))/((1.18)^15)+((Sheet1!$B$61*((1+(PI1))^1)*((1+(PI2))^1)*((1+(PI3))^1)*((1+(PI4))^1)*((1+(PI5))^1)*((1+(PI6))^1)*((1+(PI7))^1)*((1+(PI8))^1)*((1+(PI9))^1)*((1+(PI10))^1)*((1+(PI11))^1)*((1+(PI12))^1)*((1+(PI13))^1)*((1+(PI14))^1)*((1+(PI15))^1))/((1.18)^15)/0.18))/Sheet1!$B$17)+((Sheet1!$B$65/Sheet1!$B$17)*(100%-0.2)))</f>
        <v>27.985736294753615</v>
      </c>
      <c r="PJ16" s="4">
        <f ca="1">SUM((((Sheet1!$B$61*((1+(PJ1))^1))/((1.18)^1)+(Sheet1!$B$61*((1+(PJ1))^1)*((1+(PJ2))^1))/((1.18)^2)+(Sheet1!$B$61*((1+(PJ1))^1)*((1+(PJ2))^1)*((1+(PJ3))^1))/((1.18)^3)+(Sheet1!$B$61*((1+(PJ1))^1)*((1+(PJ2))^1)*((1+(PJ3))^1)*((1+(PJ4))^1))/((1.18)^4)+(Sheet1!$B$61*((1+(PJ1))^1)*((1+(PJ2))^1)*((1+(PJ3))^1)*((1+(PJ4))^1)*((1+(PJ5))^1))/((1.18)^5)+(Sheet1!$B$61*((1+(PJ1))^1)*((1+(PJ2))^1)*((1+(PJ3))^1)*((1+(PJ4))^1)*((1+(PJ5))^1)*((1+(PJ6))^1))/((1.18)^6)+(Sheet1!$B$61*((1+(PJ1))^1)*((1+(PJ2))^1)*((1+(PJ3))^1)*((1+(PJ4))^1)*((1+(PJ5))^1)*((1+(PJ6))^1)*((1+(PJ7))^1))/((1.18)^7)+(Sheet1!$B$61*((1+(PJ1))^1)*((1+(PJ2))^1)*((1+(PJ3))^1)*((1+(PJ4))^1)*((1+(PJ5))^1)*((1+(PJ6))^1)*((1+(PJ7))^1)*((1+(PJ8))^1))/((1.18)^8)+(Sheet1!$B$61*((1+(PJ1))^1)*((1+(PJ2))^1)*((1+(PJ3))^1)*((1+(PJ4))^1)*((1+(PJ5))^1)*((1+(PJ6))^1)*((1+(PJ7))^1)*((1+(PJ8))^1)*((1+(PJ9))^1))/((1.18)^9)+(Sheet1!$B$61*((1+(PJ1))^1)*((1+(PJ2))^1)*((1+(PJ3))^1)*((1+(PJ4))^1)*((1+(PJ5))^1)*((1+(PJ6))^1)*((1+(PJ7))^1)*((1+(PJ8))^1)*((1+(PJ9))^1)*((1+(PJ10))^1))/((1.18)^10)+(Sheet1!$B$61*((1+(PJ1))^1)*((1+(PJ2))^1)*((1+(PJ3))^1)*((1+(PJ4))^1)*((1+(PJ5))^1)*((1+(PJ6))^1)*((1+(PJ7))^1)*((1+(PJ8))^1)*((1+(PJ9))^1)*((1+(PJ10))^1)*((1+(PJ11))^1))/((1.18)^11)+(Sheet1!$B$61*((1+(PJ1))^1)*((1+(PJ2))^1)*((1+(PJ3))^1)*((1+(PJ4))^1)*((1+(PJ5))^1)*((1+(PJ6))^1)*((1+(PJ7))^1)*((1+(PJ8))^1)*((1+(PJ9))^1)*((1+(PJ10))^1)*((1+(PJ11))^1)*((1+(PJ12))^1))/((1.18)^12)+(Sheet1!$B$61*((1+(PJ1))^1)*((1+(PJ2))^1)*((1+(PJ3))^1)*((1+(PJ4))^1)*((1+(PJ5))^1)*((1+(PJ6))^1)*((1+(PJ7))^1)*((1+(PJ8))^1)*((1+(PJ9))^1)*((1+(PJ10))^1)*((1+(PJ11))^1)*((1+(PJ12))^1)*((1+(PJ13))^1))/((1.18)^13)+(Sheet1!$B$61*((1+(PJ1))^1)*((1+(PJ2))^1)*((1+(PJ3))^1)*((1+(PJ4))^1)*((1+(PJ5))^1)*((1+(PJ6))^1)*((1+(PJ7))^1)*((1+(PJ8))^1)*((1+(PJ9))^1)*((1+(PJ10))^1)*((1+(PJ11))^1)*((1+(PJ12))^1)*((1+(PJ13))^1)*((1+(PJ14))^1))/((1.18)^14)+(Sheet1!$B$61*((1+(PJ1))^1)*((1+(PJ2))^1)*((1+(PJ3))^1)*((1+(PJ4))^1)*((1+(PJ5))^1)*((1+(PJ6))^1)*((1+(PJ7))^1)*((1+(PJ8))^1)*((1+(PJ9))^1)*((1+(PJ10))^1)*((1+(PJ11))^1)*((1+(PJ12))^1)*((1+(PJ13))^1)*((1+(PJ14))^1)*((1+(PJ15))^1))/((1.18)^15)+((Sheet1!$B$61*((1+(PJ1))^1)*((1+(PJ2))^1)*((1+(PJ3))^1)*((1+(PJ4))^1)*((1+(PJ5))^1)*((1+(PJ6))^1)*((1+(PJ7))^1)*((1+(PJ8))^1)*((1+(PJ9))^1)*((1+(PJ10))^1)*((1+(PJ11))^1)*((1+(PJ12))^1)*((1+(PJ13))^1)*((1+(PJ14))^1)*((1+(PJ15))^1))/((1.18)^15)/0.18))/Sheet1!$B$17)+((Sheet1!$B$65/Sheet1!$B$17)*(100%-0.2)))</f>
        <v>23.8396448032858</v>
      </c>
      <c r="PK16" s="4">
        <f ca="1">SUM((((Sheet1!$B$61*((1+(PK1))^1))/((1.18)^1)+(Sheet1!$B$61*((1+(PK1))^1)*((1+(PK2))^1))/((1.18)^2)+(Sheet1!$B$61*((1+(PK1))^1)*((1+(PK2))^1)*((1+(PK3))^1))/((1.18)^3)+(Sheet1!$B$61*((1+(PK1))^1)*((1+(PK2))^1)*((1+(PK3))^1)*((1+(PK4))^1))/((1.18)^4)+(Sheet1!$B$61*((1+(PK1))^1)*((1+(PK2))^1)*((1+(PK3))^1)*((1+(PK4))^1)*((1+(PK5))^1))/((1.18)^5)+(Sheet1!$B$61*((1+(PK1))^1)*((1+(PK2))^1)*((1+(PK3))^1)*((1+(PK4))^1)*((1+(PK5))^1)*((1+(PK6))^1))/((1.18)^6)+(Sheet1!$B$61*((1+(PK1))^1)*((1+(PK2))^1)*((1+(PK3))^1)*((1+(PK4))^1)*((1+(PK5))^1)*((1+(PK6))^1)*((1+(PK7))^1))/((1.18)^7)+(Sheet1!$B$61*((1+(PK1))^1)*((1+(PK2))^1)*((1+(PK3))^1)*((1+(PK4))^1)*((1+(PK5))^1)*((1+(PK6))^1)*((1+(PK7))^1)*((1+(PK8))^1))/((1.18)^8)+(Sheet1!$B$61*((1+(PK1))^1)*((1+(PK2))^1)*((1+(PK3))^1)*((1+(PK4))^1)*((1+(PK5))^1)*((1+(PK6))^1)*((1+(PK7))^1)*((1+(PK8))^1)*((1+(PK9))^1))/((1.18)^9)+(Sheet1!$B$61*((1+(PK1))^1)*((1+(PK2))^1)*((1+(PK3))^1)*((1+(PK4))^1)*((1+(PK5))^1)*((1+(PK6))^1)*((1+(PK7))^1)*((1+(PK8))^1)*((1+(PK9))^1)*((1+(PK10))^1))/((1.18)^10)+(Sheet1!$B$61*((1+(PK1))^1)*((1+(PK2))^1)*((1+(PK3))^1)*((1+(PK4))^1)*((1+(PK5))^1)*((1+(PK6))^1)*((1+(PK7))^1)*((1+(PK8))^1)*((1+(PK9))^1)*((1+(PK10))^1)*((1+(PK11))^1))/((1.18)^11)+(Sheet1!$B$61*((1+(PK1))^1)*((1+(PK2))^1)*((1+(PK3))^1)*((1+(PK4))^1)*((1+(PK5))^1)*((1+(PK6))^1)*((1+(PK7))^1)*((1+(PK8))^1)*((1+(PK9))^1)*((1+(PK10))^1)*((1+(PK11))^1)*((1+(PK12))^1))/((1.18)^12)+(Sheet1!$B$61*((1+(PK1))^1)*((1+(PK2))^1)*((1+(PK3))^1)*((1+(PK4))^1)*((1+(PK5))^1)*((1+(PK6))^1)*((1+(PK7))^1)*((1+(PK8))^1)*((1+(PK9))^1)*((1+(PK10))^1)*((1+(PK11))^1)*((1+(PK12))^1)*((1+(PK13))^1))/((1.18)^13)+(Sheet1!$B$61*((1+(PK1))^1)*((1+(PK2))^1)*((1+(PK3))^1)*((1+(PK4))^1)*((1+(PK5))^1)*((1+(PK6))^1)*((1+(PK7))^1)*((1+(PK8))^1)*((1+(PK9))^1)*((1+(PK10))^1)*((1+(PK11))^1)*((1+(PK12))^1)*((1+(PK13))^1)*((1+(PK14))^1))/((1.18)^14)+(Sheet1!$B$61*((1+(PK1))^1)*((1+(PK2))^1)*((1+(PK3))^1)*((1+(PK4))^1)*((1+(PK5))^1)*((1+(PK6))^1)*((1+(PK7))^1)*((1+(PK8))^1)*((1+(PK9))^1)*((1+(PK10))^1)*((1+(PK11))^1)*((1+(PK12))^1)*((1+(PK13))^1)*((1+(PK14))^1)*((1+(PK15))^1))/((1.18)^15)+((Sheet1!$B$61*((1+(PK1))^1)*((1+(PK2))^1)*((1+(PK3))^1)*((1+(PK4))^1)*((1+(PK5))^1)*((1+(PK6))^1)*((1+(PK7))^1)*((1+(PK8))^1)*((1+(PK9))^1)*((1+(PK10))^1)*((1+(PK11))^1)*((1+(PK12))^1)*((1+(PK13))^1)*((1+(PK14))^1)*((1+(PK15))^1))/((1.18)^15)/0.18))/Sheet1!$B$17)+((Sheet1!$B$65/Sheet1!$B$17)*(100%-0.2)))</f>
        <v>31.985005437762041</v>
      </c>
      <c r="PL16" s="4">
        <f ca="1">SUM((((Sheet1!$B$61*((1+(PL1))^1))/((1.18)^1)+(Sheet1!$B$61*((1+(PL1))^1)*((1+(PL2))^1))/((1.18)^2)+(Sheet1!$B$61*((1+(PL1))^1)*((1+(PL2))^1)*((1+(PL3))^1))/((1.18)^3)+(Sheet1!$B$61*((1+(PL1))^1)*((1+(PL2))^1)*((1+(PL3))^1)*((1+(PL4))^1))/((1.18)^4)+(Sheet1!$B$61*((1+(PL1))^1)*((1+(PL2))^1)*((1+(PL3))^1)*((1+(PL4))^1)*((1+(PL5))^1))/((1.18)^5)+(Sheet1!$B$61*((1+(PL1))^1)*((1+(PL2))^1)*((1+(PL3))^1)*((1+(PL4))^1)*((1+(PL5))^1)*((1+(PL6))^1))/((1.18)^6)+(Sheet1!$B$61*((1+(PL1))^1)*((1+(PL2))^1)*((1+(PL3))^1)*((1+(PL4))^1)*((1+(PL5))^1)*((1+(PL6))^1)*((1+(PL7))^1))/((1.18)^7)+(Sheet1!$B$61*((1+(PL1))^1)*((1+(PL2))^1)*((1+(PL3))^1)*((1+(PL4))^1)*((1+(PL5))^1)*((1+(PL6))^1)*((1+(PL7))^1)*((1+(PL8))^1))/((1.18)^8)+(Sheet1!$B$61*((1+(PL1))^1)*((1+(PL2))^1)*((1+(PL3))^1)*((1+(PL4))^1)*((1+(PL5))^1)*((1+(PL6))^1)*((1+(PL7))^1)*((1+(PL8))^1)*((1+(PL9))^1))/((1.18)^9)+(Sheet1!$B$61*((1+(PL1))^1)*((1+(PL2))^1)*((1+(PL3))^1)*((1+(PL4))^1)*((1+(PL5))^1)*((1+(PL6))^1)*((1+(PL7))^1)*((1+(PL8))^1)*((1+(PL9))^1)*((1+(PL10))^1))/((1.18)^10)+(Sheet1!$B$61*((1+(PL1))^1)*((1+(PL2))^1)*((1+(PL3))^1)*((1+(PL4))^1)*((1+(PL5))^1)*((1+(PL6))^1)*((1+(PL7))^1)*((1+(PL8))^1)*((1+(PL9))^1)*((1+(PL10))^1)*((1+(PL11))^1))/((1.18)^11)+(Sheet1!$B$61*((1+(PL1))^1)*((1+(PL2))^1)*((1+(PL3))^1)*((1+(PL4))^1)*((1+(PL5))^1)*((1+(PL6))^1)*((1+(PL7))^1)*((1+(PL8))^1)*((1+(PL9))^1)*((1+(PL10))^1)*((1+(PL11))^1)*((1+(PL12))^1))/((1.18)^12)+(Sheet1!$B$61*((1+(PL1))^1)*((1+(PL2))^1)*((1+(PL3))^1)*((1+(PL4))^1)*((1+(PL5))^1)*((1+(PL6))^1)*((1+(PL7))^1)*((1+(PL8))^1)*((1+(PL9))^1)*((1+(PL10))^1)*((1+(PL11))^1)*((1+(PL12))^1)*((1+(PL13))^1))/((1.18)^13)+(Sheet1!$B$61*((1+(PL1))^1)*((1+(PL2))^1)*((1+(PL3))^1)*((1+(PL4))^1)*((1+(PL5))^1)*((1+(PL6))^1)*((1+(PL7))^1)*((1+(PL8))^1)*((1+(PL9))^1)*((1+(PL10))^1)*((1+(PL11))^1)*((1+(PL12))^1)*((1+(PL13))^1)*((1+(PL14))^1))/((1.18)^14)+(Sheet1!$B$61*((1+(PL1))^1)*((1+(PL2))^1)*((1+(PL3))^1)*((1+(PL4))^1)*((1+(PL5))^1)*((1+(PL6))^1)*((1+(PL7))^1)*((1+(PL8))^1)*((1+(PL9))^1)*((1+(PL10))^1)*((1+(PL11))^1)*((1+(PL12))^1)*((1+(PL13))^1)*((1+(PL14))^1)*((1+(PL15))^1))/((1.18)^15)+((Sheet1!$B$61*((1+(PL1))^1)*((1+(PL2))^1)*((1+(PL3))^1)*((1+(PL4))^1)*((1+(PL5))^1)*((1+(PL6))^1)*((1+(PL7))^1)*((1+(PL8))^1)*((1+(PL9))^1)*((1+(PL10))^1)*((1+(PL11))^1)*((1+(PL12))^1)*((1+(PL13))^1)*((1+(PL14))^1)*((1+(PL15))^1))/((1.18)^15)/0.18))/Sheet1!$B$17)+((Sheet1!$B$65/Sheet1!$B$17)*(100%-0.2)))</f>
        <v>24.339019315139975</v>
      </c>
      <c r="PM16" s="4">
        <f ca="1">SUM((((Sheet1!$B$61*((1+(PM1))^1))/((1.18)^1)+(Sheet1!$B$61*((1+(PM1))^1)*((1+(PM2))^1))/((1.18)^2)+(Sheet1!$B$61*((1+(PM1))^1)*((1+(PM2))^1)*((1+(PM3))^1))/((1.18)^3)+(Sheet1!$B$61*((1+(PM1))^1)*((1+(PM2))^1)*((1+(PM3))^1)*((1+(PM4))^1))/((1.18)^4)+(Sheet1!$B$61*((1+(PM1))^1)*((1+(PM2))^1)*((1+(PM3))^1)*((1+(PM4))^1)*((1+(PM5))^1))/((1.18)^5)+(Sheet1!$B$61*((1+(PM1))^1)*((1+(PM2))^1)*((1+(PM3))^1)*((1+(PM4))^1)*((1+(PM5))^1)*((1+(PM6))^1))/((1.18)^6)+(Sheet1!$B$61*((1+(PM1))^1)*((1+(PM2))^1)*((1+(PM3))^1)*((1+(PM4))^1)*((1+(PM5))^1)*((1+(PM6))^1)*((1+(PM7))^1))/((1.18)^7)+(Sheet1!$B$61*((1+(PM1))^1)*((1+(PM2))^1)*((1+(PM3))^1)*((1+(PM4))^1)*((1+(PM5))^1)*((1+(PM6))^1)*((1+(PM7))^1)*((1+(PM8))^1))/((1.18)^8)+(Sheet1!$B$61*((1+(PM1))^1)*((1+(PM2))^1)*((1+(PM3))^1)*((1+(PM4))^1)*((1+(PM5))^1)*((1+(PM6))^1)*((1+(PM7))^1)*((1+(PM8))^1)*((1+(PM9))^1))/((1.18)^9)+(Sheet1!$B$61*((1+(PM1))^1)*((1+(PM2))^1)*((1+(PM3))^1)*((1+(PM4))^1)*((1+(PM5))^1)*((1+(PM6))^1)*((1+(PM7))^1)*((1+(PM8))^1)*((1+(PM9))^1)*((1+(PM10))^1))/((1.18)^10)+(Sheet1!$B$61*((1+(PM1))^1)*((1+(PM2))^1)*((1+(PM3))^1)*((1+(PM4))^1)*((1+(PM5))^1)*((1+(PM6))^1)*((1+(PM7))^1)*((1+(PM8))^1)*((1+(PM9))^1)*((1+(PM10))^1)*((1+(PM11))^1))/((1.18)^11)+(Sheet1!$B$61*((1+(PM1))^1)*((1+(PM2))^1)*((1+(PM3))^1)*((1+(PM4))^1)*((1+(PM5))^1)*((1+(PM6))^1)*((1+(PM7))^1)*((1+(PM8))^1)*((1+(PM9))^1)*((1+(PM10))^1)*((1+(PM11))^1)*((1+(PM12))^1))/((1.18)^12)+(Sheet1!$B$61*((1+(PM1))^1)*((1+(PM2))^1)*((1+(PM3))^1)*((1+(PM4))^1)*((1+(PM5))^1)*((1+(PM6))^1)*((1+(PM7))^1)*((1+(PM8))^1)*((1+(PM9))^1)*((1+(PM10))^1)*((1+(PM11))^1)*((1+(PM12))^1)*((1+(PM13))^1))/((1.18)^13)+(Sheet1!$B$61*((1+(PM1))^1)*((1+(PM2))^1)*((1+(PM3))^1)*((1+(PM4))^1)*((1+(PM5))^1)*((1+(PM6))^1)*((1+(PM7))^1)*((1+(PM8))^1)*((1+(PM9))^1)*((1+(PM10))^1)*((1+(PM11))^1)*((1+(PM12))^1)*((1+(PM13))^1)*((1+(PM14))^1))/((1.18)^14)+(Sheet1!$B$61*((1+(PM1))^1)*((1+(PM2))^1)*((1+(PM3))^1)*((1+(PM4))^1)*((1+(PM5))^1)*((1+(PM6))^1)*((1+(PM7))^1)*((1+(PM8))^1)*((1+(PM9))^1)*((1+(PM10))^1)*((1+(PM11))^1)*((1+(PM12))^1)*((1+(PM13))^1)*((1+(PM14))^1)*((1+(PM15))^1))/((1.18)^15)+((Sheet1!$B$61*((1+(PM1))^1)*((1+(PM2))^1)*((1+(PM3))^1)*((1+(PM4))^1)*((1+(PM5))^1)*((1+(PM6))^1)*((1+(PM7))^1)*((1+(PM8))^1)*((1+(PM9))^1)*((1+(PM10))^1)*((1+(PM11))^1)*((1+(PM12))^1)*((1+(PM13))^1)*((1+(PM14))^1)*((1+(PM15))^1))/((1.18)^15)/0.18))/Sheet1!$B$17)+((Sheet1!$B$65/Sheet1!$B$17)*(100%-0.2)))</f>
        <v>25.658748444024525</v>
      </c>
      <c r="PN16" s="4">
        <f ca="1">SUM((((Sheet1!$B$61*((1+(PN1))^1))/((1.18)^1)+(Sheet1!$B$61*((1+(PN1))^1)*((1+(PN2))^1))/((1.18)^2)+(Sheet1!$B$61*((1+(PN1))^1)*((1+(PN2))^1)*((1+(PN3))^1))/((1.18)^3)+(Sheet1!$B$61*((1+(PN1))^1)*((1+(PN2))^1)*((1+(PN3))^1)*((1+(PN4))^1))/((1.18)^4)+(Sheet1!$B$61*((1+(PN1))^1)*((1+(PN2))^1)*((1+(PN3))^1)*((1+(PN4))^1)*((1+(PN5))^1))/((1.18)^5)+(Sheet1!$B$61*((1+(PN1))^1)*((1+(PN2))^1)*((1+(PN3))^1)*((1+(PN4))^1)*((1+(PN5))^1)*((1+(PN6))^1))/((1.18)^6)+(Sheet1!$B$61*((1+(PN1))^1)*((1+(PN2))^1)*((1+(PN3))^1)*((1+(PN4))^1)*((1+(PN5))^1)*((1+(PN6))^1)*((1+(PN7))^1))/((1.18)^7)+(Sheet1!$B$61*((1+(PN1))^1)*((1+(PN2))^1)*((1+(PN3))^1)*((1+(PN4))^1)*((1+(PN5))^1)*((1+(PN6))^1)*((1+(PN7))^1)*((1+(PN8))^1))/((1.18)^8)+(Sheet1!$B$61*((1+(PN1))^1)*((1+(PN2))^1)*((1+(PN3))^1)*((1+(PN4))^1)*((1+(PN5))^1)*((1+(PN6))^1)*((1+(PN7))^1)*((1+(PN8))^1)*((1+(PN9))^1))/((1.18)^9)+(Sheet1!$B$61*((1+(PN1))^1)*((1+(PN2))^1)*((1+(PN3))^1)*((1+(PN4))^1)*((1+(PN5))^1)*((1+(PN6))^1)*((1+(PN7))^1)*((1+(PN8))^1)*((1+(PN9))^1)*((1+(PN10))^1))/((1.18)^10)+(Sheet1!$B$61*((1+(PN1))^1)*((1+(PN2))^1)*((1+(PN3))^1)*((1+(PN4))^1)*((1+(PN5))^1)*((1+(PN6))^1)*((1+(PN7))^1)*((1+(PN8))^1)*((1+(PN9))^1)*((1+(PN10))^1)*((1+(PN11))^1))/((1.18)^11)+(Sheet1!$B$61*((1+(PN1))^1)*((1+(PN2))^1)*((1+(PN3))^1)*((1+(PN4))^1)*((1+(PN5))^1)*((1+(PN6))^1)*((1+(PN7))^1)*((1+(PN8))^1)*((1+(PN9))^1)*((1+(PN10))^1)*((1+(PN11))^1)*((1+(PN12))^1))/((1.18)^12)+(Sheet1!$B$61*((1+(PN1))^1)*((1+(PN2))^1)*((1+(PN3))^1)*((1+(PN4))^1)*((1+(PN5))^1)*((1+(PN6))^1)*((1+(PN7))^1)*((1+(PN8))^1)*((1+(PN9))^1)*((1+(PN10))^1)*((1+(PN11))^1)*((1+(PN12))^1)*((1+(PN13))^1))/((1.18)^13)+(Sheet1!$B$61*((1+(PN1))^1)*((1+(PN2))^1)*((1+(PN3))^1)*((1+(PN4))^1)*((1+(PN5))^1)*((1+(PN6))^1)*((1+(PN7))^1)*((1+(PN8))^1)*((1+(PN9))^1)*((1+(PN10))^1)*((1+(PN11))^1)*((1+(PN12))^1)*((1+(PN13))^1)*((1+(PN14))^1))/((1.18)^14)+(Sheet1!$B$61*((1+(PN1))^1)*((1+(PN2))^1)*((1+(PN3))^1)*((1+(PN4))^1)*((1+(PN5))^1)*((1+(PN6))^1)*((1+(PN7))^1)*((1+(PN8))^1)*((1+(PN9))^1)*((1+(PN10))^1)*((1+(PN11))^1)*((1+(PN12))^1)*((1+(PN13))^1)*((1+(PN14))^1)*((1+(PN15))^1))/((1.18)^15)+((Sheet1!$B$61*((1+(PN1))^1)*((1+(PN2))^1)*((1+(PN3))^1)*((1+(PN4))^1)*((1+(PN5))^1)*((1+(PN6))^1)*((1+(PN7))^1)*((1+(PN8))^1)*((1+(PN9))^1)*((1+(PN10))^1)*((1+(PN11))^1)*((1+(PN12))^1)*((1+(PN13))^1)*((1+(PN14))^1)*((1+(PN15))^1))/((1.18)^15)/0.18))/Sheet1!$B$17)+((Sheet1!$B$65/Sheet1!$B$17)*(100%-0.2)))</f>
        <v>27.143913103009055</v>
      </c>
      <c r="PO16" s="4">
        <f ca="1">SUM((((Sheet1!$B$61*((1+(PO1))^1))/((1.18)^1)+(Sheet1!$B$61*((1+(PO1))^1)*((1+(PO2))^1))/((1.18)^2)+(Sheet1!$B$61*((1+(PO1))^1)*((1+(PO2))^1)*((1+(PO3))^1))/((1.18)^3)+(Sheet1!$B$61*((1+(PO1))^1)*((1+(PO2))^1)*((1+(PO3))^1)*((1+(PO4))^1))/((1.18)^4)+(Sheet1!$B$61*((1+(PO1))^1)*((1+(PO2))^1)*((1+(PO3))^1)*((1+(PO4))^1)*((1+(PO5))^1))/((1.18)^5)+(Sheet1!$B$61*((1+(PO1))^1)*((1+(PO2))^1)*((1+(PO3))^1)*((1+(PO4))^1)*((1+(PO5))^1)*((1+(PO6))^1))/((1.18)^6)+(Sheet1!$B$61*((1+(PO1))^1)*((1+(PO2))^1)*((1+(PO3))^1)*((1+(PO4))^1)*((1+(PO5))^1)*((1+(PO6))^1)*((1+(PO7))^1))/((1.18)^7)+(Sheet1!$B$61*((1+(PO1))^1)*((1+(PO2))^1)*((1+(PO3))^1)*((1+(PO4))^1)*((1+(PO5))^1)*((1+(PO6))^1)*((1+(PO7))^1)*((1+(PO8))^1))/((1.18)^8)+(Sheet1!$B$61*((1+(PO1))^1)*((1+(PO2))^1)*((1+(PO3))^1)*((1+(PO4))^1)*((1+(PO5))^1)*((1+(PO6))^1)*((1+(PO7))^1)*((1+(PO8))^1)*((1+(PO9))^1))/((1.18)^9)+(Sheet1!$B$61*((1+(PO1))^1)*((1+(PO2))^1)*((1+(PO3))^1)*((1+(PO4))^1)*((1+(PO5))^1)*((1+(PO6))^1)*((1+(PO7))^1)*((1+(PO8))^1)*((1+(PO9))^1)*((1+(PO10))^1))/((1.18)^10)+(Sheet1!$B$61*((1+(PO1))^1)*((1+(PO2))^1)*((1+(PO3))^1)*((1+(PO4))^1)*((1+(PO5))^1)*((1+(PO6))^1)*((1+(PO7))^1)*((1+(PO8))^1)*((1+(PO9))^1)*((1+(PO10))^1)*((1+(PO11))^1))/((1.18)^11)+(Sheet1!$B$61*((1+(PO1))^1)*((1+(PO2))^1)*((1+(PO3))^1)*((1+(PO4))^1)*((1+(PO5))^1)*((1+(PO6))^1)*((1+(PO7))^1)*((1+(PO8))^1)*((1+(PO9))^1)*((1+(PO10))^1)*((1+(PO11))^1)*((1+(PO12))^1))/((1.18)^12)+(Sheet1!$B$61*((1+(PO1))^1)*((1+(PO2))^1)*((1+(PO3))^1)*((1+(PO4))^1)*((1+(PO5))^1)*((1+(PO6))^1)*((1+(PO7))^1)*((1+(PO8))^1)*((1+(PO9))^1)*((1+(PO10))^1)*((1+(PO11))^1)*((1+(PO12))^1)*((1+(PO13))^1))/((1.18)^13)+(Sheet1!$B$61*((1+(PO1))^1)*((1+(PO2))^1)*((1+(PO3))^1)*((1+(PO4))^1)*((1+(PO5))^1)*((1+(PO6))^1)*((1+(PO7))^1)*((1+(PO8))^1)*((1+(PO9))^1)*((1+(PO10))^1)*((1+(PO11))^1)*((1+(PO12))^1)*((1+(PO13))^1)*((1+(PO14))^1))/((1.18)^14)+(Sheet1!$B$61*((1+(PO1))^1)*((1+(PO2))^1)*((1+(PO3))^1)*((1+(PO4))^1)*((1+(PO5))^1)*((1+(PO6))^1)*((1+(PO7))^1)*((1+(PO8))^1)*((1+(PO9))^1)*((1+(PO10))^1)*((1+(PO11))^1)*((1+(PO12))^1)*((1+(PO13))^1)*((1+(PO14))^1)*((1+(PO15))^1))/((1.18)^15)+((Sheet1!$B$61*((1+(PO1))^1)*((1+(PO2))^1)*((1+(PO3))^1)*((1+(PO4))^1)*((1+(PO5))^1)*((1+(PO6))^1)*((1+(PO7))^1)*((1+(PO8))^1)*((1+(PO9))^1)*((1+(PO10))^1)*((1+(PO11))^1)*((1+(PO12))^1)*((1+(PO13))^1)*((1+(PO14))^1)*((1+(PO15))^1))/((1.18)^15)/0.18))/Sheet1!$B$17)+((Sheet1!$B$65/Sheet1!$B$17)*(100%-0.2)))</f>
        <v>25.573476055786728</v>
      </c>
      <c r="PP16" s="4">
        <f ca="1">SUM((((Sheet1!$B$61*((1+(PP1))^1))/((1.18)^1)+(Sheet1!$B$61*((1+(PP1))^1)*((1+(PP2))^1))/((1.18)^2)+(Sheet1!$B$61*((1+(PP1))^1)*((1+(PP2))^1)*((1+(PP3))^1))/((1.18)^3)+(Sheet1!$B$61*((1+(PP1))^1)*((1+(PP2))^1)*((1+(PP3))^1)*((1+(PP4))^1))/((1.18)^4)+(Sheet1!$B$61*((1+(PP1))^1)*((1+(PP2))^1)*((1+(PP3))^1)*((1+(PP4))^1)*((1+(PP5))^1))/((1.18)^5)+(Sheet1!$B$61*((1+(PP1))^1)*((1+(PP2))^1)*((1+(PP3))^1)*((1+(PP4))^1)*((1+(PP5))^1)*((1+(PP6))^1))/((1.18)^6)+(Sheet1!$B$61*((1+(PP1))^1)*((1+(PP2))^1)*((1+(PP3))^1)*((1+(PP4))^1)*((1+(PP5))^1)*((1+(PP6))^1)*((1+(PP7))^1))/((1.18)^7)+(Sheet1!$B$61*((1+(PP1))^1)*((1+(PP2))^1)*((1+(PP3))^1)*((1+(PP4))^1)*((1+(PP5))^1)*((1+(PP6))^1)*((1+(PP7))^1)*((1+(PP8))^1))/((1.18)^8)+(Sheet1!$B$61*((1+(PP1))^1)*((1+(PP2))^1)*((1+(PP3))^1)*((1+(PP4))^1)*((1+(PP5))^1)*((1+(PP6))^1)*((1+(PP7))^1)*((1+(PP8))^1)*((1+(PP9))^1))/((1.18)^9)+(Sheet1!$B$61*((1+(PP1))^1)*((1+(PP2))^1)*((1+(PP3))^1)*((1+(PP4))^1)*((1+(PP5))^1)*((1+(PP6))^1)*((1+(PP7))^1)*((1+(PP8))^1)*((1+(PP9))^1)*((1+(PP10))^1))/((1.18)^10)+(Sheet1!$B$61*((1+(PP1))^1)*((1+(PP2))^1)*((1+(PP3))^1)*((1+(PP4))^1)*((1+(PP5))^1)*((1+(PP6))^1)*((1+(PP7))^1)*((1+(PP8))^1)*((1+(PP9))^1)*((1+(PP10))^1)*((1+(PP11))^1))/((1.18)^11)+(Sheet1!$B$61*((1+(PP1))^1)*((1+(PP2))^1)*((1+(PP3))^1)*((1+(PP4))^1)*((1+(PP5))^1)*((1+(PP6))^1)*((1+(PP7))^1)*((1+(PP8))^1)*((1+(PP9))^1)*((1+(PP10))^1)*((1+(PP11))^1)*((1+(PP12))^1))/((1.18)^12)+(Sheet1!$B$61*((1+(PP1))^1)*((1+(PP2))^1)*((1+(PP3))^1)*((1+(PP4))^1)*((1+(PP5))^1)*((1+(PP6))^1)*((1+(PP7))^1)*((1+(PP8))^1)*((1+(PP9))^1)*((1+(PP10))^1)*((1+(PP11))^1)*((1+(PP12))^1)*((1+(PP13))^1))/((1.18)^13)+(Sheet1!$B$61*((1+(PP1))^1)*((1+(PP2))^1)*((1+(PP3))^1)*((1+(PP4))^1)*((1+(PP5))^1)*((1+(PP6))^1)*((1+(PP7))^1)*((1+(PP8))^1)*((1+(PP9))^1)*((1+(PP10))^1)*((1+(PP11))^1)*((1+(PP12))^1)*((1+(PP13))^1)*((1+(PP14))^1))/((1.18)^14)+(Sheet1!$B$61*((1+(PP1))^1)*((1+(PP2))^1)*((1+(PP3))^1)*((1+(PP4))^1)*((1+(PP5))^1)*((1+(PP6))^1)*((1+(PP7))^1)*((1+(PP8))^1)*((1+(PP9))^1)*((1+(PP10))^1)*((1+(PP11))^1)*((1+(PP12))^1)*((1+(PP13))^1)*((1+(PP14))^1)*((1+(PP15))^1))/((1.18)^15)+((Sheet1!$B$61*((1+(PP1))^1)*((1+(PP2))^1)*((1+(PP3))^1)*((1+(PP4))^1)*((1+(PP5))^1)*((1+(PP6))^1)*((1+(PP7))^1)*((1+(PP8))^1)*((1+(PP9))^1)*((1+(PP10))^1)*((1+(PP11))^1)*((1+(PP12))^1)*((1+(PP13))^1)*((1+(PP14))^1)*((1+(PP15))^1))/((1.18)^15)/0.18))/Sheet1!$B$17)+((Sheet1!$B$65/Sheet1!$B$17)*(100%-0.2)))</f>
        <v>28.289576291454502</v>
      </c>
      <c r="PQ16" s="4">
        <f ca="1">SUM((((Sheet1!$B$61*((1+(PQ1))^1))/((1.18)^1)+(Sheet1!$B$61*((1+(PQ1))^1)*((1+(PQ2))^1))/((1.18)^2)+(Sheet1!$B$61*((1+(PQ1))^1)*((1+(PQ2))^1)*((1+(PQ3))^1))/((1.18)^3)+(Sheet1!$B$61*((1+(PQ1))^1)*((1+(PQ2))^1)*((1+(PQ3))^1)*((1+(PQ4))^1))/((1.18)^4)+(Sheet1!$B$61*((1+(PQ1))^1)*((1+(PQ2))^1)*((1+(PQ3))^1)*((1+(PQ4))^1)*((1+(PQ5))^1))/((1.18)^5)+(Sheet1!$B$61*((1+(PQ1))^1)*((1+(PQ2))^1)*((1+(PQ3))^1)*((1+(PQ4))^1)*((1+(PQ5))^1)*((1+(PQ6))^1))/((1.18)^6)+(Sheet1!$B$61*((1+(PQ1))^1)*((1+(PQ2))^1)*((1+(PQ3))^1)*((1+(PQ4))^1)*((1+(PQ5))^1)*((1+(PQ6))^1)*((1+(PQ7))^1))/((1.18)^7)+(Sheet1!$B$61*((1+(PQ1))^1)*((1+(PQ2))^1)*((1+(PQ3))^1)*((1+(PQ4))^1)*((1+(PQ5))^1)*((1+(PQ6))^1)*((1+(PQ7))^1)*((1+(PQ8))^1))/((1.18)^8)+(Sheet1!$B$61*((1+(PQ1))^1)*((1+(PQ2))^1)*((1+(PQ3))^1)*((1+(PQ4))^1)*((1+(PQ5))^1)*((1+(PQ6))^1)*((1+(PQ7))^1)*((1+(PQ8))^1)*((1+(PQ9))^1))/((1.18)^9)+(Sheet1!$B$61*((1+(PQ1))^1)*((1+(PQ2))^1)*((1+(PQ3))^1)*((1+(PQ4))^1)*((1+(PQ5))^1)*((1+(PQ6))^1)*((1+(PQ7))^1)*((1+(PQ8))^1)*((1+(PQ9))^1)*((1+(PQ10))^1))/((1.18)^10)+(Sheet1!$B$61*((1+(PQ1))^1)*((1+(PQ2))^1)*((1+(PQ3))^1)*((1+(PQ4))^1)*((1+(PQ5))^1)*((1+(PQ6))^1)*((1+(PQ7))^1)*((1+(PQ8))^1)*((1+(PQ9))^1)*((1+(PQ10))^1)*((1+(PQ11))^1))/((1.18)^11)+(Sheet1!$B$61*((1+(PQ1))^1)*((1+(PQ2))^1)*((1+(PQ3))^1)*((1+(PQ4))^1)*((1+(PQ5))^1)*((1+(PQ6))^1)*((1+(PQ7))^1)*((1+(PQ8))^1)*((1+(PQ9))^1)*((1+(PQ10))^1)*((1+(PQ11))^1)*((1+(PQ12))^1))/((1.18)^12)+(Sheet1!$B$61*((1+(PQ1))^1)*((1+(PQ2))^1)*((1+(PQ3))^1)*((1+(PQ4))^1)*((1+(PQ5))^1)*((1+(PQ6))^1)*((1+(PQ7))^1)*((1+(PQ8))^1)*((1+(PQ9))^1)*((1+(PQ10))^1)*((1+(PQ11))^1)*((1+(PQ12))^1)*((1+(PQ13))^1))/((1.18)^13)+(Sheet1!$B$61*((1+(PQ1))^1)*((1+(PQ2))^1)*((1+(PQ3))^1)*((1+(PQ4))^1)*((1+(PQ5))^1)*((1+(PQ6))^1)*((1+(PQ7))^1)*((1+(PQ8))^1)*((1+(PQ9))^1)*((1+(PQ10))^1)*((1+(PQ11))^1)*((1+(PQ12))^1)*((1+(PQ13))^1)*((1+(PQ14))^1))/((1.18)^14)+(Sheet1!$B$61*((1+(PQ1))^1)*((1+(PQ2))^1)*((1+(PQ3))^1)*((1+(PQ4))^1)*((1+(PQ5))^1)*((1+(PQ6))^1)*((1+(PQ7))^1)*((1+(PQ8))^1)*((1+(PQ9))^1)*((1+(PQ10))^1)*((1+(PQ11))^1)*((1+(PQ12))^1)*((1+(PQ13))^1)*((1+(PQ14))^1)*((1+(PQ15))^1))/((1.18)^15)+((Sheet1!$B$61*((1+(PQ1))^1)*((1+(PQ2))^1)*((1+(PQ3))^1)*((1+(PQ4))^1)*((1+(PQ5))^1)*((1+(PQ6))^1)*((1+(PQ7))^1)*((1+(PQ8))^1)*((1+(PQ9))^1)*((1+(PQ10))^1)*((1+(PQ11))^1)*((1+(PQ12))^1)*((1+(PQ13))^1)*((1+(PQ14))^1)*((1+(PQ15))^1))/((1.18)^15)/0.18))/Sheet1!$B$17)+((Sheet1!$B$65/Sheet1!$B$17)*(100%-0.2)))</f>
        <v>27.111535301773095</v>
      </c>
      <c r="PR16" s="4">
        <f ca="1">SUM((((Sheet1!$B$61*((1+(PR1))^1))/((1.18)^1)+(Sheet1!$B$61*((1+(PR1))^1)*((1+(PR2))^1))/((1.18)^2)+(Sheet1!$B$61*((1+(PR1))^1)*((1+(PR2))^1)*((1+(PR3))^1))/((1.18)^3)+(Sheet1!$B$61*((1+(PR1))^1)*((1+(PR2))^1)*((1+(PR3))^1)*((1+(PR4))^1))/((1.18)^4)+(Sheet1!$B$61*((1+(PR1))^1)*((1+(PR2))^1)*((1+(PR3))^1)*((1+(PR4))^1)*((1+(PR5))^1))/((1.18)^5)+(Sheet1!$B$61*((1+(PR1))^1)*((1+(PR2))^1)*((1+(PR3))^1)*((1+(PR4))^1)*((1+(PR5))^1)*((1+(PR6))^1))/((1.18)^6)+(Sheet1!$B$61*((1+(PR1))^1)*((1+(PR2))^1)*((1+(PR3))^1)*((1+(PR4))^1)*((1+(PR5))^1)*((1+(PR6))^1)*((1+(PR7))^1))/((1.18)^7)+(Sheet1!$B$61*((1+(PR1))^1)*((1+(PR2))^1)*((1+(PR3))^1)*((1+(PR4))^1)*((1+(PR5))^1)*((1+(PR6))^1)*((1+(PR7))^1)*((1+(PR8))^1))/((1.18)^8)+(Sheet1!$B$61*((1+(PR1))^1)*((1+(PR2))^1)*((1+(PR3))^1)*((1+(PR4))^1)*((1+(PR5))^1)*((1+(PR6))^1)*((1+(PR7))^1)*((1+(PR8))^1)*((1+(PR9))^1))/((1.18)^9)+(Sheet1!$B$61*((1+(PR1))^1)*((1+(PR2))^1)*((1+(PR3))^1)*((1+(PR4))^1)*((1+(PR5))^1)*((1+(PR6))^1)*((1+(PR7))^1)*((1+(PR8))^1)*((1+(PR9))^1)*((1+(PR10))^1))/((1.18)^10)+(Sheet1!$B$61*((1+(PR1))^1)*((1+(PR2))^1)*((1+(PR3))^1)*((1+(PR4))^1)*((1+(PR5))^1)*((1+(PR6))^1)*((1+(PR7))^1)*((1+(PR8))^1)*((1+(PR9))^1)*((1+(PR10))^1)*((1+(PR11))^1))/((1.18)^11)+(Sheet1!$B$61*((1+(PR1))^1)*((1+(PR2))^1)*((1+(PR3))^1)*((1+(PR4))^1)*((1+(PR5))^1)*((1+(PR6))^1)*((1+(PR7))^1)*((1+(PR8))^1)*((1+(PR9))^1)*((1+(PR10))^1)*((1+(PR11))^1)*((1+(PR12))^1))/((1.18)^12)+(Sheet1!$B$61*((1+(PR1))^1)*((1+(PR2))^1)*((1+(PR3))^1)*((1+(PR4))^1)*((1+(PR5))^1)*((1+(PR6))^1)*((1+(PR7))^1)*((1+(PR8))^1)*((1+(PR9))^1)*((1+(PR10))^1)*((1+(PR11))^1)*((1+(PR12))^1)*((1+(PR13))^1))/((1.18)^13)+(Sheet1!$B$61*((1+(PR1))^1)*((1+(PR2))^1)*((1+(PR3))^1)*((1+(PR4))^1)*((1+(PR5))^1)*((1+(PR6))^1)*((1+(PR7))^1)*((1+(PR8))^1)*((1+(PR9))^1)*((1+(PR10))^1)*((1+(PR11))^1)*((1+(PR12))^1)*((1+(PR13))^1)*((1+(PR14))^1))/((1.18)^14)+(Sheet1!$B$61*((1+(PR1))^1)*((1+(PR2))^1)*((1+(PR3))^1)*((1+(PR4))^1)*((1+(PR5))^1)*((1+(PR6))^1)*((1+(PR7))^1)*((1+(PR8))^1)*((1+(PR9))^1)*((1+(PR10))^1)*((1+(PR11))^1)*((1+(PR12))^1)*((1+(PR13))^1)*((1+(PR14))^1)*((1+(PR15))^1))/((1.18)^15)+((Sheet1!$B$61*((1+(PR1))^1)*((1+(PR2))^1)*((1+(PR3))^1)*((1+(PR4))^1)*((1+(PR5))^1)*((1+(PR6))^1)*((1+(PR7))^1)*((1+(PR8))^1)*((1+(PR9))^1)*((1+(PR10))^1)*((1+(PR11))^1)*((1+(PR12))^1)*((1+(PR13))^1)*((1+(PR14))^1)*((1+(PR15))^1))/((1.18)^15)/0.18))/Sheet1!$B$17)+((Sheet1!$B$65/Sheet1!$B$17)*(100%-0.2)))</f>
        <v>28.882117688388689</v>
      </c>
      <c r="PS16" s="4">
        <f ca="1">SUM((((Sheet1!$B$61*((1+(PS1))^1))/((1.18)^1)+(Sheet1!$B$61*((1+(PS1))^1)*((1+(PS2))^1))/((1.18)^2)+(Sheet1!$B$61*((1+(PS1))^1)*((1+(PS2))^1)*((1+(PS3))^1))/((1.18)^3)+(Sheet1!$B$61*((1+(PS1))^1)*((1+(PS2))^1)*((1+(PS3))^1)*((1+(PS4))^1))/((1.18)^4)+(Sheet1!$B$61*((1+(PS1))^1)*((1+(PS2))^1)*((1+(PS3))^1)*((1+(PS4))^1)*((1+(PS5))^1))/((1.18)^5)+(Sheet1!$B$61*((1+(PS1))^1)*((1+(PS2))^1)*((1+(PS3))^1)*((1+(PS4))^1)*((1+(PS5))^1)*((1+(PS6))^1))/((1.18)^6)+(Sheet1!$B$61*((1+(PS1))^1)*((1+(PS2))^1)*((1+(PS3))^1)*((1+(PS4))^1)*((1+(PS5))^1)*((1+(PS6))^1)*((1+(PS7))^1))/((1.18)^7)+(Sheet1!$B$61*((1+(PS1))^1)*((1+(PS2))^1)*((1+(PS3))^1)*((1+(PS4))^1)*((1+(PS5))^1)*((1+(PS6))^1)*((1+(PS7))^1)*((1+(PS8))^1))/((1.18)^8)+(Sheet1!$B$61*((1+(PS1))^1)*((1+(PS2))^1)*((1+(PS3))^1)*((1+(PS4))^1)*((1+(PS5))^1)*((1+(PS6))^1)*((1+(PS7))^1)*((1+(PS8))^1)*((1+(PS9))^1))/((1.18)^9)+(Sheet1!$B$61*((1+(PS1))^1)*((1+(PS2))^1)*((1+(PS3))^1)*((1+(PS4))^1)*((1+(PS5))^1)*((1+(PS6))^1)*((1+(PS7))^1)*((1+(PS8))^1)*((1+(PS9))^1)*((1+(PS10))^1))/((1.18)^10)+(Sheet1!$B$61*((1+(PS1))^1)*((1+(PS2))^1)*((1+(PS3))^1)*((1+(PS4))^1)*((1+(PS5))^1)*((1+(PS6))^1)*((1+(PS7))^1)*((1+(PS8))^1)*((1+(PS9))^1)*((1+(PS10))^1)*((1+(PS11))^1))/((1.18)^11)+(Sheet1!$B$61*((1+(PS1))^1)*((1+(PS2))^1)*((1+(PS3))^1)*((1+(PS4))^1)*((1+(PS5))^1)*((1+(PS6))^1)*((1+(PS7))^1)*((1+(PS8))^1)*((1+(PS9))^1)*((1+(PS10))^1)*((1+(PS11))^1)*((1+(PS12))^1))/((1.18)^12)+(Sheet1!$B$61*((1+(PS1))^1)*((1+(PS2))^1)*((1+(PS3))^1)*((1+(PS4))^1)*((1+(PS5))^1)*((1+(PS6))^1)*((1+(PS7))^1)*((1+(PS8))^1)*((1+(PS9))^1)*((1+(PS10))^1)*((1+(PS11))^1)*((1+(PS12))^1)*((1+(PS13))^1))/((1.18)^13)+(Sheet1!$B$61*((1+(PS1))^1)*((1+(PS2))^1)*((1+(PS3))^1)*((1+(PS4))^1)*((1+(PS5))^1)*((1+(PS6))^1)*((1+(PS7))^1)*((1+(PS8))^1)*((1+(PS9))^1)*((1+(PS10))^1)*((1+(PS11))^1)*((1+(PS12))^1)*((1+(PS13))^1)*((1+(PS14))^1))/((1.18)^14)+(Sheet1!$B$61*((1+(PS1))^1)*((1+(PS2))^1)*((1+(PS3))^1)*((1+(PS4))^1)*((1+(PS5))^1)*((1+(PS6))^1)*((1+(PS7))^1)*((1+(PS8))^1)*((1+(PS9))^1)*((1+(PS10))^1)*((1+(PS11))^1)*((1+(PS12))^1)*((1+(PS13))^1)*((1+(PS14))^1)*((1+(PS15))^1))/((1.18)^15)+((Sheet1!$B$61*((1+(PS1))^1)*((1+(PS2))^1)*((1+(PS3))^1)*((1+(PS4))^1)*((1+(PS5))^1)*((1+(PS6))^1)*((1+(PS7))^1)*((1+(PS8))^1)*((1+(PS9))^1)*((1+(PS10))^1)*((1+(PS11))^1)*((1+(PS12))^1)*((1+(PS13))^1)*((1+(PS14))^1)*((1+(PS15))^1))/((1.18)^15)/0.18))/Sheet1!$B$17)+((Sheet1!$B$65/Sheet1!$B$17)*(100%-0.2)))</f>
        <v>31.891288590533563</v>
      </c>
      <c r="PT16" s="4">
        <f ca="1">SUM((((Sheet1!$B$61*((1+(PT1))^1))/((1.18)^1)+(Sheet1!$B$61*((1+(PT1))^1)*((1+(PT2))^1))/((1.18)^2)+(Sheet1!$B$61*((1+(PT1))^1)*((1+(PT2))^1)*((1+(PT3))^1))/((1.18)^3)+(Sheet1!$B$61*((1+(PT1))^1)*((1+(PT2))^1)*((1+(PT3))^1)*((1+(PT4))^1))/((1.18)^4)+(Sheet1!$B$61*((1+(PT1))^1)*((1+(PT2))^1)*((1+(PT3))^1)*((1+(PT4))^1)*((1+(PT5))^1))/((1.18)^5)+(Sheet1!$B$61*((1+(PT1))^1)*((1+(PT2))^1)*((1+(PT3))^1)*((1+(PT4))^1)*((1+(PT5))^1)*((1+(PT6))^1))/((1.18)^6)+(Sheet1!$B$61*((1+(PT1))^1)*((1+(PT2))^1)*((1+(PT3))^1)*((1+(PT4))^1)*((1+(PT5))^1)*((1+(PT6))^1)*((1+(PT7))^1))/((1.18)^7)+(Sheet1!$B$61*((1+(PT1))^1)*((1+(PT2))^1)*((1+(PT3))^1)*((1+(PT4))^1)*((1+(PT5))^1)*((1+(PT6))^1)*((1+(PT7))^1)*((1+(PT8))^1))/((1.18)^8)+(Sheet1!$B$61*((1+(PT1))^1)*((1+(PT2))^1)*((1+(PT3))^1)*((1+(PT4))^1)*((1+(PT5))^1)*((1+(PT6))^1)*((1+(PT7))^1)*((1+(PT8))^1)*((1+(PT9))^1))/((1.18)^9)+(Sheet1!$B$61*((1+(PT1))^1)*((1+(PT2))^1)*((1+(PT3))^1)*((1+(PT4))^1)*((1+(PT5))^1)*((1+(PT6))^1)*((1+(PT7))^1)*((1+(PT8))^1)*((1+(PT9))^1)*((1+(PT10))^1))/((1.18)^10)+(Sheet1!$B$61*((1+(PT1))^1)*((1+(PT2))^1)*((1+(PT3))^1)*((1+(PT4))^1)*((1+(PT5))^1)*((1+(PT6))^1)*((1+(PT7))^1)*((1+(PT8))^1)*((1+(PT9))^1)*((1+(PT10))^1)*((1+(PT11))^1))/((1.18)^11)+(Sheet1!$B$61*((1+(PT1))^1)*((1+(PT2))^1)*((1+(PT3))^1)*((1+(PT4))^1)*((1+(PT5))^1)*((1+(PT6))^1)*((1+(PT7))^1)*((1+(PT8))^1)*((1+(PT9))^1)*((1+(PT10))^1)*((1+(PT11))^1)*((1+(PT12))^1))/((1.18)^12)+(Sheet1!$B$61*((1+(PT1))^1)*((1+(PT2))^1)*((1+(PT3))^1)*((1+(PT4))^1)*((1+(PT5))^1)*((1+(PT6))^1)*((1+(PT7))^1)*((1+(PT8))^1)*((1+(PT9))^1)*((1+(PT10))^1)*((1+(PT11))^1)*((1+(PT12))^1)*((1+(PT13))^1))/((1.18)^13)+(Sheet1!$B$61*((1+(PT1))^1)*((1+(PT2))^1)*((1+(PT3))^1)*((1+(PT4))^1)*((1+(PT5))^1)*((1+(PT6))^1)*((1+(PT7))^1)*((1+(PT8))^1)*((1+(PT9))^1)*((1+(PT10))^1)*((1+(PT11))^1)*((1+(PT12))^1)*((1+(PT13))^1)*((1+(PT14))^1))/((1.18)^14)+(Sheet1!$B$61*((1+(PT1))^1)*((1+(PT2))^1)*((1+(PT3))^1)*((1+(PT4))^1)*((1+(PT5))^1)*((1+(PT6))^1)*((1+(PT7))^1)*((1+(PT8))^1)*((1+(PT9))^1)*((1+(PT10))^1)*((1+(PT11))^1)*((1+(PT12))^1)*((1+(PT13))^1)*((1+(PT14))^1)*((1+(PT15))^1))/((1.18)^15)+((Sheet1!$B$61*((1+(PT1))^1)*((1+(PT2))^1)*((1+(PT3))^1)*((1+(PT4))^1)*((1+(PT5))^1)*((1+(PT6))^1)*((1+(PT7))^1)*((1+(PT8))^1)*((1+(PT9))^1)*((1+(PT10))^1)*((1+(PT11))^1)*((1+(PT12))^1)*((1+(PT13))^1)*((1+(PT14))^1)*((1+(PT15))^1))/((1.18)^15)/0.18))/Sheet1!$B$17)+((Sheet1!$B$65/Sheet1!$B$17)*(100%-0.2)))</f>
        <v>24.810784260092195</v>
      </c>
      <c r="PU16" s="4">
        <f ca="1">SUM((((Sheet1!$B$61*((1+(PU1))^1))/((1.18)^1)+(Sheet1!$B$61*((1+(PU1))^1)*((1+(PU2))^1))/((1.18)^2)+(Sheet1!$B$61*((1+(PU1))^1)*((1+(PU2))^1)*((1+(PU3))^1))/((1.18)^3)+(Sheet1!$B$61*((1+(PU1))^1)*((1+(PU2))^1)*((1+(PU3))^1)*((1+(PU4))^1))/((1.18)^4)+(Sheet1!$B$61*((1+(PU1))^1)*((1+(PU2))^1)*((1+(PU3))^1)*((1+(PU4))^1)*((1+(PU5))^1))/((1.18)^5)+(Sheet1!$B$61*((1+(PU1))^1)*((1+(PU2))^1)*((1+(PU3))^1)*((1+(PU4))^1)*((1+(PU5))^1)*((1+(PU6))^1))/((1.18)^6)+(Sheet1!$B$61*((1+(PU1))^1)*((1+(PU2))^1)*((1+(PU3))^1)*((1+(PU4))^1)*((1+(PU5))^1)*((1+(PU6))^1)*((1+(PU7))^1))/((1.18)^7)+(Sheet1!$B$61*((1+(PU1))^1)*((1+(PU2))^1)*((1+(PU3))^1)*((1+(PU4))^1)*((1+(PU5))^1)*((1+(PU6))^1)*((1+(PU7))^1)*((1+(PU8))^1))/((1.18)^8)+(Sheet1!$B$61*((1+(PU1))^1)*((1+(PU2))^1)*((1+(PU3))^1)*((1+(PU4))^1)*((1+(PU5))^1)*((1+(PU6))^1)*((1+(PU7))^1)*((1+(PU8))^1)*((1+(PU9))^1))/((1.18)^9)+(Sheet1!$B$61*((1+(PU1))^1)*((1+(PU2))^1)*((1+(PU3))^1)*((1+(PU4))^1)*((1+(PU5))^1)*((1+(PU6))^1)*((1+(PU7))^1)*((1+(PU8))^1)*((1+(PU9))^1)*((1+(PU10))^1))/((1.18)^10)+(Sheet1!$B$61*((1+(PU1))^1)*((1+(PU2))^1)*((1+(PU3))^1)*((1+(PU4))^1)*((1+(PU5))^1)*((1+(PU6))^1)*((1+(PU7))^1)*((1+(PU8))^1)*((1+(PU9))^1)*((1+(PU10))^1)*((1+(PU11))^1))/((1.18)^11)+(Sheet1!$B$61*((1+(PU1))^1)*((1+(PU2))^1)*((1+(PU3))^1)*((1+(PU4))^1)*((1+(PU5))^1)*((1+(PU6))^1)*((1+(PU7))^1)*((1+(PU8))^1)*((1+(PU9))^1)*((1+(PU10))^1)*((1+(PU11))^1)*((1+(PU12))^1))/((1.18)^12)+(Sheet1!$B$61*((1+(PU1))^1)*((1+(PU2))^1)*((1+(PU3))^1)*((1+(PU4))^1)*((1+(PU5))^1)*((1+(PU6))^1)*((1+(PU7))^1)*((1+(PU8))^1)*((1+(PU9))^1)*((1+(PU10))^1)*((1+(PU11))^1)*((1+(PU12))^1)*((1+(PU13))^1))/((1.18)^13)+(Sheet1!$B$61*((1+(PU1))^1)*((1+(PU2))^1)*((1+(PU3))^1)*((1+(PU4))^1)*((1+(PU5))^1)*((1+(PU6))^1)*((1+(PU7))^1)*((1+(PU8))^1)*((1+(PU9))^1)*((1+(PU10))^1)*((1+(PU11))^1)*((1+(PU12))^1)*((1+(PU13))^1)*((1+(PU14))^1))/((1.18)^14)+(Sheet1!$B$61*((1+(PU1))^1)*((1+(PU2))^1)*((1+(PU3))^1)*((1+(PU4))^1)*((1+(PU5))^1)*((1+(PU6))^1)*((1+(PU7))^1)*((1+(PU8))^1)*((1+(PU9))^1)*((1+(PU10))^1)*((1+(PU11))^1)*((1+(PU12))^1)*((1+(PU13))^1)*((1+(PU14))^1)*((1+(PU15))^1))/((1.18)^15)+((Sheet1!$B$61*((1+(PU1))^1)*((1+(PU2))^1)*((1+(PU3))^1)*((1+(PU4))^1)*((1+(PU5))^1)*((1+(PU6))^1)*((1+(PU7))^1)*((1+(PU8))^1)*((1+(PU9))^1)*((1+(PU10))^1)*((1+(PU11))^1)*((1+(PU12))^1)*((1+(PU13))^1)*((1+(PU14))^1)*((1+(PU15))^1))/((1.18)^15)/0.18))/Sheet1!$B$17)+((Sheet1!$B$65/Sheet1!$B$17)*(100%-0.2)))</f>
        <v>26.428882785198216</v>
      </c>
      <c r="PV16" s="4">
        <f ca="1">SUM((((Sheet1!$B$61*((1+(PV1))^1))/((1.18)^1)+(Sheet1!$B$61*((1+(PV1))^1)*((1+(PV2))^1))/((1.18)^2)+(Sheet1!$B$61*((1+(PV1))^1)*((1+(PV2))^1)*((1+(PV3))^1))/((1.18)^3)+(Sheet1!$B$61*((1+(PV1))^1)*((1+(PV2))^1)*((1+(PV3))^1)*((1+(PV4))^1))/((1.18)^4)+(Sheet1!$B$61*((1+(PV1))^1)*((1+(PV2))^1)*((1+(PV3))^1)*((1+(PV4))^1)*((1+(PV5))^1))/((1.18)^5)+(Sheet1!$B$61*((1+(PV1))^1)*((1+(PV2))^1)*((1+(PV3))^1)*((1+(PV4))^1)*((1+(PV5))^1)*((1+(PV6))^1))/((1.18)^6)+(Sheet1!$B$61*((1+(PV1))^1)*((1+(PV2))^1)*((1+(PV3))^1)*((1+(PV4))^1)*((1+(PV5))^1)*((1+(PV6))^1)*((1+(PV7))^1))/((1.18)^7)+(Sheet1!$B$61*((1+(PV1))^1)*((1+(PV2))^1)*((1+(PV3))^1)*((1+(PV4))^1)*((1+(PV5))^1)*((1+(PV6))^1)*((1+(PV7))^1)*((1+(PV8))^1))/((1.18)^8)+(Sheet1!$B$61*((1+(PV1))^1)*((1+(PV2))^1)*((1+(PV3))^1)*((1+(PV4))^1)*((1+(PV5))^1)*((1+(PV6))^1)*((1+(PV7))^1)*((1+(PV8))^1)*((1+(PV9))^1))/((1.18)^9)+(Sheet1!$B$61*((1+(PV1))^1)*((1+(PV2))^1)*((1+(PV3))^1)*((1+(PV4))^1)*((1+(PV5))^1)*((1+(PV6))^1)*((1+(PV7))^1)*((1+(PV8))^1)*((1+(PV9))^1)*((1+(PV10))^1))/((1.18)^10)+(Sheet1!$B$61*((1+(PV1))^1)*((1+(PV2))^1)*((1+(PV3))^1)*((1+(PV4))^1)*((1+(PV5))^1)*((1+(PV6))^1)*((1+(PV7))^1)*((1+(PV8))^1)*((1+(PV9))^1)*((1+(PV10))^1)*((1+(PV11))^1))/((1.18)^11)+(Sheet1!$B$61*((1+(PV1))^1)*((1+(PV2))^1)*((1+(PV3))^1)*((1+(PV4))^1)*((1+(PV5))^1)*((1+(PV6))^1)*((1+(PV7))^1)*((1+(PV8))^1)*((1+(PV9))^1)*((1+(PV10))^1)*((1+(PV11))^1)*((1+(PV12))^1))/((1.18)^12)+(Sheet1!$B$61*((1+(PV1))^1)*((1+(PV2))^1)*((1+(PV3))^1)*((1+(PV4))^1)*((1+(PV5))^1)*((1+(PV6))^1)*((1+(PV7))^1)*((1+(PV8))^1)*((1+(PV9))^1)*((1+(PV10))^1)*((1+(PV11))^1)*((1+(PV12))^1)*((1+(PV13))^1))/((1.18)^13)+(Sheet1!$B$61*((1+(PV1))^1)*((1+(PV2))^1)*((1+(PV3))^1)*((1+(PV4))^1)*((1+(PV5))^1)*((1+(PV6))^1)*((1+(PV7))^1)*((1+(PV8))^1)*((1+(PV9))^1)*((1+(PV10))^1)*((1+(PV11))^1)*((1+(PV12))^1)*((1+(PV13))^1)*((1+(PV14))^1))/((1.18)^14)+(Sheet1!$B$61*((1+(PV1))^1)*((1+(PV2))^1)*((1+(PV3))^1)*((1+(PV4))^1)*((1+(PV5))^1)*((1+(PV6))^1)*((1+(PV7))^1)*((1+(PV8))^1)*((1+(PV9))^1)*((1+(PV10))^1)*((1+(PV11))^1)*((1+(PV12))^1)*((1+(PV13))^1)*((1+(PV14))^1)*((1+(PV15))^1))/((1.18)^15)+((Sheet1!$B$61*((1+(PV1))^1)*((1+(PV2))^1)*((1+(PV3))^1)*((1+(PV4))^1)*((1+(PV5))^1)*((1+(PV6))^1)*((1+(PV7))^1)*((1+(PV8))^1)*((1+(PV9))^1)*((1+(PV10))^1)*((1+(PV11))^1)*((1+(PV12))^1)*((1+(PV13))^1)*((1+(PV14))^1)*((1+(PV15))^1))/((1.18)^15)/0.18))/Sheet1!$B$17)+((Sheet1!$B$65/Sheet1!$B$17)*(100%-0.2)))</f>
        <v>27.422803242041766</v>
      </c>
      <c r="PW16" s="4">
        <f ca="1">SUM((((Sheet1!$B$61*((1+(PW1))^1))/((1.18)^1)+(Sheet1!$B$61*((1+(PW1))^1)*((1+(PW2))^1))/((1.18)^2)+(Sheet1!$B$61*((1+(PW1))^1)*((1+(PW2))^1)*((1+(PW3))^1))/((1.18)^3)+(Sheet1!$B$61*((1+(PW1))^1)*((1+(PW2))^1)*((1+(PW3))^1)*((1+(PW4))^1))/((1.18)^4)+(Sheet1!$B$61*((1+(PW1))^1)*((1+(PW2))^1)*((1+(PW3))^1)*((1+(PW4))^1)*((1+(PW5))^1))/((1.18)^5)+(Sheet1!$B$61*((1+(PW1))^1)*((1+(PW2))^1)*((1+(PW3))^1)*((1+(PW4))^1)*((1+(PW5))^1)*((1+(PW6))^1))/((1.18)^6)+(Sheet1!$B$61*((1+(PW1))^1)*((1+(PW2))^1)*((1+(PW3))^1)*((1+(PW4))^1)*((1+(PW5))^1)*((1+(PW6))^1)*((1+(PW7))^1))/((1.18)^7)+(Sheet1!$B$61*((1+(PW1))^1)*((1+(PW2))^1)*((1+(PW3))^1)*((1+(PW4))^1)*((1+(PW5))^1)*((1+(PW6))^1)*((1+(PW7))^1)*((1+(PW8))^1))/((1.18)^8)+(Sheet1!$B$61*((1+(PW1))^1)*((1+(PW2))^1)*((1+(PW3))^1)*((1+(PW4))^1)*((1+(PW5))^1)*((1+(PW6))^1)*((1+(PW7))^1)*((1+(PW8))^1)*((1+(PW9))^1))/((1.18)^9)+(Sheet1!$B$61*((1+(PW1))^1)*((1+(PW2))^1)*((1+(PW3))^1)*((1+(PW4))^1)*((1+(PW5))^1)*((1+(PW6))^1)*((1+(PW7))^1)*((1+(PW8))^1)*((1+(PW9))^1)*((1+(PW10))^1))/((1.18)^10)+(Sheet1!$B$61*((1+(PW1))^1)*((1+(PW2))^1)*((1+(PW3))^1)*((1+(PW4))^1)*((1+(PW5))^1)*((1+(PW6))^1)*((1+(PW7))^1)*((1+(PW8))^1)*((1+(PW9))^1)*((1+(PW10))^1)*((1+(PW11))^1))/((1.18)^11)+(Sheet1!$B$61*((1+(PW1))^1)*((1+(PW2))^1)*((1+(PW3))^1)*((1+(PW4))^1)*((1+(PW5))^1)*((1+(PW6))^1)*((1+(PW7))^1)*((1+(PW8))^1)*((1+(PW9))^1)*((1+(PW10))^1)*((1+(PW11))^1)*((1+(PW12))^1))/((1.18)^12)+(Sheet1!$B$61*((1+(PW1))^1)*((1+(PW2))^1)*((1+(PW3))^1)*((1+(PW4))^1)*((1+(PW5))^1)*((1+(PW6))^1)*((1+(PW7))^1)*((1+(PW8))^1)*((1+(PW9))^1)*((1+(PW10))^1)*((1+(PW11))^1)*((1+(PW12))^1)*((1+(PW13))^1))/((1.18)^13)+(Sheet1!$B$61*((1+(PW1))^1)*((1+(PW2))^1)*((1+(PW3))^1)*((1+(PW4))^1)*((1+(PW5))^1)*((1+(PW6))^1)*((1+(PW7))^1)*((1+(PW8))^1)*((1+(PW9))^1)*((1+(PW10))^1)*((1+(PW11))^1)*((1+(PW12))^1)*((1+(PW13))^1)*((1+(PW14))^1))/((1.18)^14)+(Sheet1!$B$61*((1+(PW1))^1)*((1+(PW2))^1)*((1+(PW3))^1)*((1+(PW4))^1)*((1+(PW5))^1)*((1+(PW6))^1)*((1+(PW7))^1)*((1+(PW8))^1)*((1+(PW9))^1)*((1+(PW10))^1)*((1+(PW11))^1)*((1+(PW12))^1)*((1+(PW13))^1)*((1+(PW14))^1)*((1+(PW15))^1))/((1.18)^15)+((Sheet1!$B$61*((1+(PW1))^1)*((1+(PW2))^1)*((1+(PW3))^1)*((1+(PW4))^1)*((1+(PW5))^1)*((1+(PW6))^1)*((1+(PW7))^1)*((1+(PW8))^1)*((1+(PW9))^1)*((1+(PW10))^1)*((1+(PW11))^1)*((1+(PW12))^1)*((1+(PW13))^1)*((1+(PW14))^1)*((1+(PW15))^1))/((1.18)^15)/0.18))/Sheet1!$B$17)+((Sheet1!$B$65/Sheet1!$B$17)*(100%-0.2)))</f>
        <v>26.452641666905286</v>
      </c>
      <c r="PX16" s="4">
        <f ca="1">SUM((((Sheet1!$B$61*((1+(PX1))^1))/((1.18)^1)+(Sheet1!$B$61*((1+(PX1))^1)*((1+(PX2))^1))/((1.18)^2)+(Sheet1!$B$61*((1+(PX1))^1)*((1+(PX2))^1)*((1+(PX3))^1))/((1.18)^3)+(Sheet1!$B$61*((1+(PX1))^1)*((1+(PX2))^1)*((1+(PX3))^1)*((1+(PX4))^1))/((1.18)^4)+(Sheet1!$B$61*((1+(PX1))^1)*((1+(PX2))^1)*((1+(PX3))^1)*((1+(PX4))^1)*((1+(PX5))^1))/((1.18)^5)+(Sheet1!$B$61*((1+(PX1))^1)*((1+(PX2))^1)*((1+(PX3))^1)*((1+(PX4))^1)*((1+(PX5))^1)*((1+(PX6))^1))/((1.18)^6)+(Sheet1!$B$61*((1+(PX1))^1)*((1+(PX2))^1)*((1+(PX3))^1)*((1+(PX4))^1)*((1+(PX5))^1)*((1+(PX6))^1)*((1+(PX7))^1))/((1.18)^7)+(Sheet1!$B$61*((1+(PX1))^1)*((1+(PX2))^1)*((1+(PX3))^1)*((1+(PX4))^1)*((1+(PX5))^1)*((1+(PX6))^1)*((1+(PX7))^1)*((1+(PX8))^1))/((1.18)^8)+(Sheet1!$B$61*((1+(PX1))^1)*((1+(PX2))^1)*((1+(PX3))^1)*((1+(PX4))^1)*((1+(PX5))^1)*((1+(PX6))^1)*((1+(PX7))^1)*((1+(PX8))^1)*((1+(PX9))^1))/((1.18)^9)+(Sheet1!$B$61*((1+(PX1))^1)*((1+(PX2))^1)*((1+(PX3))^1)*((1+(PX4))^1)*((1+(PX5))^1)*((1+(PX6))^1)*((1+(PX7))^1)*((1+(PX8))^1)*((1+(PX9))^1)*((1+(PX10))^1))/((1.18)^10)+(Sheet1!$B$61*((1+(PX1))^1)*((1+(PX2))^1)*((1+(PX3))^1)*((1+(PX4))^1)*((1+(PX5))^1)*((1+(PX6))^1)*((1+(PX7))^1)*((1+(PX8))^1)*((1+(PX9))^1)*((1+(PX10))^1)*((1+(PX11))^1))/((1.18)^11)+(Sheet1!$B$61*((1+(PX1))^1)*((1+(PX2))^1)*((1+(PX3))^1)*((1+(PX4))^1)*((1+(PX5))^1)*((1+(PX6))^1)*((1+(PX7))^1)*((1+(PX8))^1)*((1+(PX9))^1)*((1+(PX10))^1)*((1+(PX11))^1)*((1+(PX12))^1))/((1.18)^12)+(Sheet1!$B$61*((1+(PX1))^1)*((1+(PX2))^1)*((1+(PX3))^1)*((1+(PX4))^1)*((1+(PX5))^1)*((1+(PX6))^1)*((1+(PX7))^1)*((1+(PX8))^1)*((1+(PX9))^1)*((1+(PX10))^1)*((1+(PX11))^1)*((1+(PX12))^1)*((1+(PX13))^1))/((1.18)^13)+(Sheet1!$B$61*((1+(PX1))^1)*((1+(PX2))^1)*((1+(PX3))^1)*((1+(PX4))^1)*((1+(PX5))^1)*((1+(PX6))^1)*((1+(PX7))^1)*((1+(PX8))^1)*((1+(PX9))^1)*((1+(PX10))^1)*((1+(PX11))^1)*((1+(PX12))^1)*((1+(PX13))^1)*((1+(PX14))^1))/((1.18)^14)+(Sheet1!$B$61*((1+(PX1))^1)*((1+(PX2))^1)*((1+(PX3))^1)*((1+(PX4))^1)*((1+(PX5))^1)*((1+(PX6))^1)*((1+(PX7))^1)*((1+(PX8))^1)*((1+(PX9))^1)*((1+(PX10))^1)*((1+(PX11))^1)*((1+(PX12))^1)*((1+(PX13))^1)*((1+(PX14))^1)*((1+(PX15))^1))/((1.18)^15)+((Sheet1!$B$61*((1+(PX1))^1)*((1+(PX2))^1)*((1+(PX3))^1)*((1+(PX4))^1)*((1+(PX5))^1)*((1+(PX6))^1)*((1+(PX7))^1)*((1+(PX8))^1)*((1+(PX9))^1)*((1+(PX10))^1)*((1+(PX11))^1)*((1+(PX12))^1)*((1+(PX13))^1)*((1+(PX14))^1)*((1+(PX15))^1))/((1.18)^15)/0.18))/Sheet1!$B$17)+((Sheet1!$B$65/Sheet1!$B$17)*(100%-0.2)))</f>
        <v>29.451563174249237</v>
      </c>
      <c r="PY16" s="4">
        <f ca="1">SUM((((Sheet1!$B$61*((1+(PY1))^1))/((1.18)^1)+(Sheet1!$B$61*((1+(PY1))^1)*((1+(PY2))^1))/((1.18)^2)+(Sheet1!$B$61*((1+(PY1))^1)*((1+(PY2))^1)*((1+(PY3))^1))/((1.18)^3)+(Sheet1!$B$61*((1+(PY1))^1)*((1+(PY2))^1)*((1+(PY3))^1)*((1+(PY4))^1))/((1.18)^4)+(Sheet1!$B$61*((1+(PY1))^1)*((1+(PY2))^1)*((1+(PY3))^1)*((1+(PY4))^1)*((1+(PY5))^1))/((1.18)^5)+(Sheet1!$B$61*((1+(PY1))^1)*((1+(PY2))^1)*((1+(PY3))^1)*((1+(PY4))^1)*((1+(PY5))^1)*((1+(PY6))^1))/((1.18)^6)+(Sheet1!$B$61*((1+(PY1))^1)*((1+(PY2))^1)*((1+(PY3))^1)*((1+(PY4))^1)*((1+(PY5))^1)*((1+(PY6))^1)*((1+(PY7))^1))/((1.18)^7)+(Sheet1!$B$61*((1+(PY1))^1)*((1+(PY2))^1)*((1+(PY3))^1)*((1+(PY4))^1)*((1+(PY5))^1)*((1+(PY6))^1)*((1+(PY7))^1)*((1+(PY8))^1))/((1.18)^8)+(Sheet1!$B$61*((1+(PY1))^1)*((1+(PY2))^1)*((1+(PY3))^1)*((1+(PY4))^1)*((1+(PY5))^1)*((1+(PY6))^1)*((1+(PY7))^1)*((1+(PY8))^1)*((1+(PY9))^1))/((1.18)^9)+(Sheet1!$B$61*((1+(PY1))^1)*((1+(PY2))^1)*((1+(PY3))^1)*((1+(PY4))^1)*((1+(PY5))^1)*((1+(PY6))^1)*((1+(PY7))^1)*((1+(PY8))^1)*((1+(PY9))^1)*((1+(PY10))^1))/((1.18)^10)+(Sheet1!$B$61*((1+(PY1))^1)*((1+(PY2))^1)*((1+(PY3))^1)*((1+(PY4))^1)*((1+(PY5))^1)*((1+(PY6))^1)*((1+(PY7))^1)*((1+(PY8))^1)*((1+(PY9))^1)*((1+(PY10))^1)*((1+(PY11))^1))/((1.18)^11)+(Sheet1!$B$61*((1+(PY1))^1)*((1+(PY2))^1)*((1+(PY3))^1)*((1+(PY4))^1)*((1+(PY5))^1)*((1+(PY6))^1)*((1+(PY7))^1)*((1+(PY8))^1)*((1+(PY9))^1)*((1+(PY10))^1)*((1+(PY11))^1)*((1+(PY12))^1))/((1.18)^12)+(Sheet1!$B$61*((1+(PY1))^1)*((1+(PY2))^1)*((1+(PY3))^1)*((1+(PY4))^1)*((1+(PY5))^1)*((1+(PY6))^1)*((1+(PY7))^1)*((1+(PY8))^1)*((1+(PY9))^1)*((1+(PY10))^1)*((1+(PY11))^1)*((1+(PY12))^1)*((1+(PY13))^1))/((1.18)^13)+(Sheet1!$B$61*((1+(PY1))^1)*((1+(PY2))^1)*((1+(PY3))^1)*((1+(PY4))^1)*((1+(PY5))^1)*((1+(PY6))^1)*((1+(PY7))^1)*((1+(PY8))^1)*((1+(PY9))^1)*((1+(PY10))^1)*((1+(PY11))^1)*((1+(PY12))^1)*((1+(PY13))^1)*((1+(PY14))^1))/((1.18)^14)+(Sheet1!$B$61*((1+(PY1))^1)*((1+(PY2))^1)*((1+(PY3))^1)*((1+(PY4))^1)*((1+(PY5))^1)*((1+(PY6))^1)*((1+(PY7))^1)*((1+(PY8))^1)*((1+(PY9))^1)*((1+(PY10))^1)*((1+(PY11))^1)*((1+(PY12))^1)*((1+(PY13))^1)*((1+(PY14))^1)*((1+(PY15))^1))/((1.18)^15)+((Sheet1!$B$61*((1+(PY1))^1)*((1+(PY2))^1)*((1+(PY3))^1)*((1+(PY4))^1)*((1+(PY5))^1)*((1+(PY6))^1)*((1+(PY7))^1)*((1+(PY8))^1)*((1+(PY9))^1)*((1+(PY10))^1)*((1+(PY11))^1)*((1+(PY12))^1)*((1+(PY13))^1)*((1+(PY14))^1)*((1+(PY15))^1))/((1.18)^15)/0.18))/Sheet1!$B$17)+((Sheet1!$B$65/Sheet1!$B$17)*(100%-0.2)))</f>
        <v>26.647375868532389</v>
      </c>
      <c r="PZ16" s="4">
        <f ca="1">SUM((((Sheet1!$B$61*((1+(PZ1))^1))/((1.18)^1)+(Sheet1!$B$61*((1+(PZ1))^1)*((1+(PZ2))^1))/((1.18)^2)+(Sheet1!$B$61*((1+(PZ1))^1)*((1+(PZ2))^1)*((1+(PZ3))^1))/((1.18)^3)+(Sheet1!$B$61*((1+(PZ1))^1)*((1+(PZ2))^1)*((1+(PZ3))^1)*((1+(PZ4))^1))/((1.18)^4)+(Sheet1!$B$61*((1+(PZ1))^1)*((1+(PZ2))^1)*((1+(PZ3))^1)*((1+(PZ4))^1)*((1+(PZ5))^1))/((1.18)^5)+(Sheet1!$B$61*((1+(PZ1))^1)*((1+(PZ2))^1)*((1+(PZ3))^1)*((1+(PZ4))^1)*((1+(PZ5))^1)*((1+(PZ6))^1))/((1.18)^6)+(Sheet1!$B$61*((1+(PZ1))^1)*((1+(PZ2))^1)*((1+(PZ3))^1)*((1+(PZ4))^1)*((1+(PZ5))^1)*((1+(PZ6))^1)*((1+(PZ7))^1))/((1.18)^7)+(Sheet1!$B$61*((1+(PZ1))^1)*((1+(PZ2))^1)*((1+(PZ3))^1)*((1+(PZ4))^1)*((1+(PZ5))^1)*((1+(PZ6))^1)*((1+(PZ7))^1)*((1+(PZ8))^1))/((1.18)^8)+(Sheet1!$B$61*((1+(PZ1))^1)*((1+(PZ2))^1)*((1+(PZ3))^1)*((1+(PZ4))^1)*((1+(PZ5))^1)*((1+(PZ6))^1)*((1+(PZ7))^1)*((1+(PZ8))^1)*((1+(PZ9))^1))/((1.18)^9)+(Sheet1!$B$61*((1+(PZ1))^1)*((1+(PZ2))^1)*((1+(PZ3))^1)*((1+(PZ4))^1)*((1+(PZ5))^1)*((1+(PZ6))^1)*((1+(PZ7))^1)*((1+(PZ8))^1)*((1+(PZ9))^1)*((1+(PZ10))^1))/((1.18)^10)+(Sheet1!$B$61*((1+(PZ1))^1)*((1+(PZ2))^1)*((1+(PZ3))^1)*((1+(PZ4))^1)*((1+(PZ5))^1)*((1+(PZ6))^1)*((1+(PZ7))^1)*((1+(PZ8))^1)*((1+(PZ9))^1)*((1+(PZ10))^1)*((1+(PZ11))^1))/((1.18)^11)+(Sheet1!$B$61*((1+(PZ1))^1)*((1+(PZ2))^1)*((1+(PZ3))^1)*((1+(PZ4))^1)*((1+(PZ5))^1)*((1+(PZ6))^1)*((1+(PZ7))^1)*((1+(PZ8))^1)*((1+(PZ9))^1)*((1+(PZ10))^1)*((1+(PZ11))^1)*((1+(PZ12))^1))/((1.18)^12)+(Sheet1!$B$61*((1+(PZ1))^1)*((1+(PZ2))^1)*((1+(PZ3))^1)*((1+(PZ4))^1)*((1+(PZ5))^1)*((1+(PZ6))^1)*((1+(PZ7))^1)*((1+(PZ8))^1)*((1+(PZ9))^1)*((1+(PZ10))^1)*((1+(PZ11))^1)*((1+(PZ12))^1)*((1+(PZ13))^1))/((1.18)^13)+(Sheet1!$B$61*((1+(PZ1))^1)*((1+(PZ2))^1)*((1+(PZ3))^1)*((1+(PZ4))^1)*((1+(PZ5))^1)*((1+(PZ6))^1)*((1+(PZ7))^1)*((1+(PZ8))^1)*((1+(PZ9))^1)*((1+(PZ10))^1)*((1+(PZ11))^1)*((1+(PZ12))^1)*((1+(PZ13))^1)*((1+(PZ14))^1))/((1.18)^14)+(Sheet1!$B$61*((1+(PZ1))^1)*((1+(PZ2))^1)*((1+(PZ3))^1)*((1+(PZ4))^1)*((1+(PZ5))^1)*((1+(PZ6))^1)*((1+(PZ7))^1)*((1+(PZ8))^1)*((1+(PZ9))^1)*((1+(PZ10))^1)*((1+(PZ11))^1)*((1+(PZ12))^1)*((1+(PZ13))^1)*((1+(PZ14))^1)*((1+(PZ15))^1))/((1.18)^15)+((Sheet1!$B$61*((1+(PZ1))^1)*((1+(PZ2))^1)*((1+(PZ3))^1)*((1+(PZ4))^1)*((1+(PZ5))^1)*((1+(PZ6))^1)*((1+(PZ7))^1)*((1+(PZ8))^1)*((1+(PZ9))^1)*((1+(PZ10))^1)*((1+(PZ11))^1)*((1+(PZ12))^1)*((1+(PZ13))^1)*((1+(PZ14))^1)*((1+(PZ15))^1))/((1.18)^15)/0.18))/Sheet1!$B$17)+((Sheet1!$B$65/Sheet1!$B$17)*(100%-0.2)))</f>
        <v>26.389173542088596</v>
      </c>
      <c r="QA16" s="4">
        <f ca="1">SUM((((Sheet1!$B$61*((1+(QA1))^1))/((1.18)^1)+(Sheet1!$B$61*((1+(QA1))^1)*((1+(QA2))^1))/((1.18)^2)+(Sheet1!$B$61*((1+(QA1))^1)*((1+(QA2))^1)*((1+(QA3))^1))/((1.18)^3)+(Sheet1!$B$61*((1+(QA1))^1)*((1+(QA2))^1)*((1+(QA3))^1)*((1+(QA4))^1))/((1.18)^4)+(Sheet1!$B$61*((1+(QA1))^1)*((1+(QA2))^1)*((1+(QA3))^1)*((1+(QA4))^1)*((1+(QA5))^1))/((1.18)^5)+(Sheet1!$B$61*((1+(QA1))^1)*((1+(QA2))^1)*((1+(QA3))^1)*((1+(QA4))^1)*((1+(QA5))^1)*((1+(QA6))^1))/((1.18)^6)+(Sheet1!$B$61*((1+(QA1))^1)*((1+(QA2))^1)*((1+(QA3))^1)*((1+(QA4))^1)*((1+(QA5))^1)*((1+(QA6))^1)*((1+(QA7))^1))/((1.18)^7)+(Sheet1!$B$61*((1+(QA1))^1)*((1+(QA2))^1)*((1+(QA3))^1)*((1+(QA4))^1)*((1+(QA5))^1)*((1+(QA6))^1)*((1+(QA7))^1)*((1+(QA8))^1))/((1.18)^8)+(Sheet1!$B$61*((1+(QA1))^1)*((1+(QA2))^1)*((1+(QA3))^1)*((1+(QA4))^1)*((1+(QA5))^1)*((1+(QA6))^1)*((1+(QA7))^1)*((1+(QA8))^1)*((1+(QA9))^1))/((1.18)^9)+(Sheet1!$B$61*((1+(QA1))^1)*((1+(QA2))^1)*((1+(QA3))^1)*((1+(QA4))^1)*((1+(QA5))^1)*((1+(QA6))^1)*((1+(QA7))^1)*((1+(QA8))^1)*((1+(QA9))^1)*((1+(QA10))^1))/((1.18)^10)+(Sheet1!$B$61*((1+(QA1))^1)*((1+(QA2))^1)*((1+(QA3))^1)*((1+(QA4))^1)*((1+(QA5))^1)*((1+(QA6))^1)*((1+(QA7))^1)*((1+(QA8))^1)*((1+(QA9))^1)*((1+(QA10))^1)*((1+(QA11))^1))/((1.18)^11)+(Sheet1!$B$61*((1+(QA1))^1)*((1+(QA2))^1)*((1+(QA3))^1)*((1+(QA4))^1)*((1+(QA5))^1)*((1+(QA6))^1)*((1+(QA7))^1)*((1+(QA8))^1)*((1+(QA9))^1)*((1+(QA10))^1)*((1+(QA11))^1)*((1+(QA12))^1))/((1.18)^12)+(Sheet1!$B$61*((1+(QA1))^1)*((1+(QA2))^1)*((1+(QA3))^1)*((1+(QA4))^1)*((1+(QA5))^1)*((1+(QA6))^1)*((1+(QA7))^1)*((1+(QA8))^1)*((1+(QA9))^1)*((1+(QA10))^1)*((1+(QA11))^1)*((1+(QA12))^1)*((1+(QA13))^1))/((1.18)^13)+(Sheet1!$B$61*((1+(QA1))^1)*((1+(QA2))^1)*((1+(QA3))^1)*((1+(QA4))^1)*((1+(QA5))^1)*((1+(QA6))^1)*((1+(QA7))^1)*((1+(QA8))^1)*((1+(QA9))^1)*((1+(QA10))^1)*((1+(QA11))^1)*((1+(QA12))^1)*((1+(QA13))^1)*((1+(QA14))^1))/((1.18)^14)+(Sheet1!$B$61*((1+(QA1))^1)*((1+(QA2))^1)*((1+(QA3))^1)*((1+(QA4))^1)*((1+(QA5))^1)*((1+(QA6))^1)*((1+(QA7))^1)*((1+(QA8))^1)*((1+(QA9))^1)*((1+(QA10))^1)*((1+(QA11))^1)*((1+(QA12))^1)*((1+(QA13))^1)*((1+(QA14))^1)*((1+(QA15))^1))/((1.18)^15)+((Sheet1!$B$61*((1+(QA1))^1)*((1+(QA2))^1)*((1+(QA3))^1)*((1+(QA4))^1)*((1+(QA5))^1)*((1+(QA6))^1)*((1+(QA7))^1)*((1+(QA8))^1)*((1+(QA9))^1)*((1+(QA10))^1)*((1+(QA11))^1)*((1+(QA12))^1)*((1+(QA13))^1)*((1+(QA14))^1)*((1+(QA15))^1))/((1.18)^15)/0.18))/Sheet1!$B$17)+((Sheet1!$B$65/Sheet1!$B$17)*(100%-0.2)))</f>
        <v>27.491584531665403</v>
      </c>
      <c r="QB16" s="4">
        <f ca="1">SUM((((Sheet1!$B$61*((1+(QB1))^1))/((1.18)^1)+(Sheet1!$B$61*((1+(QB1))^1)*((1+(QB2))^1))/((1.18)^2)+(Sheet1!$B$61*((1+(QB1))^1)*((1+(QB2))^1)*((1+(QB3))^1))/((1.18)^3)+(Sheet1!$B$61*((1+(QB1))^1)*((1+(QB2))^1)*((1+(QB3))^1)*((1+(QB4))^1))/((1.18)^4)+(Sheet1!$B$61*((1+(QB1))^1)*((1+(QB2))^1)*((1+(QB3))^1)*((1+(QB4))^1)*((1+(QB5))^1))/((1.18)^5)+(Sheet1!$B$61*((1+(QB1))^1)*((1+(QB2))^1)*((1+(QB3))^1)*((1+(QB4))^1)*((1+(QB5))^1)*((1+(QB6))^1))/((1.18)^6)+(Sheet1!$B$61*((1+(QB1))^1)*((1+(QB2))^1)*((1+(QB3))^1)*((1+(QB4))^1)*((1+(QB5))^1)*((1+(QB6))^1)*((1+(QB7))^1))/((1.18)^7)+(Sheet1!$B$61*((1+(QB1))^1)*((1+(QB2))^1)*((1+(QB3))^1)*((1+(QB4))^1)*((1+(QB5))^1)*((1+(QB6))^1)*((1+(QB7))^1)*((1+(QB8))^1))/((1.18)^8)+(Sheet1!$B$61*((1+(QB1))^1)*((1+(QB2))^1)*((1+(QB3))^1)*((1+(QB4))^1)*((1+(QB5))^1)*((1+(QB6))^1)*((1+(QB7))^1)*((1+(QB8))^1)*((1+(QB9))^1))/((1.18)^9)+(Sheet1!$B$61*((1+(QB1))^1)*((1+(QB2))^1)*((1+(QB3))^1)*((1+(QB4))^1)*((1+(QB5))^1)*((1+(QB6))^1)*((1+(QB7))^1)*((1+(QB8))^1)*((1+(QB9))^1)*((1+(QB10))^1))/((1.18)^10)+(Sheet1!$B$61*((1+(QB1))^1)*((1+(QB2))^1)*((1+(QB3))^1)*((1+(QB4))^1)*((1+(QB5))^1)*((1+(QB6))^1)*((1+(QB7))^1)*((1+(QB8))^1)*((1+(QB9))^1)*((1+(QB10))^1)*((1+(QB11))^1))/((1.18)^11)+(Sheet1!$B$61*((1+(QB1))^1)*((1+(QB2))^1)*((1+(QB3))^1)*((1+(QB4))^1)*((1+(QB5))^1)*((1+(QB6))^1)*((1+(QB7))^1)*((1+(QB8))^1)*((1+(QB9))^1)*((1+(QB10))^1)*((1+(QB11))^1)*((1+(QB12))^1))/((1.18)^12)+(Sheet1!$B$61*((1+(QB1))^1)*((1+(QB2))^1)*((1+(QB3))^1)*((1+(QB4))^1)*((1+(QB5))^1)*((1+(QB6))^1)*((1+(QB7))^1)*((1+(QB8))^1)*((1+(QB9))^1)*((1+(QB10))^1)*((1+(QB11))^1)*((1+(QB12))^1)*((1+(QB13))^1))/((1.18)^13)+(Sheet1!$B$61*((1+(QB1))^1)*((1+(QB2))^1)*((1+(QB3))^1)*((1+(QB4))^1)*((1+(QB5))^1)*((1+(QB6))^1)*((1+(QB7))^1)*((1+(QB8))^1)*((1+(QB9))^1)*((1+(QB10))^1)*((1+(QB11))^1)*((1+(QB12))^1)*((1+(QB13))^1)*((1+(QB14))^1))/((1.18)^14)+(Sheet1!$B$61*((1+(QB1))^1)*((1+(QB2))^1)*((1+(QB3))^1)*((1+(QB4))^1)*((1+(QB5))^1)*((1+(QB6))^1)*((1+(QB7))^1)*((1+(QB8))^1)*((1+(QB9))^1)*((1+(QB10))^1)*((1+(QB11))^1)*((1+(QB12))^1)*((1+(QB13))^1)*((1+(QB14))^1)*((1+(QB15))^1))/((1.18)^15)+((Sheet1!$B$61*((1+(QB1))^1)*((1+(QB2))^1)*((1+(QB3))^1)*((1+(QB4))^1)*((1+(QB5))^1)*((1+(QB6))^1)*((1+(QB7))^1)*((1+(QB8))^1)*((1+(QB9))^1)*((1+(QB10))^1)*((1+(QB11))^1)*((1+(QB12))^1)*((1+(QB13))^1)*((1+(QB14))^1)*((1+(QB15))^1))/((1.18)^15)/0.18))/Sheet1!$B$17)+((Sheet1!$B$65/Sheet1!$B$17)*(100%-0.2)))</f>
        <v>25.269903907627913</v>
      </c>
      <c r="QC16" s="4">
        <f ca="1">SUM((((Sheet1!$B$61*((1+(QC1))^1))/((1.18)^1)+(Sheet1!$B$61*((1+(QC1))^1)*((1+(QC2))^1))/((1.18)^2)+(Sheet1!$B$61*((1+(QC1))^1)*((1+(QC2))^1)*((1+(QC3))^1))/((1.18)^3)+(Sheet1!$B$61*((1+(QC1))^1)*((1+(QC2))^1)*((1+(QC3))^1)*((1+(QC4))^1))/((1.18)^4)+(Sheet1!$B$61*((1+(QC1))^1)*((1+(QC2))^1)*((1+(QC3))^1)*((1+(QC4))^1)*((1+(QC5))^1))/((1.18)^5)+(Sheet1!$B$61*((1+(QC1))^1)*((1+(QC2))^1)*((1+(QC3))^1)*((1+(QC4))^1)*((1+(QC5))^1)*((1+(QC6))^1))/((1.18)^6)+(Sheet1!$B$61*((1+(QC1))^1)*((1+(QC2))^1)*((1+(QC3))^1)*((1+(QC4))^1)*((1+(QC5))^1)*((1+(QC6))^1)*((1+(QC7))^1))/((1.18)^7)+(Sheet1!$B$61*((1+(QC1))^1)*((1+(QC2))^1)*((1+(QC3))^1)*((1+(QC4))^1)*((1+(QC5))^1)*((1+(QC6))^1)*((1+(QC7))^1)*((1+(QC8))^1))/((1.18)^8)+(Sheet1!$B$61*((1+(QC1))^1)*((1+(QC2))^1)*((1+(QC3))^1)*((1+(QC4))^1)*((1+(QC5))^1)*((1+(QC6))^1)*((1+(QC7))^1)*((1+(QC8))^1)*((1+(QC9))^1))/((1.18)^9)+(Sheet1!$B$61*((1+(QC1))^1)*((1+(QC2))^1)*((1+(QC3))^1)*((1+(QC4))^1)*((1+(QC5))^1)*((1+(QC6))^1)*((1+(QC7))^1)*((1+(QC8))^1)*((1+(QC9))^1)*((1+(QC10))^1))/((1.18)^10)+(Sheet1!$B$61*((1+(QC1))^1)*((1+(QC2))^1)*((1+(QC3))^1)*((1+(QC4))^1)*((1+(QC5))^1)*((1+(QC6))^1)*((1+(QC7))^1)*((1+(QC8))^1)*((1+(QC9))^1)*((1+(QC10))^1)*((1+(QC11))^1))/((1.18)^11)+(Sheet1!$B$61*((1+(QC1))^1)*((1+(QC2))^1)*((1+(QC3))^1)*((1+(QC4))^1)*((1+(QC5))^1)*((1+(QC6))^1)*((1+(QC7))^1)*((1+(QC8))^1)*((1+(QC9))^1)*((1+(QC10))^1)*((1+(QC11))^1)*((1+(QC12))^1))/((1.18)^12)+(Sheet1!$B$61*((1+(QC1))^1)*((1+(QC2))^1)*((1+(QC3))^1)*((1+(QC4))^1)*((1+(QC5))^1)*((1+(QC6))^1)*((1+(QC7))^1)*((1+(QC8))^1)*((1+(QC9))^1)*((1+(QC10))^1)*((1+(QC11))^1)*((1+(QC12))^1)*((1+(QC13))^1))/((1.18)^13)+(Sheet1!$B$61*((1+(QC1))^1)*((1+(QC2))^1)*((1+(QC3))^1)*((1+(QC4))^1)*((1+(QC5))^1)*((1+(QC6))^1)*((1+(QC7))^1)*((1+(QC8))^1)*((1+(QC9))^1)*((1+(QC10))^1)*((1+(QC11))^1)*((1+(QC12))^1)*((1+(QC13))^1)*((1+(QC14))^1))/((1.18)^14)+(Sheet1!$B$61*((1+(QC1))^1)*((1+(QC2))^1)*((1+(QC3))^1)*((1+(QC4))^1)*((1+(QC5))^1)*((1+(QC6))^1)*((1+(QC7))^1)*((1+(QC8))^1)*((1+(QC9))^1)*((1+(QC10))^1)*((1+(QC11))^1)*((1+(QC12))^1)*((1+(QC13))^1)*((1+(QC14))^1)*((1+(QC15))^1))/((1.18)^15)+((Sheet1!$B$61*((1+(QC1))^1)*((1+(QC2))^1)*((1+(QC3))^1)*((1+(QC4))^1)*((1+(QC5))^1)*((1+(QC6))^1)*((1+(QC7))^1)*((1+(QC8))^1)*((1+(QC9))^1)*((1+(QC10))^1)*((1+(QC11))^1)*((1+(QC12))^1)*((1+(QC13))^1)*((1+(QC14))^1)*((1+(QC15))^1))/((1.18)^15)/0.18))/Sheet1!$B$17)+((Sheet1!$B$65/Sheet1!$B$17)*(100%-0.2)))</f>
        <v>26.10778628533582</v>
      </c>
      <c r="QD16" s="4">
        <f ca="1">SUM((((Sheet1!$B$61*((1+(QD1))^1))/((1.18)^1)+(Sheet1!$B$61*((1+(QD1))^1)*((1+(QD2))^1))/((1.18)^2)+(Sheet1!$B$61*((1+(QD1))^1)*((1+(QD2))^1)*((1+(QD3))^1))/((1.18)^3)+(Sheet1!$B$61*((1+(QD1))^1)*((1+(QD2))^1)*((1+(QD3))^1)*((1+(QD4))^1))/((1.18)^4)+(Sheet1!$B$61*((1+(QD1))^1)*((1+(QD2))^1)*((1+(QD3))^1)*((1+(QD4))^1)*((1+(QD5))^1))/((1.18)^5)+(Sheet1!$B$61*((1+(QD1))^1)*((1+(QD2))^1)*((1+(QD3))^1)*((1+(QD4))^1)*((1+(QD5))^1)*((1+(QD6))^1))/((1.18)^6)+(Sheet1!$B$61*((1+(QD1))^1)*((1+(QD2))^1)*((1+(QD3))^1)*((1+(QD4))^1)*((1+(QD5))^1)*((1+(QD6))^1)*((1+(QD7))^1))/((1.18)^7)+(Sheet1!$B$61*((1+(QD1))^1)*((1+(QD2))^1)*((1+(QD3))^1)*((1+(QD4))^1)*((1+(QD5))^1)*((1+(QD6))^1)*((1+(QD7))^1)*((1+(QD8))^1))/((1.18)^8)+(Sheet1!$B$61*((1+(QD1))^1)*((1+(QD2))^1)*((1+(QD3))^1)*((1+(QD4))^1)*((1+(QD5))^1)*((1+(QD6))^1)*((1+(QD7))^1)*((1+(QD8))^1)*((1+(QD9))^1))/((1.18)^9)+(Sheet1!$B$61*((1+(QD1))^1)*((1+(QD2))^1)*((1+(QD3))^1)*((1+(QD4))^1)*((1+(QD5))^1)*((1+(QD6))^1)*((1+(QD7))^1)*((1+(QD8))^1)*((1+(QD9))^1)*((1+(QD10))^1))/((1.18)^10)+(Sheet1!$B$61*((1+(QD1))^1)*((1+(QD2))^1)*((1+(QD3))^1)*((1+(QD4))^1)*((1+(QD5))^1)*((1+(QD6))^1)*((1+(QD7))^1)*((1+(QD8))^1)*((1+(QD9))^1)*((1+(QD10))^1)*((1+(QD11))^1))/((1.18)^11)+(Sheet1!$B$61*((1+(QD1))^1)*((1+(QD2))^1)*((1+(QD3))^1)*((1+(QD4))^1)*((1+(QD5))^1)*((1+(QD6))^1)*((1+(QD7))^1)*((1+(QD8))^1)*((1+(QD9))^1)*((1+(QD10))^1)*((1+(QD11))^1)*((1+(QD12))^1))/((1.18)^12)+(Sheet1!$B$61*((1+(QD1))^1)*((1+(QD2))^1)*((1+(QD3))^1)*((1+(QD4))^1)*((1+(QD5))^1)*((1+(QD6))^1)*((1+(QD7))^1)*((1+(QD8))^1)*((1+(QD9))^1)*((1+(QD10))^1)*((1+(QD11))^1)*((1+(QD12))^1)*((1+(QD13))^1))/((1.18)^13)+(Sheet1!$B$61*((1+(QD1))^1)*((1+(QD2))^1)*((1+(QD3))^1)*((1+(QD4))^1)*((1+(QD5))^1)*((1+(QD6))^1)*((1+(QD7))^1)*((1+(QD8))^1)*((1+(QD9))^1)*((1+(QD10))^1)*((1+(QD11))^1)*((1+(QD12))^1)*((1+(QD13))^1)*((1+(QD14))^1))/((1.18)^14)+(Sheet1!$B$61*((1+(QD1))^1)*((1+(QD2))^1)*((1+(QD3))^1)*((1+(QD4))^1)*((1+(QD5))^1)*((1+(QD6))^1)*((1+(QD7))^1)*((1+(QD8))^1)*((1+(QD9))^1)*((1+(QD10))^1)*((1+(QD11))^1)*((1+(QD12))^1)*((1+(QD13))^1)*((1+(QD14))^1)*((1+(QD15))^1))/((1.18)^15)+((Sheet1!$B$61*((1+(QD1))^1)*((1+(QD2))^1)*((1+(QD3))^1)*((1+(QD4))^1)*((1+(QD5))^1)*((1+(QD6))^1)*((1+(QD7))^1)*((1+(QD8))^1)*((1+(QD9))^1)*((1+(QD10))^1)*((1+(QD11))^1)*((1+(QD12))^1)*((1+(QD13))^1)*((1+(QD14))^1)*((1+(QD15))^1))/((1.18)^15)/0.18))/Sheet1!$B$17)+((Sheet1!$B$65/Sheet1!$B$17)*(100%-0.2)))</f>
        <v>29.124156637783145</v>
      </c>
      <c r="QE16" s="4">
        <f ca="1">SUM((((Sheet1!$B$61*((1+(QE1))^1))/((1.18)^1)+(Sheet1!$B$61*((1+(QE1))^1)*((1+(QE2))^1))/((1.18)^2)+(Sheet1!$B$61*((1+(QE1))^1)*((1+(QE2))^1)*((1+(QE3))^1))/((1.18)^3)+(Sheet1!$B$61*((1+(QE1))^1)*((1+(QE2))^1)*((1+(QE3))^1)*((1+(QE4))^1))/((1.18)^4)+(Sheet1!$B$61*((1+(QE1))^1)*((1+(QE2))^1)*((1+(QE3))^1)*((1+(QE4))^1)*((1+(QE5))^1))/((1.18)^5)+(Sheet1!$B$61*((1+(QE1))^1)*((1+(QE2))^1)*((1+(QE3))^1)*((1+(QE4))^1)*((1+(QE5))^1)*((1+(QE6))^1))/((1.18)^6)+(Sheet1!$B$61*((1+(QE1))^1)*((1+(QE2))^1)*((1+(QE3))^1)*((1+(QE4))^1)*((1+(QE5))^1)*((1+(QE6))^1)*((1+(QE7))^1))/((1.18)^7)+(Sheet1!$B$61*((1+(QE1))^1)*((1+(QE2))^1)*((1+(QE3))^1)*((1+(QE4))^1)*((1+(QE5))^1)*((1+(QE6))^1)*((1+(QE7))^1)*((1+(QE8))^1))/((1.18)^8)+(Sheet1!$B$61*((1+(QE1))^1)*((1+(QE2))^1)*((1+(QE3))^1)*((1+(QE4))^1)*((1+(QE5))^1)*((1+(QE6))^1)*((1+(QE7))^1)*((1+(QE8))^1)*((1+(QE9))^1))/((1.18)^9)+(Sheet1!$B$61*((1+(QE1))^1)*((1+(QE2))^1)*((1+(QE3))^1)*((1+(QE4))^1)*((1+(QE5))^1)*((1+(QE6))^1)*((1+(QE7))^1)*((1+(QE8))^1)*((1+(QE9))^1)*((1+(QE10))^1))/((1.18)^10)+(Sheet1!$B$61*((1+(QE1))^1)*((1+(QE2))^1)*((1+(QE3))^1)*((1+(QE4))^1)*((1+(QE5))^1)*((1+(QE6))^1)*((1+(QE7))^1)*((1+(QE8))^1)*((1+(QE9))^1)*((1+(QE10))^1)*((1+(QE11))^1))/((1.18)^11)+(Sheet1!$B$61*((1+(QE1))^1)*((1+(QE2))^1)*((1+(QE3))^1)*((1+(QE4))^1)*((1+(QE5))^1)*((1+(QE6))^1)*((1+(QE7))^1)*((1+(QE8))^1)*((1+(QE9))^1)*((1+(QE10))^1)*((1+(QE11))^1)*((1+(QE12))^1))/((1.18)^12)+(Sheet1!$B$61*((1+(QE1))^1)*((1+(QE2))^1)*((1+(QE3))^1)*((1+(QE4))^1)*((1+(QE5))^1)*((1+(QE6))^1)*((1+(QE7))^1)*((1+(QE8))^1)*((1+(QE9))^1)*((1+(QE10))^1)*((1+(QE11))^1)*((1+(QE12))^1)*((1+(QE13))^1))/((1.18)^13)+(Sheet1!$B$61*((1+(QE1))^1)*((1+(QE2))^1)*((1+(QE3))^1)*((1+(QE4))^1)*((1+(QE5))^1)*((1+(QE6))^1)*((1+(QE7))^1)*((1+(QE8))^1)*((1+(QE9))^1)*((1+(QE10))^1)*((1+(QE11))^1)*((1+(QE12))^1)*((1+(QE13))^1)*((1+(QE14))^1))/((1.18)^14)+(Sheet1!$B$61*((1+(QE1))^1)*((1+(QE2))^1)*((1+(QE3))^1)*((1+(QE4))^1)*((1+(QE5))^1)*((1+(QE6))^1)*((1+(QE7))^1)*((1+(QE8))^1)*((1+(QE9))^1)*((1+(QE10))^1)*((1+(QE11))^1)*((1+(QE12))^1)*((1+(QE13))^1)*((1+(QE14))^1)*((1+(QE15))^1))/((1.18)^15)+((Sheet1!$B$61*((1+(QE1))^1)*((1+(QE2))^1)*((1+(QE3))^1)*((1+(QE4))^1)*((1+(QE5))^1)*((1+(QE6))^1)*((1+(QE7))^1)*((1+(QE8))^1)*((1+(QE9))^1)*((1+(QE10))^1)*((1+(QE11))^1)*((1+(QE12))^1)*((1+(QE13))^1)*((1+(QE14))^1)*((1+(QE15))^1))/((1.18)^15)/0.18))/Sheet1!$B$17)+((Sheet1!$B$65/Sheet1!$B$17)*(100%-0.2)))</f>
        <v>27.977078164966041</v>
      </c>
      <c r="QF16" s="4">
        <f ca="1">SUM((((Sheet1!$B$61*((1+(QF1))^1))/((1.18)^1)+(Sheet1!$B$61*((1+(QF1))^1)*((1+(QF2))^1))/((1.18)^2)+(Sheet1!$B$61*((1+(QF1))^1)*((1+(QF2))^1)*((1+(QF3))^1))/((1.18)^3)+(Sheet1!$B$61*((1+(QF1))^1)*((1+(QF2))^1)*((1+(QF3))^1)*((1+(QF4))^1))/((1.18)^4)+(Sheet1!$B$61*((1+(QF1))^1)*((1+(QF2))^1)*((1+(QF3))^1)*((1+(QF4))^1)*((1+(QF5))^1))/((1.18)^5)+(Sheet1!$B$61*((1+(QF1))^1)*((1+(QF2))^1)*((1+(QF3))^1)*((1+(QF4))^1)*((1+(QF5))^1)*((1+(QF6))^1))/((1.18)^6)+(Sheet1!$B$61*((1+(QF1))^1)*((1+(QF2))^1)*((1+(QF3))^1)*((1+(QF4))^1)*((1+(QF5))^1)*((1+(QF6))^1)*((1+(QF7))^1))/((1.18)^7)+(Sheet1!$B$61*((1+(QF1))^1)*((1+(QF2))^1)*((1+(QF3))^1)*((1+(QF4))^1)*((1+(QF5))^1)*((1+(QF6))^1)*((1+(QF7))^1)*((1+(QF8))^1))/((1.18)^8)+(Sheet1!$B$61*((1+(QF1))^1)*((1+(QF2))^1)*((1+(QF3))^1)*((1+(QF4))^1)*((1+(QF5))^1)*((1+(QF6))^1)*((1+(QF7))^1)*((1+(QF8))^1)*((1+(QF9))^1))/((1.18)^9)+(Sheet1!$B$61*((1+(QF1))^1)*((1+(QF2))^1)*((1+(QF3))^1)*((1+(QF4))^1)*((1+(QF5))^1)*((1+(QF6))^1)*((1+(QF7))^1)*((1+(QF8))^1)*((1+(QF9))^1)*((1+(QF10))^1))/((1.18)^10)+(Sheet1!$B$61*((1+(QF1))^1)*((1+(QF2))^1)*((1+(QF3))^1)*((1+(QF4))^1)*((1+(QF5))^1)*((1+(QF6))^1)*((1+(QF7))^1)*((1+(QF8))^1)*((1+(QF9))^1)*((1+(QF10))^1)*((1+(QF11))^1))/((1.18)^11)+(Sheet1!$B$61*((1+(QF1))^1)*((1+(QF2))^1)*((1+(QF3))^1)*((1+(QF4))^1)*((1+(QF5))^1)*((1+(QF6))^1)*((1+(QF7))^1)*((1+(QF8))^1)*((1+(QF9))^1)*((1+(QF10))^1)*((1+(QF11))^1)*((1+(QF12))^1))/((1.18)^12)+(Sheet1!$B$61*((1+(QF1))^1)*((1+(QF2))^1)*((1+(QF3))^1)*((1+(QF4))^1)*((1+(QF5))^1)*((1+(QF6))^1)*((1+(QF7))^1)*((1+(QF8))^1)*((1+(QF9))^1)*((1+(QF10))^1)*((1+(QF11))^1)*((1+(QF12))^1)*((1+(QF13))^1))/((1.18)^13)+(Sheet1!$B$61*((1+(QF1))^1)*((1+(QF2))^1)*((1+(QF3))^1)*((1+(QF4))^1)*((1+(QF5))^1)*((1+(QF6))^1)*((1+(QF7))^1)*((1+(QF8))^1)*((1+(QF9))^1)*((1+(QF10))^1)*((1+(QF11))^1)*((1+(QF12))^1)*((1+(QF13))^1)*((1+(QF14))^1))/((1.18)^14)+(Sheet1!$B$61*((1+(QF1))^1)*((1+(QF2))^1)*((1+(QF3))^1)*((1+(QF4))^1)*((1+(QF5))^1)*((1+(QF6))^1)*((1+(QF7))^1)*((1+(QF8))^1)*((1+(QF9))^1)*((1+(QF10))^1)*((1+(QF11))^1)*((1+(QF12))^1)*((1+(QF13))^1)*((1+(QF14))^1)*((1+(QF15))^1))/((1.18)^15)+((Sheet1!$B$61*((1+(QF1))^1)*((1+(QF2))^1)*((1+(QF3))^1)*((1+(QF4))^1)*((1+(QF5))^1)*((1+(QF6))^1)*((1+(QF7))^1)*((1+(QF8))^1)*((1+(QF9))^1)*((1+(QF10))^1)*((1+(QF11))^1)*((1+(QF12))^1)*((1+(QF13))^1)*((1+(QF14))^1)*((1+(QF15))^1))/((1.18)^15)/0.18))/Sheet1!$B$17)+((Sheet1!$B$65/Sheet1!$B$17)*(100%-0.2)))</f>
        <v>28.830121266989124</v>
      </c>
      <c r="QG16" s="4">
        <f ca="1">SUM((((Sheet1!$B$61*((1+(QG1))^1))/((1.18)^1)+(Sheet1!$B$61*((1+(QG1))^1)*((1+(QG2))^1))/((1.18)^2)+(Sheet1!$B$61*((1+(QG1))^1)*((1+(QG2))^1)*((1+(QG3))^1))/((1.18)^3)+(Sheet1!$B$61*((1+(QG1))^1)*((1+(QG2))^1)*((1+(QG3))^1)*((1+(QG4))^1))/((1.18)^4)+(Sheet1!$B$61*((1+(QG1))^1)*((1+(QG2))^1)*((1+(QG3))^1)*((1+(QG4))^1)*((1+(QG5))^1))/((1.18)^5)+(Sheet1!$B$61*((1+(QG1))^1)*((1+(QG2))^1)*((1+(QG3))^1)*((1+(QG4))^1)*((1+(QG5))^1)*((1+(QG6))^1))/((1.18)^6)+(Sheet1!$B$61*((1+(QG1))^1)*((1+(QG2))^1)*((1+(QG3))^1)*((1+(QG4))^1)*((1+(QG5))^1)*((1+(QG6))^1)*((1+(QG7))^1))/((1.18)^7)+(Sheet1!$B$61*((1+(QG1))^1)*((1+(QG2))^1)*((1+(QG3))^1)*((1+(QG4))^1)*((1+(QG5))^1)*((1+(QG6))^1)*((1+(QG7))^1)*((1+(QG8))^1))/((1.18)^8)+(Sheet1!$B$61*((1+(QG1))^1)*((1+(QG2))^1)*((1+(QG3))^1)*((1+(QG4))^1)*((1+(QG5))^1)*((1+(QG6))^1)*((1+(QG7))^1)*((1+(QG8))^1)*((1+(QG9))^1))/((1.18)^9)+(Sheet1!$B$61*((1+(QG1))^1)*((1+(QG2))^1)*((1+(QG3))^1)*((1+(QG4))^1)*((1+(QG5))^1)*((1+(QG6))^1)*((1+(QG7))^1)*((1+(QG8))^1)*((1+(QG9))^1)*((1+(QG10))^1))/((1.18)^10)+(Sheet1!$B$61*((1+(QG1))^1)*((1+(QG2))^1)*((1+(QG3))^1)*((1+(QG4))^1)*((1+(QG5))^1)*((1+(QG6))^1)*((1+(QG7))^1)*((1+(QG8))^1)*((1+(QG9))^1)*((1+(QG10))^1)*((1+(QG11))^1))/((1.18)^11)+(Sheet1!$B$61*((1+(QG1))^1)*((1+(QG2))^1)*((1+(QG3))^1)*((1+(QG4))^1)*((1+(QG5))^1)*((1+(QG6))^1)*((1+(QG7))^1)*((1+(QG8))^1)*((1+(QG9))^1)*((1+(QG10))^1)*((1+(QG11))^1)*((1+(QG12))^1))/((1.18)^12)+(Sheet1!$B$61*((1+(QG1))^1)*((1+(QG2))^1)*((1+(QG3))^1)*((1+(QG4))^1)*((1+(QG5))^1)*((1+(QG6))^1)*((1+(QG7))^1)*((1+(QG8))^1)*((1+(QG9))^1)*((1+(QG10))^1)*((1+(QG11))^1)*((1+(QG12))^1)*((1+(QG13))^1))/((1.18)^13)+(Sheet1!$B$61*((1+(QG1))^1)*((1+(QG2))^1)*((1+(QG3))^1)*((1+(QG4))^1)*((1+(QG5))^1)*((1+(QG6))^1)*((1+(QG7))^1)*((1+(QG8))^1)*((1+(QG9))^1)*((1+(QG10))^1)*((1+(QG11))^1)*((1+(QG12))^1)*((1+(QG13))^1)*((1+(QG14))^1))/((1.18)^14)+(Sheet1!$B$61*((1+(QG1))^1)*((1+(QG2))^1)*((1+(QG3))^1)*((1+(QG4))^1)*((1+(QG5))^1)*((1+(QG6))^1)*((1+(QG7))^1)*((1+(QG8))^1)*((1+(QG9))^1)*((1+(QG10))^1)*((1+(QG11))^1)*((1+(QG12))^1)*((1+(QG13))^1)*((1+(QG14))^1)*((1+(QG15))^1))/((1.18)^15)+((Sheet1!$B$61*((1+(QG1))^1)*((1+(QG2))^1)*((1+(QG3))^1)*((1+(QG4))^1)*((1+(QG5))^1)*((1+(QG6))^1)*((1+(QG7))^1)*((1+(QG8))^1)*((1+(QG9))^1)*((1+(QG10))^1)*((1+(QG11))^1)*((1+(QG12))^1)*((1+(QG13))^1)*((1+(QG14))^1)*((1+(QG15))^1))/((1.18)^15)/0.18))/Sheet1!$B$17)+((Sheet1!$B$65/Sheet1!$B$17)*(100%-0.2)))</f>
        <v>31.055887234190408</v>
      </c>
      <c r="QH16" s="4">
        <f ca="1">SUM((((Sheet1!$B$61*((1+(QH1))^1))/((1.18)^1)+(Sheet1!$B$61*((1+(QH1))^1)*((1+(QH2))^1))/((1.18)^2)+(Sheet1!$B$61*((1+(QH1))^1)*((1+(QH2))^1)*((1+(QH3))^1))/((1.18)^3)+(Sheet1!$B$61*((1+(QH1))^1)*((1+(QH2))^1)*((1+(QH3))^1)*((1+(QH4))^1))/((1.18)^4)+(Sheet1!$B$61*((1+(QH1))^1)*((1+(QH2))^1)*((1+(QH3))^1)*((1+(QH4))^1)*((1+(QH5))^1))/((1.18)^5)+(Sheet1!$B$61*((1+(QH1))^1)*((1+(QH2))^1)*((1+(QH3))^1)*((1+(QH4))^1)*((1+(QH5))^1)*((1+(QH6))^1))/((1.18)^6)+(Sheet1!$B$61*((1+(QH1))^1)*((1+(QH2))^1)*((1+(QH3))^1)*((1+(QH4))^1)*((1+(QH5))^1)*((1+(QH6))^1)*((1+(QH7))^1))/((1.18)^7)+(Sheet1!$B$61*((1+(QH1))^1)*((1+(QH2))^1)*((1+(QH3))^1)*((1+(QH4))^1)*((1+(QH5))^1)*((1+(QH6))^1)*((1+(QH7))^1)*((1+(QH8))^1))/((1.18)^8)+(Sheet1!$B$61*((1+(QH1))^1)*((1+(QH2))^1)*((1+(QH3))^1)*((1+(QH4))^1)*((1+(QH5))^1)*((1+(QH6))^1)*((1+(QH7))^1)*((1+(QH8))^1)*((1+(QH9))^1))/((1.18)^9)+(Sheet1!$B$61*((1+(QH1))^1)*((1+(QH2))^1)*((1+(QH3))^1)*((1+(QH4))^1)*((1+(QH5))^1)*((1+(QH6))^1)*((1+(QH7))^1)*((1+(QH8))^1)*((1+(QH9))^1)*((1+(QH10))^1))/((1.18)^10)+(Sheet1!$B$61*((1+(QH1))^1)*((1+(QH2))^1)*((1+(QH3))^1)*((1+(QH4))^1)*((1+(QH5))^1)*((1+(QH6))^1)*((1+(QH7))^1)*((1+(QH8))^1)*((1+(QH9))^1)*((1+(QH10))^1)*((1+(QH11))^1))/((1.18)^11)+(Sheet1!$B$61*((1+(QH1))^1)*((1+(QH2))^1)*((1+(QH3))^1)*((1+(QH4))^1)*((1+(QH5))^1)*((1+(QH6))^1)*((1+(QH7))^1)*((1+(QH8))^1)*((1+(QH9))^1)*((1+(QH10))^1)*((1+(QH11))^1)*((1+(QH12))^1))/((1.18)^12)+(Sheet1!$B$61*((1+(QH1))^1)*((1+(QH2))^1)*((1+(QH3))^1)*((1+(QH4))^1)*((1+(QH5))^1)*((1+(QH6))^1)*((1+(QH7))^1)*((1+(QH8))^1)*((1+(QH9))^1)*((1+(QH10))^1)*((1+(QH11))^1)*((1+(QH12))^1)*((1+(QH13))^1))/((1.18)^13)+(Sheet1!$B$61*((1+(QH1))^1)*((1+(QH2))^1)*((1+(QH3))^1)*((1+(QH4))^1)*((1+(QH5))^1)*((1+(QH6))^1)*((1+(QH7))^1)*((1+(QH8))^1)*((1+(QH9))^1)*((1+(QH10))^1)*((1+(QH11))^1)*((1+(QH12))^1)*((1+(QH13))^1)*((1+(QH14))^1))/((1.18)^14)+(Sheet1!$B$61*((1+(QH1))^1)*((1+(QH2))^1)*((1+(QH3))^1)*((1+(QH4))^1)*((1+(QH5))^1)*((1+(QH6))^1)*((1+(QH7))^1)*((1+(QH8))^1)*((1+(QH9))^1)*((1+(QH10))^1)*((1+(QH11))^1)*((1+(QH12))^1)*((1+(QH13))^1)*((1+(QH14))^1)*((1+(QH15))^1))/((1.18)^15)+((Sheet1!$B$61*((1+(QH1))^1)*((1+(QH2))^1)*((1+(QH3))^1)*((1+(QH4))^1)*((1+(QH5))^1)*((1+(QH6))^1)*((1+(QH7))^1)*((1+(QH8))^1)*((1+(QH9))^1)*((1+(QH10))^1)*((1+(QH11))^1)*((1+(QH12))^1)*((1+(QH13))^1)*((1+(QH14))^1)*((1+(QH15))^1))/((1.18)^15)/0.18))/Sheet1!$B$17)+((Sheet1!$B$65/Sheet1!$B$17)*(100%-0.2)))</f>
        <v>25.863845679267875</v>
      </c>
      <c r="QI16" s="4">
        <f ca="1">SUM((((Sheet1!$B$61*((1+(QI1))^1))/((1.18)^1)+(Sheet1!$B$61*((1+(QI1))^1)*((1+(QI2))^1))/((1.18)^2)+(Sheet1!$B$61*((1+(QI1))^1)*((1+(QI2))^1)*((1+(QI3))^1))/((1.18)^3)+(Sheet1!$B$61*((1+(QI1))^1)*((1+(QI2))^1)*((1+(QI3))^1)*((1+(QI4))^1))/((1.18)^4)+(Sheet1!$B$61*((1+(QI1))^1)*((1+(QI2))^1)*((1+(QI3))^1)*((1+(QI4))^1)*((1+(QI5))^1))/((1.18)^5)+(Sheet1!$B$61*((1+(QI1))^1)*((1+(QI2))^1)*((1+(QI3))^1)*((1+(QI4))^1)*((1+(QI5))^1)*((1+(QI6))^1))/((1.18)^6)+(Sheet1!$B$61*((1+(QI1))^1)*((1+(QI2))^1)*((1+(QI3))^1)*((1+(QI4))^1)*((1+(QI5))^1)*((1+(QI6))^1)*((1+(QI7))^1))/((1.18)^7)+(Sheet1!$B$61*((1+(QI1))^1)*((1+(QI2))^1)*((1+(QI3))^1)*((1+(QI4))^1)*((1+(QI5))^1)*((1+(QI6))^1)*((1+(QI7))^1)*((1+(QI8))^1))/((1.18)^8)+(Sheet1!$B$61*((1+(QI1))^1)*((1+(QI2))^1)*((1+(QI3))^1)*((1+(QI4))^1)*((1+(QI5))^1)*((1+(QI6))^1)*((1+(QI7))^1)*((1+(QI8))^1)*((1+(QI9))^1))/((1.18)^9)+(Sheet1!$B$61*((1+(QI1))^1)*((1+(QI2))^1)*((1+(QI3))^1)*((1+(QI4))^1)*((1+(QI5))^1)*((1+(QI6))^1)*((1+(QI7))^1)*((1+(QI8))^1)*((1+(QI9))^1)*((1+(QI10))^1))/((1.18)^10)+(Sheet1!$B$61*((1+(QI1))^1)*((1+(QI2))^1)*((1+(QI3))^1)*((1+(QI4))^1)*((1+(QI5))^1)*((1+(QI6))^1)*((1+(QI7))^1)*((1+(QI8))^1)*((1+(QI9))^1)*((1+(QI10))^1)*((1+(QI11))^1))/((1.18)^11)+(Sheet1!$B$61*((1+(QI1))^1)*((1+(QI2))^1)*((1+(QI3))^1)*((1+(QI4))^1)*((1+(QI5))^1)*((1+(QI6))^1)*((1+(QI7))^1)*((1+(QI8))^1)*((1+(QI9))^1)*((1+(QI10))^1)*((1+(QI11))^1)*((1+(QI12))^1))/((1.18)^12)+(Sheet1!$B$61*((1+(QI1))^1)*((1+(QI2))^1)*((1+(QI3))^1)*((1+(QI4))^1)*((1+(QI5))^1)*((1+(QI6))^1)*((1+(QI7))^1)*((1+(QI8))^1)*((1+(QI9))^1)*((1+(QI10))^1)*((1+(QI11))^1)*((1+(QI12))^1)*((1+(QI13))^1))/((1.18)^13)+(Sheet1!$B$61*((1+(QI1))^1)*((1+(QI2))^1)*((1+(QI3))^1)*((1+(QI4))^1)*((1+(QI5))^1)*((1+(QI6))^1)*((1+(QI7))^1)*((1+(QI8))^1)*((1+(QI9))^1)*((1+(QI10))^1)*((1+(QI11))^1)*((1+(QI12))^1)*((1+(QI13))^1)*((1+(QI14))^1))/((1.18)^14)+(Sheet1!$B$61*((1+(QI1))^1)*((1+(QI2))^1)*((1+(QI3))^1)*((1+(QI4))^1)*((1+(QI5))^1)*((1+(QI6))^1)*((1+(QI7))^1)*((1+(QI8))^1)*((1+(QI9))^1)*((1+(QI10))^1)*((1+(QI11))^1)*((1+(QI12))^1)*((1+(QI13))^1)*((1+(QI14))^1)*((1+(QI15))^1))/((1.18)^15)+((Sheet1!$B$61*((1+(QI1))^1)*((1+(QI2))^1)*((1+(QI3))^1)*((1+(QI4))^1)*((1+(QI5))^1)*((1+(QI6))^1)*((1+(QI7))^1)*((1+(QI8))^1)*((1+(QI9))^1)*((1+(QI10))^1)*((1+(QI11))^1)*((1+(QI12))^1)*((1+(QI13))^1)*((1+(QI14))^1)*((1+(QI15))^1))/((1.18)^15)/0.18))/Sheet1!$B$17)+((Sheet1!$B$65/Sheet1!$B$17)*(100%-0.2)))</f>
        <v>24.807954437535919</v>
      </c>
      <c r="QJ16" s="4">
        <f ca="1">SUM((((Sheet1!$B$61*((1+(QJ1))^1))/((1.18)^1)+(Sheet1!$B$61*((1+(QJ1))^1)*((1+(QJ2))^1))/((1.18)^2)+(Sheet1!$B$61*((1+(QJ1))^1)*((1+(QJ2))^1)*((1+(QJ3))^1))/((1.18)^3)+(Sheet1!$B$61*((1+(QJ1))^1)*((1+(QJ2))^1)*((1+(QJ3))^1)*((1+(QJ4))^1))/((1.18)^4)+(Sheet1!$B$61*((1+(QJ1))^1)*((1+(QJ2))^1)*((1+(QJ3))^1)*((1+(QJ4))^1)*((1+(QJ5))^1))/((1.18)^5)+(Sheet1!$B$61*((1+(QJ1))^1)*((1+(QJ2))^1)*((1+(QJ3))^1)*((1+(QJ4))^1)*((1+(QJ5))^1)*((1+(QJ6))^1))/((1.18)^6)+(Sheet1!$B$61*((1+(QJ1))^1)*((1+(QJ2))^1)*((1+(QJ3))^1)*((1+(QJ4))^1)*((1+(QJ5))^1)*((1+(QJ6))^1)*((1+(QJ7))^1))/((1.18)^7)+(Sheet1!$B$61*((1+(QJ1))^1)*((1+(QJ2))^1)*((1+(QJ3))^1)*((1+(QJ4))^1)*((1+(QJ5))^1)*((1+(QJ6))^1)*((1+(QJ7))^1)*((1+(QJ8))^1))/((1.18)^8)+(Sheet1!$B$61*((1+(QJ1))^1)*((1+(QJ2))^1)*((1+(QJ3))^1)*((1+(QJ4))^1)*((1+(QJ5))^1)*((1+(QJ6))^1)*((1+(QJ7))^1)*((1+(QJ8))^1)*((1+(QJ9))^1))/((1.18)^9)+(Sheet1!$B$61*((1+(QJ1))^1)*((1+(QJ2))^1)*((1+(QJ3))^1)*((1+(QJ4))^1)*((1+(QJ5))^1)*((1+(QJ6))^1)*((1+(QJ7))^1)*((1+(QJ8))^1)*((1+(QJ9))^1)*((1+(QJ10))^1))/((1.18)^10)+(Sheet1!$B$61*((1+(QJ1))^1)*((1+(QJ2))^1)*((1+(QJ3))^1)*((1+(QJ4))^1)*((1+(QJ5))^1)*((1+(QJ6))^1)*((1+(QJ7))^1)*((1+(QJ8))^1)*((1+(QJ9))^1)*((1+(QJ10))^1)*((1+(QJ11))^1))/((1.18)^11)+(Sheet1!$B$61*((1+(QJ1))^1)*((1+(QJ2))^1)*((1+(QJ3))^1)*((1+(QJ4))^1)*((1+(QJ5))^1)*((1+(QJ6))^1)*((1+(QJ7))^1)*((1+(QJ8))^1)*((1+(QJ9))^1)*((1+(QJ10))^1)*((1+(QJ11))^1)*((1+(QJ12))^1))/((1.18)^12)+(Sheet1!$B$61*((1+(QJ1))^1)*((1+(QJ2))^1)*((1+(QJ3))^1)*((1+(QJ4))^1)*((1+(QJ5))^1)*((1+(QJ6))^1)*((1+(QJ7))^1)*((1+(QJ8))^1)*((1+(QJ9))^1)*((1+(QJ10))^1)*((1+(QJ11))^1)*((1+(QJ12))^1)*((1+(QJ13))^1))/((1.18)^13)+(Sheet1!$B$61*((1+(QJ1))^1)*((1+(QJ2))^1)*((1+(QJ3))^1)*((1+(QJ4))^1)*((1+(QJ5))^1)*((1+(QJ6))^1)*((1+(QJ7))^1)*((1+(QJ8))^1)*((1+(QJ9))^1)*((1+(QJ10))^1)*((1+(QJ11))^1)*((1+(QJ12))^1)*((1+(QJ13))^1)*((1+(QJ14))^1))/((1.18)^14)+(Sheet1!$B$61*((1+(QJ1))^1)*((1+(QJ2))^1)*((1+(QJ3))^1)*((1+(QJ4))^1)*((1+(QJ5))^1)*((1+(QJ6))^1)*((1+(QJ7))^1)*((1+(QJ8))^1)*((1+(QJ9))^1)*((1+(QJ10))^1)*((1+(QJ11))^1)*((1+(QJ12))^1)*((1+(QJ13))^1)*((1+(QJ14))^1)*((1+(QJ15))^1))/((1.18)^15)+((Sheet1!$B$61*((1+(QJ1))^1)*((1+(QJ2))^1)*((1+(QJ3))^1)*((1+(QJ4))^1)*((1+(QJ5))^1)*((1+(QJ6))^1)*((1+(QJ7))^1)*((1+(QJ8))^1)*((1+(QJ9))^1)*((1+(QJ10))^1)*((1+(QJ11))^1)*((1+(QJ12))^1)*((1+(QJ13))^1)*((1+(QJ14))^1)*((1+(QJ15))^1))/((1.18)^15)/0.18))/Sheet1!$B$17)+((Sheet1!$B$65/Sheet1!$B$17)*(100%-0.2)))</f>
        <v>29.724832567356074</v>
      </c>
      <c r="QK16" s="4">
        <f ca="1">SUM((((Sheet1!$B$61*((1+(QK1))^1))/((1.18)^1)+(Sheet1!$B$61*((1+(QK1))^1)*((1+(QK2))^1))/((1.18)^2)+(Sheet1!$B$61*((1+(QK1))^1)*((1+(QK2))^1)*((1+(QK3))^1))/((1.18)^3)+(Sheet1!$B$61*((1+(QK1))^1)*((1+(QK2))^1)*((1+(QK3))^1)*((1+(QK4))^1))/((1.18)^4)+(Sheet1!$B$61*((1+(QK1))^1)*((1+(QK2))^1)*((1+(QK3))^1)*((1+(QK4))^1)*((1+(QK5))^1))/((1.18)^5)+(Sheet1!$B$61*((1+(QK1))^1)*((1+(QK2))^1)*((1+(QK3))^1)*((1+(QK4))^1)*((1+(QK5))^1)*((1+(QK6))^1))/((1.18)^6)+(Sheet1!$B$61*((1+(QK1))^1)*((1+(QK2))^1)*((1+(QK3))^1)*((1+(QK4))^1)*((1+(QK5))^1)*((1+(QK6))^1)*((1+(QK7))^1))/((1.18)^7)+(Sheet1!$B$61*((1+(QK1))^1)*((1+(QK2))^1)*((1+(QK3))^1)*((1+(QK4))^1)*((1+(QK5))^1)*((1+(QK6))^1)*((1+(QK7))^1)*((1+(QK8))^1))/((1.18)^8)+(Sheet1!$B$61*((1+(QK1))^1)*((1+(QK2))^1)*((1+(QK3))^1)*((1+(QK4))^1)*((1+(QK5))^1)*((1+(QK6))^1)*((1+(QK7))^1)*((1+(QK8))^1)*((1+(QK9))^1))/((1.18)^9)+(Sheet1!$B$61*((1+(QK1))^1)*((1+(QK2))^1)*((1+(QK3))^1)*((1+(QK4))^1)*((1+(QK5))^1)*((1+(QK6))^1)*((1+(QK7))^1)*((1+(QK8))^1)*((1+(QK9))^1)*((1+(QK10))^1))/((1.18)^10)+(Sheet1!$B$61*((1+(QK1))^1)*((1+(QK2))^1)*((1+(QK3))^1)*((1+(QK4))^1)*((1+(QK5))^1)*((1+(QK6))^1)*((1+(QK7))^1)*((1+(QK8))^1)*((1+(QK9))^1)*((1+(QK10))^1)*((1+(QK11))^1))/((1.18)^11)+(Sheet1!$B$61*((1+(QK1))^1)*((1+(QK2))^1)*((1+(QK3))^1)*((1+(QK4))^1)*((1+(QK5))^1)*((1+(QK6))^1)*((1+(QK7))^1)*((1+(QK8))^1)*((1+(QK9))^1)*((1+(QK10))^1)*((1+(QK11))^1)*((1+(QK12))^1))/((1.18)^12)+(Sheet1!$B$61*((1+(QK1))^1)*((1+(QK2))^1)*((1+(QK3))^1)*((1+(QK4))^1)*((1+(QK5))^1)*((1+(QK6))^1)*((1+(QK7))^1)*((1+(QK8))^1)*((1+(QK9))^1)*((1+(QK10))^1)*((1+(QK11))^1)*((1+(QK12))^1)*((1+(QK13))^1))/((1.18)^13)+(Sheet1!$B$61*((1+(QK1))^1)*((1+(QK2))^1)*((1+(QK3))^1)*((1+(QK4))^1)*((1+(QK5))^1)*((1+(QK6))^1)*((1+(QK7))^1)*((1+(QK8))^1)*((1+(QK9))^1)*((1+(QK10))^1)*((1+(QK11))^1)*((1+(QK12))^1)*((1+(QK13))^1)*((1+(QK14))^1))/((1.18)^14)+(Sheet1!$B$61*((1+(QK1))^1)*((1+(QK2))^1)*((1+(QK3))^1)*((1+(QK4))^1)*((1+(QK5))^1)*((1+(QK6))^1)*((1+(QK7))^1)*((1+(QK8))^1)*((1+(QK9))^1)*((1+(QK10))^1)*((1+(QK11))^1)*((1+(QK12))^1)*((1+(QK13))^1)*((1+(QK14))^1)*((1+(QK15))^1))/((1.18)^15)+((Sheet1!$B$61*((1+(QK1))^1)*((1+(QK2))^1)*((1+(QK3))^1)*((1+(QK4))^1)*((1+(QK5))^1)*((1+(QK6))^1)*((1+(QK7))^1)*((1+(QK8))^1)*((1+(QK9))^1)*((1+(QK10))^1)*((1+(QK11))^1)*((1+(QK12))^1)*((1+(QK13))^1)*((1+(QK14))^1)*((1+(QK15))^1))/((1.18)^15)/0.18))/Sheet1!$B$17)+((Sheet1!$B$65/Sheet1!$B$17)*(100%-0.2)))</f>
        <v>29.406674005267625</v>
      </c>
      <c r="QL16" s="4">
        <f ca="1">SUM((((Sheet1!$B$61*((1+(QL1))^1))/((1.18)^1)+(Sheet1!$B$61*((1+(QL1))^1)*((1+(QL2))^1))/((1.18)^2)+(Sheet1!$B$61*((1+(QL1))^1)*((1+(QL2))^1)*((1+(QL3))^1))/((1.18)^3)+(Sheet1!$B$61*((1+(QL1))^1)*((1+(QL2))^1)*((1+(QL3))^1)*((1+(QL4))^1))/((1.18)^4)+(Sheet1!$B$61*((1+(QL1))^1)*((1+(QL2))^1)*((1+(QL3))^1)*((1+(QL4))^1)*((1+(QL5))^1))/((1.18)^5)+(Sheet1!$B$61*((1+(QL1))^1)*((1+(QL2))^1)*((1+(QL3))^1)*((1+(QL4))^1)*((1+(QL5))^1)*((1+(QL6))^1))/((1.18)^6)+(Sheet1!$B$61*((1+(QL1))^1)*((1+(QL2))^1)*((1+(QL3))^1)*((1+(QL4))^1)*((1+(QL5))^1)*((1+(QL6))^1)*((1+(QL7))^1))/((1.18)^7)+(Sheet1!$B$61*((1+(QL1))^1)*((1+(QL2))^1)*((1+(QL3))^1)*((1+(QL4))^1)*((1+(QL5))^1)*((1+(QL6))^1)*((1+(QL7))^1)*((1+(QL8))^1))/((1.18)^8)+(Sheet1!$B$61*((1+(QL1))^1)*((1+(QL2))^1)*((1+(QL3))^1)*((1+(QL4))^1)*((1+(QL5))^1)*((1+(QL6))^1)*((1+(QL7))^1)*((1+(QL8))^1)*((1+(QL9))^1))/((1.18)^9)+(Sheet1!$B$61*((1+(QL1))^1)*((1+(QL2))^1)*((1+(QL3))^1)*((1+(QL4))^1)*((1+(QL5))^1)*((1+(QL6))^1)*((1+(QL7))^1)*((1+(QL8))^1)*((1+(QL9))^1)*((1+(QL10))^1))/((1.18)^10)+(Sheet1!$B$61*((1+(QL1))^1)*((1+(QL2))^1)*((1+(QL3))^1)*((1+(QL4))^1)*((1+(QL5))^1)*((1+(QL6))^1)*((1+(QL7))^1)*((1+(QL8))^1)*((1+(QL9))^1)*((1+(QL10))^1)*((1+(QL11))^1))/((1.18)^11)+(Sheet1!$B$61*((1+(QL1))^1)*((1+(QL2))^1)*((1+(QL3))^1)*((1+(QL4))^1)*((1+(QL5))^1)*((1+(QL6))^1)*((1+(QL7))^1)*((1+(QL8))^1)*((1+(QL9))^1)*((1+(QL10))^1)*((1+(QL11))^1)*((1+(QL12))^1))/((1.18)^12)+(Sheet1!$B$61*((1+(QL1))^1)*((1+(QL2))^1)*((1+(QL3))^1)*((1+(QL4))^1)*((1+(QL5))^1)*((1+(QL6))^1)*((1+(QL7))^1)*((1+(QL8))^1)*((1+(QL9))^1)*((1+(QL10))^1)*((1+(QL11))^1)*((1+(QL12))^1)*((1+(QL13))^1))/((1.18)^13)+(Sheet1!$B$61*((1+(QL1))^1)*((1+(QL2))^1)*((1+(QL3))^1)*((1+(QL4))^1)*((1+(QL5))^1)*((1+(QL6))^1)*((1+(QL7))^1)*((1+(QL8))^1)*((1+(QL9))^1)*((1+(QL10))^1)*((1+(QL11))^1)*((1+(QL12))^1)*((1+(QL13))^1)*((1+(QL14))^1))/((1.18)^14)+(Sheet1!$B$61*((1+(QL1))^1)*((1+(QL2))^1)*((1+(QL3))^1)*((1+(QL4))^1)*((1+(QL5))^1)*((1+(QL6))^1)*((1+(QL7))^1)*((1+(QL8))^1)*((1+(QL9))^1)*((1+(QL10))^1)*((1+(QL11))^1)*((1+(QL12))^1)*((1+(QL13))^1)*((1+(QL14))^1)*((1+(QL15))^1))/((1.18)^15)+((Sheet1!$B$61*((1+(QL1))^1)*((1+(QL2))^1)*((1+(QL3))^1)*((1+(QL4))^1)*((1+(QL5))^1)*((1+(QL6))^1)*((1+(QL7))^1)*((1+(QL8))^1)*((1+(QL9))^1)*((1+(QL10))^1)*((1+(QL11))^1)*((1+(QL12))^1)*((1+(QL13))^1)*((1+(QL14))^1)*((1+(QL15))^1))/((1.18)^15)/0.18))/Sheet1!$B$17)+((Sheet1!$B$65/Sheet1!$B$17)*(100%-0.2)))</f>
        <v>26.683419379552902</v>
      </c>
      <c r="QM16" s="4">
        <f ca="1">SUM((((Sheet1!$B$61*((1+(QM1))^1))/((1.18)^1)+(Sheet1!$B$61*((1+(QM1))^1)*((1+(QM2))^1))/((1.18)^2)+(Sheet1!$B$61*((1+(QM1))^1)*((1+(QM2))^1)*((1+(QM3))^1))/((1.18)^3)+(Sheet1!$B$61*((1+(QM1))^1)*((1+(QM2))^1)*((1+(QM3))^1)*((1+(QM4))^1))/((1.18)^4)+(Sheet1!$B$61*((1+(QM1))^1)*((1+(QM2))^1)*((1+(QM3))^1)*((1+(QM4))^1)*((1+(QM5))^1))/((1.18)^5)+(Sheet1!$B$61*((1+(QM1))^1)*((1+(QM2))^1)*((1+(QM3))^1)*((1+(QM4))^1)*((1+(QM5))^1)*((1+(QM6))^1))/((1.18)^6)+(Sheet1!$B$61*((1+(QM1))^1)*((1+(QM2))^1)*((1+(QM3))^1)*((1+(QM4))^1)*((1+(QM5))^1)*((1+(QM6))^1)*((1+(QM7))^1))/((1.18)^7)+(Sheet1!$B$61*((1+(QM1))^1)*((1+(QM2))^1)*((1+(QM3))^1)*((1+(QM4))^1)*((1+(QM5))^1)*((1+(QM6))^1)*((1+(QM7))^1)*((1+(QM8))^1))/((1.18)^8)+(Sheet1!$B$61*((1+(QM1))^1)*((1+(QM2))^1)*((1+(QM3))^1)*((1+(QM4))^1)*((1+(QM5))^1)*((1+(QM6))^1)*((1+(QM7))^1)*((1+(QM8))^1)*((1+(QM9))^1))/((1.18)^9)+(Sheet1!$B$61*((1+(QM1))^1)*((1+(QM2))^1)*((1+(QM3))^1)*((1+(QM4))^1)*((1+(QM5))^1)*((1+(QM6))^1)*((1+(QM7))^1)*((1+(QM8))^1)*((1+(QM9))^1)*((1+(QM10))^1))/((1.18)^10)+(Sheet1!$B$61*((1+(QM1))^1)*((1+(QM2))^1)*((1+(QM3))^1)*((1+(QM4))^1)*((1+(QM5))^1)*((1+(QM6))^1)*((1+(QM7))^1)*((1+(QM8))^1)*((1+(QM9))^1)*((1+(QM10))^1)*((1+(QM11))^1))/((1.18)^11)+(Sheet1!$B$61*((1+(QM1))^1)*((1+(QM2))^1)*((1+(QM3))^1)*((1+(QM4))^1)*((1+(QM5))^1)*((1+(QM6))^1)*((1+(QM7))^1)*((1+(QM8))^1)*((1+(QM9))^1)*((1+(QM10))^1)*((1+(QM11))^1)*((1+(QM12))^1))/((1.18)^12)+(Sheet1!$B$61*((1+(QM1))^1)*((1+(QM2))^1)*((1+(QM3))^1)*((1+(QM4))^1)*((1+(QM5))^1)*((1+(QM6))^1)*((1+(QM7))^1)*((1+(QM8))^1)*((1+(QM9))^1)*((1+(QM10))^1)*((1+(QM11))^1)*((1+(QM12))^1)*((1+(QM13))^1))/((1.18)^13)+(Sheet1!$B$61*((1+(QM1))^1)*((1+(QM2))^1)*((1+(QM3))^1)*((1+(QM4))^1)*((1+(QM5))^1)*((1+(QM6))^1)*((1+(QM7))^1)*((1+(QM8))^1)*((1+(QM9))^1)*((1+(QM10))^1)*((1+(QM11))^1)*((1+(QM12))^1)*((1+(QM13))^1)*((1+(QM14))^1))/((1.18)^14)+(Sheet1!$B$61*((1+(QM1))^1)*((1+(QM2))^1)*((1+(QM3))^1)*((1+(QM4))^1)*((1+(QM5))^1)*((1+(QM6))^1)*((1+(QM7))^1)*((1+(QM8))^1)*((1+(QM9))^1)*((1+(QM10))^1)*((1+(QM11))^1)*((1+(QM12))^1)*((1+(QM13))^1)*((1+(QM14))^1)*((1+(QM15))^1))/((1.18)^15)+((Sheet1!$B$61*((1+(QM1))^1)*((1+(QM2))^1)*((1+(QM3))^1)*((1+(QM4))^1)*((1+(QM5))^1)*((1+(QM6))^1)*((1+(QM7))^1)*((1+(QM8))^1)*((1+(QM9))^1)*((1+(QM10))^1)*((1+(QM11))^1)*((1+(QM12))^1)*((1+(QM13))^1)*((1+(QM14))^1)*((1+(QM15))^1))/((1.18)^15)/0.18))/Sheet1!$B$17)+((Sheet1!$B$65/Sheet1!$B$17)*(100%-0.2)))</f>
        <v>27.177841966963541</v>
      </c>
      <c r="QN16" s="4">
        <f ca="1">SUM((((Sheet1!$B$61*((1+(QN1))^1))/((1.18)^1)+(Sheet1!$B$61*((1+(QN1))^1)*((1+(QN2))^1))/((1.18)^2)+(Sheet1!$B$61*((1+(QN1))^1)*((1+(QN2))^1)*((1+(QN3))^1))/((1.18)^3)+(Sheet1!$B$61*((1+(QN1))^1)*((1+(QN2))^1)*((1+(QN3))^1)*((1+(QN4))^1))/((1.18)^4)+(Sheet1!$B$61*((1+(QN1))^1)*((1+(QN2))^1)*((1+(QN3))^1)*((1+(QN4))^1)*((1+(QN5))^1))/((1.18)^5)+(Sheet1!$B$61*((1+(QN1))^1)*((1+(QN2))^1)*((1+(QN3))^1)*((1+(QN4))^1)*((1+(QN5))^1)*((1+(QN6))^1))/((1.18)^6)+(Sheet1!$B$61*((1+(QN1))^1)*((1+(QN2))^1)*((1+(QN3))^1)*((1+(QN4))^1)*((1+(QN5))^1)*((1+(QN6))^1)*((1+(QN7))^1))/((1.18)^7)+(Sheet1!$B$61*((1+(QN1))^1)*((1+(QN2))^1)*((1+(QN3))^1)*((1+(QN4))^1)*((1+(QN5))^1)*((1+(QN6))^1)*((1+(QN7))^1)*((1+(QN8))^1))/((1.18)^8)+(Sheet1!$B$61*((1+(QN1))^1)*((1+(QN2))^1)*((1+(QN3))^1)*((1+(QN4))^1)*((1+(QN5))^1)*((1+(QN6))^1)*((1+(QN7))^1)*((1+(QN8))^1)*((1+(QN9))^1))/((1.18)^9)+(Sheet1!$B$61*((1+(QN1))^1)*((1+(QN2))^1)*((1+(QN3))^1)*((1+(QN4))^1)*((1+(QN5))^1)*((1+(QN6))^1)*((1+(QN7))^1)*((1+(QN8))^1)*((1+(QN9))^1)*((1+(QN10))^1))/((1.18)^10)+(Sheet1!$B$61*((1+(QN1))^1)*((1+(QN2))^1)*((1+(QN3))^1)*((1+(QN4))^1)*((1+(QN5))^1)*((1+(QN6))^1)*((1+(QN7))^1)*((1+(QN8))^1)*((1+(QN9))^1)*((1+(QN10))^1)*((1+(QN11))^1))/((1.18)^11)+(Sheet1!$B$61*((1+(QN1))^1)*((1+(QN2))^1)*((1+(QN3))^1)*((1+(QN4))^1)*((1+(QN5))^1)*((1+(QN6))^1)*((1+(QN7))^1)*((1+(QN8))^1)*((1+(QN9))^1)*((1+(QN10))^1)*((1+(QN11))^1)*((1+(QN12))^1))/((1.18)^12)+(Sheet1!$B$61*((1+(QN1))^1)*((1+(QN2))^1)*((1+(QN3))^1)*((1+(QN4))^1)*((1+(QN5))^1)*((1+(QN6))^1)*((1+(QN7))^1)*((1+(QN8))^1)*((1+(QN9))^1)*((1+(QN10))^1)*((1+(QN11))^1)*((1+(QN12))^1)*((1+(QN13))^1))/((1.18)^13)+(Sheet1!$B$61*((1+(QN1))^1)*((1+(QN2))^1)*((1+(QN3))^1)*((1+(QN4))^1)*((1+(QN5))^1)*((1+(QN6))^1)*((1+(QN7))^1)*((1+(QN8))^1)*((1+(QN9))^1)*((1+(QN10))^1)*((1+(QN11))^1)*((1+(QN12))^1)*((1+(QN13))^1)*((1+(QN14))^1))/((1.18)^14)+(Sheet1!$B$61*((1+(QN1))^1)*((1+(QN2))^1)*((1+(QN3))^1)*((1+(QN4))^1)*((1+(QN5))^1)*((1+(QN6))^1)*((1+(QN7))^1)*((1+(QN8))^1)*((1+(QN9))^1)*((1+(QN10))^1)*((1+(QN11))^1)*((1+(QN12))^1)*((1+(QN13))^1)*((1+(QN14))^1)*((1+(QN15))^1))/((1.18)^15)+((Sheet1!$B$61*((1+(QN1))^1)*((1+(QN2))^1)*((1+(QN3))^1)*((1+(QN4))^1)*((1+(QN5))^1)*((1+(QN6))^1)*((1+(QN7))^1)*((1+(QN8))^1)*((1+(QN9))^1)*((1+(QN10))^1)*((1+(QN11))^1)*((1+(QN12))^1)*((1+(QN13))^1)*((1+(QN14))^1)*((1+(QN15))^1))/((1.18)^15)/0.18))/Sheet1!$B$17)+((Sheet1!$B$65/Sheet1!$B$17)*(100%-0.2)))</f>
        <v>22.528163610839691</v>
      </c>
      <c r="QO16" s="4">
        <f ca="1">SUM((((Sheet1!$B$61*((1+(QO1))^1))/((1.18)^1)+(Sheet1!$B$61*((1+(QO1))^1)*((1+(QO2))^1))/((1.18)^2)+(Sheet1!$B$61*((1+(QO1))^1)*((1+(QO2))^1)*((1+(QO3))^1))/((1.18)^3)+(Sheet1!$B$61*((1+(QO1))^1)*((1+(QO2))^1)*((1+(QO3))^1)*((1+(QO4))^1))/((1.18)^4)+(Sheet1!$B$61*((1+(QO1))^1)*((1+(QO2))^1)*((1+(QO3))^1)*((1+(QO4))^1)*((1+(QO5))^1))/((1.18)^5)+(Sheet1!$B$61*((1+(QO1))^1)*((1+(QO2))^1)*((1+(QO3))^1)*((1+(QO4))^1)*((1+(QO5))^1)*((1+(QO6))^1))/((1.18)^6)+(Sheet1!$B$61*((1+(QO1))^1)*((1+(QO2))^1)*((1+(QO3))^1)*((1+(QO4))^1)*((1+(QO5))^1)*((1+(QO6))^1)*((1+(QO7))^1))/((1.18)^7)+(Sheet1!$B$61*((1+(QO1))^1)*((1+(QO2))^1)*((1+(QO3))^1)*((1+(QO4))^1)*((1+(QO5))^1)*((1+(QO6))^1)*((1+(QO7))^1)*((1+(QO8))^1))/((1.18)^8)+(Sheet1!$B$61*((1+(QO1))^1)*((1+(QO2))^1)*((1+(QO3))^1)*((1+(QO4))^1)*((1+(QO5))^1)*((1+(QO6))^1)*((1+(QO7))^1)*((1+(QO8))^1)*((1+(QO9))^1))/((1.18)^9)+(Sheet1!$B$61*((1+(QO1))^1)*((1+(QO2))^1)*((1+(QO3))^1)*((1+(QO4))^1)*((1+(QO5))^1)*((1+(QO6))^1)*((1+(QO7))^1)*((1+(QO8))^1)*((1+(QO9))^1)*((1+(QO10))^1))/((1.18)^10)+(Sheet1!$B$61*((1+(QO1))^1)*((1+(QO2))^1)*((1+(QO3))^1)*((1+(QO4))^1)*((1+(QO5))^1)*((1+(QO6))^1)*((1+(QO7))^1)*((1+(QO8))^1)*((1+(QO9))^1)*((1+(QO10))^1)*((1+(QO11))^1))/((1.18)^11)+(Sheet1!$B$61*((1+(QO1))^1)*((1+(QO2))^1)*((1+(QO3))^1)*((1+(QO4))^1)*((1+(QO5))^1)*((1+(QO6))^1)*((1+(QO7))^1)*((1+(QO8))^1)*((1+(QO9))^1)*((1+(QO10))^1)*((1+(QO11))^1)*((1+(QO12))^1))/((1.18)^12)+(Sheet1!$B$61*((1+(QO1))^1)*((1+(QO2))^1)*((1+(QO3))^1)*((1+(QO4))^1)*((1+(QO5))^1)*((1+(QO6))^1)*((1+(QO7))^1)*((1+(QO8))^1)*((1+(QO9))^1)*((1+(QO10))^1)*((1+(QO11))^1)*((1+(QO12))^1)*((1+(QO13))^1))/((1.18)^13)+(Sheet1!$B$61*((1+(QO1))^1)*((1+(QO2))^1)*((1+(QO3))^1)*((1+(QO4))^1)*((1+(QO5))^1)*((1+(QO6))^1)*((1+(QO7))^1)*((1+(QO8))^1)*((1+(QO9))^1)*((1+(QO10))^1)*((1+(QO11))^1)*((1+(QO12))^1)*((1+(QO13))^1)*((1+(QO14))^1))/((1.18)^14)+(Sheet1!$B$61*((1+(QO1))^1)*((1+(QO2))^1)*((1+(QO3))^1)*((1+(QO4))^1)*((1+(QO5))^1)*((1+(QO6))^1)*((1+(QO7))^1)*((1+(QO8))^1)*((1+(QO9))^1)*((1+(QO10))^1)*((1+(QO11))^1)*((1+(QO12))^1)*((1+(QO13))^1)*((1+(QO14))^1)*((1+(QO15))^1))/((1.18)^15)+((Sheet1!$B$61*((1+(QO1))^1)*((1+(QO2))^1)*((1+(QO3))^1)*((1+(QO4))^1)*((1+(QO5))^1)*((1+(QO6))^1)*((1+(QO7))^1)*((1+(QO8))^1)*((1+(QO9))^1)*((1+(QO10))^1)*((1+(QO11))^1)*((1+(QO12))^1)*((1+(QO13))^1)*((1+(QO14))^1)*((1+(QO15))^1))/((1.18)^15)/0.18))/Sheet1!$B$17)+((Sheet1!$B$65/Sheet1!$B$17)*(100%-0.2)))</f>
        <v>29.506605549834539</v>
      </c>
      <c r="QP16" s="4">
        <f ca="1">SUM((((Sheet1!$B$61*((1+(QP1))^1))/((1.18)^1)+(Sheet1!$B$61*((1+(QP1))^1)*((1+(QP2))^1))/((1.18)^2)+(Sheet1!$B$61*((1+(QP1))^1)*((1+(QP2))^1)*((1+(QP3))^1))/((1.18)^3)+(Sheet1!$B$61*((1+(QP1))^1)*((1+(QP2))^1)*((1+(QP3))^1)*((1+(QP4))^1))/((1.18)^4)+(Sheet1!$B$61*((1+(QP1))^1)*((1+(QP2))^1)*((1+(QP3))^1)*((1+(QP4))^1)*((1+(QP5))^1))/((1.18)^5)+(Sheet1!$B$61*((1+(QP1))^1)*((1+(QP2))^1)*((1+(QP3))^1)*((1+(QP4))^1)*((1+(QP5))^1)*((1+(QP6))^1))/((1.18)^6)+(Sheet1!$B$61*((1+(QP1))^1)*((1+(QP2))^1)*((1+(QP3))^1)*((1+(QP4))^1)*((1+(QP5))^1)*((1+(QP6))^1)*((1+(QP7))^1))/((1.18)^7)+(Sheet1!$B$61*((1+(QP1))^1)*((1+(QP2))^1)*((1+(QP3))^1)*((1+(QP4))^1)*((1+(QP5))^1)*((1+(QP6))^1)*((1+(QP7))^1)*((1+(QP8))^1))/((1.18)^8)+(Sheet1!$B$61*((1+(QP1))^1)*((1+(QP2))^1)*((1+(QP3))^1)*((1+(QP4))^1)*((1+(QP5))^1)*((1+(QP6))^1)*((1+(QP7))^1)*((1+(QP8))^1)*((1+(QP9))^1))/((1.18)^9)+(Sheet1!$B$61*((1+(QP1))^1)*((1+(QP2))^1)*((1+(QP3))^1)*((1+(QP4))^1)*((1+(QP5))^1)*((1+(QP6))^1)*((1+(QP7))^1)*((1+(QP8))^1)*((1+(QP9))^1)*((1+(QP10))^1))/((1.18)^10)+(Sheet1!$B$61*((1+(QP1))^1)*((1+(QP2))^1)*((1+(QP3))^1)*((1+(QP4))^1)*((1+(QP5))^1)*((1+(QP6))^1)*((1+(QP7))^1)*((1+(QP8))^1)*((1+(QP9))^1)*((1+(QP10))^1)*((1+(QP11))^1))/((1.18)^11)+(Sheet1!$B$61*((1+(QP1))^1)*((1+(QP2))^1)*((1+(QP3))^1)*((1+(QP4))^1)*((1+(QP5))^1)*((1+(QP6))^1)*((1+(QP7))^1)*((1+(QP8))^1)*((1+(QP9))^1)*((1+(QP10))^1)*((1+(QP11))^1)*((1+(QP12))^1))/((1.18)^12)+(Sheet1!$B$61*((1+(QP1))^1)*((1+(QP2))^1)*((1+(QP3))^1)*((1+(QP4))^1)*((1+(QP5))^1)*((1+(QP6))^1)*((1+(QP7))^1)*((1+(QP8))^1)*((1+(QP9))^1)*((1+(QP10))^1)*((1+(QP11))^1)*((1+(QP12))^1)*((1+(QP13))^1))/((1.18)^13)+(Sheet1!$B$61*((1+(QP1))^1)*((1+(QP2))^1)*((1+(QP3))^1)*((1+(QP4))^1)*((1+(QP5))^1)*((1+(QP6))^1)*((1+(QP7))^1)*((1+(QP8))^1)*((1+(QP9))^1)*((1+(QP10))^1)*((1+(QP11))^1)*((1+(QP12))^1)*((1+(QP13))^1)*((1+(QP14))^1))/((1.18)^14)+(Sheet1!$B$61*((1+(QP1))^1)*((1+(QP2))^1)*((1+(QP3))^1)*((1+(QP4))^1)*((1+(QP5))^1)*((1+(QP6))^1)*((1+(QP7))^1)*((1+(QP8))^1)*((1+(QP9))^1)*((1+(QP10))^1)*((1+(QP11))^1)*((1+(QP12))^1)*((1+(QP13))^1)*((1+(QP14))^1)*((1+(QP15))^1))/((1.18)^15)+((Sheet1!$B$61*((1+(QP1))^1)*((1+(QP2))^1)*((1+(QP3))^1)*((1+(QP4))^1)*((1+(QP5))^1)*((1+(QP6))^1)*((1+(QP7))^1)*((1+(QP8))^1)*((1+(QP9))^1)*((1+(QP10))^1)*((1+(QP11))^1)*((1+(QP12))^1)*((1+(QP13))^1)*((1+(QP14))^1)*((1+(QP15))^1))/((1.18)^15)/0.18))/Sheet1!$B$17)+((Sheet1!$B$65/Sheet1!$B$17)*(100%-0.2)))</f>
        <v>28.065256850543172</v>
      </c>
      <c r="QQ16" s="4">
        <f ca="1">SUM((((Sheet1!$B$61*((1+(QQ1))^1))/((1.18)^1)+(Sheet1!$B$61*((1+(QQ1))^1)*((1+(QQ2))^1))/((1.18)^2)+(Sheet1!$B$61*((1+(QQ1))^1)*((1+(QQ2))^1)*((1+(QQ3))^1))/((1.18)^3)+(Sheet1!$B$61*((1+(QQ1))^1)*((1+(QQ2))^1)*((1+(QQ3))^1)*((1+(QQ4))^1))/((1.18)^4)+(Sheet1!$B$61*((1+(QQ1))^1)*((1+(QQ2))^1)*((1+(QQ3))^1)*((1+(QQ4))^1)*((1+(QQ5))^1))/((1.18)^5)+(Sheet1!$B$61*((1+(QQ1))^1)*((1+(QQ2))^1)*((1+(QQ3))^1)*((1+(QQ4))^1)*((1+(QQ5))^1)*((1+(QQ6))^1))/((1.18)^6)+(Sheet1!$B$61*((1+(QQ1))^1)*((1+(QQ2))^1)*((1+(QQ3))^1)*((1+(QQ4))^1)*((1+(QQ5))^1)*((1+(QQ6))^1)*((1+(QQ7))^1))/((1.18)^7)+(Sheet1!$B$61*((1+(QQ1))^1)*((1+(QQ2))^1)*((1+(QQ3))^1)*((1+(QQ4))^1)*((1+(QQ5))^1)*((1+(QQ6))^1)*((1+(QQ7))^1)*((1+(QQ8))^1))/((1.18)^8)+(Sheet1!$B$61*((1+(QQ1))^1)*((1+(QQ2))^1)*((1+(QQ3))^1)*((1+(QQ4))^1)*((1+(QQ5))^1)*((1+(QQ6))^1)*((1+(QQ7))^1)*((1+(QQ8))^1)*((1+(QQ9))^1))/((1.18)^9)+(Sheet1!$B$61*((1+(QQ1))^1)*((1+(QQ2))^1)*((1+(QQ3))^1)*((1+(QQ4))^1)*((1+(QQ5))^1)*((1+(QQ6))^1)*((1+(QQ7))^1)*((1+(QQ8))^1)*((1+(QQ9))^1)*((1+(QQ10))^1))/((1.18)^10)+(Sheet1!$B$61*((1+(QQ1))^1)*((1+(QQ2))^1)*((1+(QQ3))^1)*((1+(QQ4))^1)*((1+(QQ5))^1)*((1+(QQ6))^1)*((1+(QQ7))^1)*((1+(QQ8))^1)*((1+(QQ9))^1)*((1+(QQ10))^1)*((1+(QQ11))^1))/((1.18)^11)+(Sheet1!$B$61*((1+(QQ1))^1)*((1+(QQ2))^1)*((1+(QQ3))^1)*((1+(QQ4))^1)*((1+(QQ5))^1)*((1+(QQ6))^1)*((1+(QQ7))^1)*((1+(QQ8))^1)*((1+(QQ9))^1)*((1+(QQ10))^1)*((1+(QQ11))^1)*((1+(QQ12))^1))/((1.18)^12)+(Sheet1!$B$61*((1+(QQ1))^1)*((1+(QQ2))^1)*((1+(QQ3))^1)*((1+(QQ4))^1)*((1+(QQ5))^1)*((1+(QQ6))^1)*((1+(QQ7))^1)*((1+(QQ8))^1)*((1+(QQ9))^1)*((1+(QQ10))^1)*((1+(QQ11))^1)*((1+(QQ12))^1)*((1+(QQ13))^1))/((1.18)^13)+(Sheet1!$B$61*((1+(QQ1))^1)*((1+(QQ2))^1)*((1+(QQ3))^1)*((1+(QQ4))^1)*((1+(QQ5))^1)*((1+(QQ6))^1)*((1+(QQ7))^1)*((1+(QQ8))^1)*((1+(QQ9))^1)*((1+(QQ10))^1)*((1+(QQ11))^1)*((1+(QQ12))^1)*((1+(QQ13))^1)*((1+(QQ14))^1))/((1.18)^14)+(Sheet1!$B$61*((1+(QQ1))^1)*((1+(QQ2))^1)*((1+(QQ3))^1)*((1+(QQ4))^1)*((1+(QQ5))^1)*((1+(QQ6))^1)*((1+(QQ7))^1)*((1+(QQ8))^1)*((1+(QQ9))^1)*((1+(QQ10))^1)*((1+(QQ11))^1)*((1+(QQ12))^1)*((1+(QQ13))^1)*((1+(QQ14))^1)*((1+(QQ15))^1))/((1.18)^15)+((Sheet1!$B$61*((1+(QQ1))^1)*((1+(QQ2))^1)*((1+(QQ3))^1)*((1+(QQ4))^1)*((1+(QQ5))^1)*((1+(QQ6))^1)*((1+(QQ7))^1)*((1+(QQ8))^1)*((1+(QQ9))^1)*((1+(QQ10))^1)*((1+(QQ11))^1)*((1+(QQ12))^1)*((1+(QQ13))^1)*((1+(QQ14))^1)*((1+(QQ15))^1))/((1.18)^15)/0.18))/Sheet1!$B$17)+((Sheet1!$B$65/Sheet1!$B$17)*(100%-0.2)))</f>
        <v>29.604859508337213</v>
      </c>
      <c r="QR16" s="4">
        <f ca="1">SUM((((Sheet1!$B$61*((1+(QR1))^1))/((1.18)^1)+(Sheet1!$B$61*((1+(QR1))^1)*((1+(QR2))^1))/((1.18)^2)+(Sheet1!$B$61*((1+(QR1))^1)*((1+(QR2))^1)*((1+(QR3))^1))/((1.18)^3)+(Sheet1!$B$61*((1+(QR1))^1)*((1+(QR2))^1)*((1+(QR3))^1)*((1+(QR4))^1))/((1.18)^4)+(Sheet1!$B$61*((1+(QR1))^1)*((1+(QR2))^1)*((1+(QR3))^1)*((1+(QR4))^1)*((1+(QR5))^1))/((1.18)^5)+(Sheet1!$B$61*((1+(QR1))^1)*((1+(QR2))^1)*((1+(QR3))^1)*((1+(QR4))^1)*((1+(QR5))^1)*((1+(QR6))^1))/((1.18)^6)+(Sheet1!$B$61*((1+(QR1))^1)*((1+(QR2))^1)*((1+(QR3))^1)*((1+(QR4))^1)*((1+(QR5))^1)*((1+(QR6))^1)*((1+(QR7))^1))/((1.18)^7)+(Sheet1!$B$61*((1+(QR1))^1)*((1+(QR2))^1)*((1+(QR3))^1)*((1+(QR4))^1)*((1+(QR5))^1)*((1+(QR6))^1)*((1+(QR7))^1)*((1+(QR8))^1))/((1.18)^8)+(Sheet1!$B$61*((1+(QR1))^1)*((1+(QR2))^1)*((1+(QR3))^1)*((1+(QR4))^1)*((1+(QR5))^1)*((1+(QR6))^1)*((1+(QR7))^1)*((1+(QR8))^1)*((1+(QR9))^1))/((1.18)^9)+(Sheet1!$B$61*((1+(QR1))^1)*((1+(QR2))^1)*((1+(QR3))^1)*((1+(QR4))^1)*((1+(QR5))^1)*((1+(QR6))^1)*((1+(QR7))^1)*((1+(QR8))^1)*((1+(QR9))^1)*((1+(QR10))^1))/((1.18)^10)+(Sheet1!$B$61*((1+(QR1))^1)*((1+(QR2))^1)*((1+(QR3))^1)*((1+(QR4))^1)*((1+(QR5))^1)*((1+(QR6))^1)*((1+(QR7))^1)*((1+(QR8))^1)*((1+(QR9))^1)*((1+(QR10))^1)*((1+(QR11))^1))/((1.18)^11)+(Sheet1!$B$61*((1+(QR1))^1)*((1+(QR2))^1)*((1+(QR3))^1)*((1+(QR4))^1)*((1+(QR5))^1)*((1+(QR6))^1)*((1+(QR7))^1)*((1+(QR8))^1)*((1+(QR9))^1)*((1+(QR10))^1)*((1+(QR11))^1)*((1+(QR12))^1))/((1.18)^12)+(Sheet1!$B$61*((1+(QR1))^1)*((1+(QR2))^1)*((1+(QR3))^1)*((1+(QR4))^1)*((1+(QR5))^1)*((1+(QR6))^1)*((1+(QR7))^1)*((1+(QR8))^1)*((1+(QR9))^1)*((1+(QR10))^1)*((1+(QR11))^1)*((1+(QR12))^1)*((1+(QR13))^1))/((1.18)^13)+(Sheet1!$B$61*((1+(QR1))^1)*((1+(QR2))^1)*((1+(QR3))^1)*((1+(QR4))^1)*((1+(QR5))^1)*((1+(QR6))^1)*((1+(QR7))^1)*((1+(QR8))^1)*((1+(QR9))^1)*((1+(QR10))^1)*((1+(QR11))^1)*((1+(QR12))^1)*((1+(QR13))^1)*((1+(QR14))^1))/((1.18)^14)+(Sheet1!$B$61*((1+(QR1))^1)*((1+(QR2))^1)*((1+(QR3))^1)*((1+(QR4))^1)*((1+(QR5))^1)*((1+(QR6))^1)*((1+(QR7))^1)*((1+(QR8))^1)*((1+(QR9))^1)*((1+(QR10))^1)*((1+(QR11))^1)*((1+(QR12))^1)*((1+(QR13))^1)*((1+(QR14))^1)*((1+(QR15))^1))/((1.18)^15)+((Sheet1!$B$61*((1+(QR1))^1)*((1+(QR2))^1)*((1+(QR3))^1)*((1+(QR4))^1)*((1+(QR5))^1)*((1+(QR6))^1)*((1+(QR7))^1)*((1+(QR8))^1)*((1+(QR9))^1)*((1+(QR10))^1)*((1+(QR11))^1)*((1+(QR12))^1)*((1+(QR13))^1)*((1+(QR14))^1)*((1+(QR15))^1))/((1.18)^15)/0.18))/Sheet1!$B$17)+((Sheet1!$B$65/Sheet1!$B$17)*(100%-0.2)))</f>
        <v>27.841588830937184</v>
      </c>
      <c r="QS16" s="4">
        <f ca="1">SUM((((Sheet1!$B$61*((1+(QS1))^1))/((1.18)^1)+(Sheet1!$B$61*((1+(QS1))^1)*((1+(QS2))^1))/((1.18)^2)+(Sheet1!$B$61*((1+(QS1))^1)*((1+(QS2))^1)*((1+(QS3))^1))/((1.18)^3)+(Sheet1!$B$61*((1+(QS1))^1)*((1+(QS2))^1)*((1+(QS3))^1)*((1+(QS4))^1))/((1.18)^4)+(Sheet1!$B$61*((1+(QS1))^1)*((1+(QS2))^1)*((1+(QS3))^1)*((1+(QS4))^1)*((1+(QS5))^1))/((1.18)^5)+(Sheet1!$B$61*((1+(QS1))^1)*((1+(QS2))^1)*((1+(QS3))^1)*((1+(QS4))^1)*((1+(QS5))^1)*((1+(QS6))^1))/((1.18)^6)+(Sheet1!$B$61*((1+(QS1))^1)*((1+(QS2))^1)*((1+(QS3))^1)*((1+(QS4))^1)*((1+(QS5))^1)*((1+(QS6))^1)*((1+(QS7))^1))/((1.18)^7)+(Sheet1!$B$61*((1+(QS1))^1)*((1+(QS2))^1)*((1+(QS3))^1)*((1+(QS4))^1)*((1+(QS5))^1)*((1+(QS6))^1)*((1+(QS7))^1)*((1+(QS8))^1))/((1.18)^8)+(Sheet1!$B$61*((1+(QS1))^1)*((1+(QS2))^1)*((1+(QS3))^1)*((1+(QS4))^1)*((1+(QS5))^1)*((1+(QS6))^1)*((1+(QS7))^1)*((1+(QS8))^1)*((1+(QS9))^1))/((1.18)^9)+(Sheet1!$B$61*((1+(QS1))^1)*((1+(QS2))^1)*((1+(QS3))^1)*((1+(QS4))^1)*((1+(QS5))^1)*((1+(QS6))^1)*((1+(QS7))^1)*((1+(QS8))^1)*((1+(QS9))^1)*((1+(QS10))^1))/((1.18)^10)+(Sheet1!$B$61*((1+(QS1))^1)*((1+(QS2))^1)*((1+(QS3))^1)*((1+(QS4))^1)*((1+(QS5))^1)*((1+(QS6))^1)*((1+(QS7))^1)*((1+(QS8))^1)*((1+(QS9))^1)*((1+(QS10))^1)*((1+(QS11))^1))/((1.18)^11)+(Sheet1!$B$61*((1+(QS1))^1)*((1+(QS2))^1)*((1+(QS3))^1)*((1+(QS4))^1)*((1+(QS5))^1)*((1+(QS6))^1)*((1+(QS7))^1)*((1+(QS8))^1)*((1+(QS9))^1)*((1+(QS10))^1)*((1+(QS11))^1)*((1+(QS12))^1))/((1.18)^12)+(Sheet1!$B$61*((1+(QS1))^1)*((1+(QS2))^1)*((1+(QS3))^1)*((1+(QS4))^1)*((1+(QS5))^1)*((1+(QS6))^1)*((1+(QS7))^1)*((1+(QS8))^1)*((1+(QS9))^1)*((1+(QS10))^1)*((1+(QS11))^1)*((1+(QS12))^1)*((1+(QS13))^1))/((1.18)^13)+(Sheet1!$B$61*((1+(QS1))^1)*((1+(QS2))^1)*((1+(QS3))^1)*((1+(QS4))^1)*((1+(QS5))^1)*((1+(QS6))^1)*((1+(QS7))^1)*((1+(QS8))^1)*((1+(QS9))^1)*((1+(QS10))^1)*((1+(QS11))^1)*((1+(QS12))^1)*((1+(QS13))^1)*((1+(QS14))^1))/((1.18)^14)+(Sheet1!$B$61*((1+(QS1))^1)*((1+(QS2))^1)*((1+(QS3))^1)*((1+(QS4))^1)*((1+(QS5))^1)*((1+(QS6))^1)*((1+(QS7))^1)*((1+(QS8))^1)*((1+(QS9))^1)*((1+(QS10))^1)*((1+(QS11))^1)*((1+(QS12))^1)*((1+(QS13))^1)*((1+(QS14))^1)*((1+(QS15))^1))/((1.18)^15)+((Sheet1!$B$61*((1+(QS1))^1)*((1+(QS2))^1)*((1+(QS3))^1)*((1+(QS4))^1)*((1+(QS5))^1)*((1+(QS6))^1)*((1+(QS7))^1)*((1+(QS8))^1)*((1+(QS9))^1)*((1+(QS10))^1)*((1+(QS11))^1)*((1+(QS12))^1)*((1+(QS13))^1)*((1+(QS14))^1)*((1+(QS15))^1))/((1.18)^15)/0.18))/Sheet1!$B$17)+((Sheet1!$B$65/Sheet1!$B$17)*(100%-0.2)))</f>
        <v>28.687848578691096</v>
      </c>
      <c r="QT16" s="4">
        <f ca="1">SUM((((Sheet1!$B$61*((1+(QT1))^1))/((1.18)^1)+(Sheet1!$B$61*((1+(QT1))^1)*((1+(QT2))^1))/((1.18)^2)+(Sheet1!$B$61*((1+(QT1))^1)*((1+(QT2))^1)*((1+(QT3))^1))/((1.18)^3)+(Sheet1!$B$61*((1+(QT1))^1)*((1+(QT2))^1)*((1+(QT3))^1)*((1+(QT4))^1))/((1.18)^4)+(Sheet1!$B$61*((1+(QT1))^1)*((1+(QT2))^1)*((1+(QT3))^1)*((1+(QT4))^1)*((1+(QT5))^1))/((1.18)^5)+(Sheet1!$B$61*((1+(QT1))^1)*((1+(QT2))^1)*((1+(QT3))^1)*((1+(QT4))^1)*((1+(QT5))^1)*((1+(QT6))^1))/((1.18)^6)+(Sheet1!$B$61*((1+(QT1))^1)*((1+(QT2))^1)*((1+(QT3))^1)*((1+(QT4))^1)*((1+(QT5))^1)*((1+(QT6))^1)*((1+(QT7))^1))/((1.18)^7)+(Sheet1!$B$61*((1+(QT1))^1)*((1+(QT2))^1)*((1+(QT3))^1)*((1+(QT4))^1)*((1+(QT5))^1)*((1+(QT6))^1)*((1+(QT7))^1)*((1+(QT8))^1))/((1.18)^8)+(Sheet1!$B$61*((1+(QT1))^1)*((1+(QT2))^1)*((1+(QT3))^1)*((1+(QT4))^1)*((1+(QT5))^1)*((1+(QT6))^1)*((1+(QT7))^1)*((1+(QT8))^1)*((1+(QT9))^1))/((1.18)^9)+(Sheet1!$B$61*((1+(QT1))^1)*((1+(QT2))^1)*((1+(QT3))^1)*((1+(QT4))^1)*((1+(QT5))^1)*((1+(QT6))^1)*((1+(QT7))^1)*((1+(QT8))^1)*((1+(QT9))^1)*((1+(QT10))^1))/((1.18)^10)+(Sheet1!$B$61*((1+(QT1))^1)*((1+(QT2))^1)*((1+(QT3))^1)*((1+(QT4))^1)*((1+(QT5))^1)*((1+(QT6))^1)*((1+(QT7))^1)*((1+(QT8))^1)*((1+(QT9))^1)*((1+(QT10))^1)*((1+(QT11))^1))/((1.18)^11)+(Sheet1!$B$61*((1+(QT1))^1)*((1+(QT2))^1)*((1+(QT3))^1)*((1+(QT4))^1)*((1+(QT5))^1)*((1+(QT6))^1)*((1+(QT7))^1)*((1+(QT8))^1)*((1+(QT9))^1)*((1+(QT10))^1)*((1+(QT11))^1)*((1+(QT12))^1))/((1.18)^12)+(Sheet1!$B$61*((1+(QT1))^1)*((1+(QT2))^1)*((1+(QT3))^1)*((1+(QT4))^1)*((1+(QT5))^1)*((1+(QT6))^1)*((1+(QT7))^1)*((1+(QT8))^1)*((1+(QT9))^1)*((1+(QT10))^1)*((1+(QT11))^1)*((1+(QT12))^1)*((1+(QT13))^1))/((1.18)^13)+(Sheet1!$B$61*((1+(QT1))^1)*((1+(QT2))^1)*((1+(QT3))^1)*((1+(QT4))^1)*((1+(QT5))^1)*((1+(QT6))^1)*((1+(QT7))^1)*((1+(QT8))^1)*((1+(QT9))^1)*((1+(QT10))^1)*((1+(QT11))^1)*((1+(QT12))^1)*((1+(QT13))^1)*((1+(QT14))^1))/((1.18)^14)+(Sheet1!$B$61*((1+(QT1))^1)*((1+(QT2))^1)*((1+(QT3))^1)*((1+(QT4))^1)*((1+(QT5))^1)*((1+(QT6))^1)*((1+(QT7))^1)*((1+(QT8))^1)*((1+(QT9))^1)*((1+(QT10))^1)*((1+(QT11))^1)*((1+(QT12))^1)*((1+(QT13))^1)*((1+(QT14))^1)*((1+(QT15))^1))/((1.18)^15)+((Sheet1!$B$61*((1+(QT1))^1)*((1+(QT2))^1)*((1+(QT3))^1)*((1+(QT4))^1)*((1+(QT5))^1)*((1+(QT6))^1)*((1+(QT7))^1)*((1+(QT8))^1)*((1+(QT9))^1)*((1+(QT10))^1)*((1+(QT11))^1)*((1+(QT12))^1)*((1+(QT13))^1)*((1+(QT14))^1)*((1+(QT15))^1))/((1.18)^15)/0.18))/Sheet1!$B$17)+((Sheet1!$B$65/Sheet1!$B$17)*(100%-0.2)))</f>
        <v>27.070551329589286</v>
      </c>
      <c r="QU16" s="4">
        <f ca="1">SUM((((Sheet1!$B$61*((1+(QU1))^1))/((1.18)^1)+(Sheet1!$B$61*((1+(QU1))^1)*((1+(QU2))^1))/((1.18)^2)+(Sheet1!$B$61*((1+(QU1))^1)*((1+(QU2))^1)*((1+(QU3))^1))/((1.18)^3)+(Sheet1!$B$61*((1+(QU1))^1)*((1+(QU2))^1)*((1+(QU3))^1)*((1+(QU4))^1))/((1.18)^4)+(Sheet1!$B$61*((1+(QU1))^1)*((1+(QU2))^1)*((1+(QU3))^1)*((1+(QU4))^1)*((1+(QU5))^1))/((1.18)^5)+(Sheet1!$B$61*((1+(QU1))^1)*((1+(QU2))^1)*((1+(QU3))^1)*((1+(QU4))^1)*((1+(QU5))^1)*((1+(QU6))^1))/((1.18)^6)+(Sheet1!$B$61*((1+(QU1))^1)*((1+(QU2))^1)*((1+(QU3))^1)*((1+(QU4))^1)*((1+(QU5))^1)*((1+(QU6))^1)*((1+(QU7))^1))/((1.18)^7)+(Sheet1!$B$61*((1+(QU1))^1)*((1+(QU2))^1)*((1+(QU3))^1)*((1+(QU4))^1)*((1+(QU5))^1)*((1+(QU6))^1)*((1+(QU7))^1)*((1+(QU8))^1))/((1.18)^8)+(Sheet1!$B$61*((1+(QU1))^1)*((1+(QU2))^1)*((1+(QU3))^1)*((1+(QU4))^1)*((1+(QU5))^1)*((1+(QU6))^1)*((1+(QU7))^1)*((1+(QU8))^1)*((1+(QU9))^1))/((1.18)^9)+(Sheet1!$B$61*((1+(QU1))^1)*((1+(QU2))^1)*((1+(QU3))^1)*((1+(QU4))^1)*((1+(QU5))^1)*((1+(QU6))^1)*((1+(QU7))^1)*((1+(QU8))^1)*((1+(QU9))^1)*((1+(QU10))^1))/((1.18)^10)+(Sheet1!$B$61*((1+(QU1))^1)*((1+(QU2))^1)*((1+(QU3))^1)*((1+(QU4))^1)*((1+(QU5))^1)*((1+(QU6))^1)*((1+(QU7))^1)*((1+(QU8))^1)*((1+(QU9))^1)*((1+(QU10))^1)*((1+(QU11))^1))/((1.18)^11)+(Sheet1!$B$61*((1+(QU1))^1)*((1+(QU2))^1)*((1+(QU3))^1)*((1+(QU4))^1)*((1+(QU5))^1)*((1+(QU6))^1)*((1+(QU7))^1)*((1+(QU8))^1)*((1+(QU9))^1)*((1+(QU10))^1)*((1+(QU11))^1)*((1+(QU12))^1))/((1.18)^12)+(Sheet1!$B$61*((1+(QU1))^1)*((1+(QU2))^1)*((1+(QU3))^1)*((1+(QU4))^1)*((1+(QU5))^1)*((1+(QU6))^1)*((1+(QU7))^1)*((1+(QU8))^1)*((1+(QU9))^1)*((1+(QU10))^1)*((1+(QU11))^1)*((1+(QU12))^1)*((1+(QU13))^1))/((1.18)^13)+(Sheet1!$B$61*((1+(QU1))^1)*((1+(QU2))^1)*((1+(QU3))^1)*((1+(QU4))^1)*((1+(QU5))^1)*((1+(QU6))^1)*((1+(QU7))^1)*((1+(QU8))^1)*((1+(QU9))^1)*((1+(QU10))^1)*((1+(QU11))^1)*((1+(QU12))^1)*((1+(QU13))^1)*((1+(QU14))^1))/((1.18)^14)+(Sheet1!$B$61*((1+(QU1))^1)*((1+(QU2))^1)*((1+(QU3))^1)*((1+(QU4))^1)*((1+(QU5))^1)*((1+(QU6))^1)*((1+(QU7))^1)*((1+(QU8))^1)*((1+(QU9))^1)*((1+(QU10))^1)*((1+(QU11))^1)*((1+(QU12))^1)*((1+(QU13))^1)*((1+(QU14))^1)*((1+(QU15))^1))/((1.18)^15)+((Sheet1!$B$61*((1+(QU1))^1)*((1+(QU2))^1)*((1+(QU3))^1)*((1+(QU4))^1)*((1+(QU5))^1)*((1+(QU6))^1)*((1+(QU7))^1)*((1+(QU8))^1)*((1+(QU9))^1)*((1+(QU10))^1)*((1+(QU11))^1)*((1+(QU12))^1)*((1+(QU13))^1)*((1+(QU14))^1)*((1+(QU15))^1))/((1.18)^15)/0.18))/Sheet1!$B$17)+((Sheet1!$B$65/Sheet1!$B$17)*(100%-0.2)))</f>
        <v>27.716454214516325</v>
      </c>
      <c r="QV16" s="4">
        <f ca="1">SUM((((Sheet1!$B$61*((1+(QV1))^1))/((1.18)^1)+(Sheet1!$B$61*((1+(QV1))^1)*((1+(QV2))^1))/((1.18)^2)+(Sheet1!$B$61*((1+(QV1))^1)*((1+(QV2))^1)*((1+(QV3))^1))/((1.18)^3)+(Sheet1!$B$61*((1+(QV1))^1)*((1+(QV2))^1)*((1+(QV3))^1)*((1+(QV4))^1))/((1.18)^4)+(Sheet1!$B$61*((1+(QV1))^1)*((1+(QV2))^1)*((1+(QV3))^1)*((1+(QV4))^1)*((1+(QV5))^1))/((1.18)^5)+(Sheet1!$B$61*((1+(QV1))^1)*((1+(QV2))^1)*((1+(QV3))^1)*((1+(QV4))^1)*((1+(QV5))^1)*((1+(QV6))^1))/((1.18)^6)+(Sheet1!$B$61*((1+(QV1))^1)*((1+(QV2))^1)*((1+(QV3))^1)*((1+(QV4))^1)*((1+(QV5))^1)*((1+(QV6))^1)*((1+(QV7))^1))/((1.18)^7)+(Sheet1!$B$61*((1+(QV1))^1)*((1+(QV2))^1)*((1+(QV3))^1)*((1+(QV4))^1)*((1+(QV5))^1)*((1+(QV6))^1)*((1+(QV7))^1)*((1+(QV8))^1))/((1.18)^8)+(Sheet1!$B$61*((1+(QV1))^1)*((1+(QV2))^1)*((1+(QV3))^1)*((1+(QV4))^1)*((1+(QV5))^1)*((1+(QV6))^1)*((1+(QV7))^1)*((1+(QV8))^1)*((1+(QV9))^1))/((1.18)^9)+(Sheet1!$B$61*((1+(QV1))^1)*((1+(QV2))^1)*((1+(QV3))^1)*((1+(QV4))^1)*((1+(QV5))^1)*((1+(QV6))^1)*((1+(QV7))^1)*((1+(QV8))^1)*((1+(QV9))^1)*((1+(QV10))^1))/((1.18)^10)+(Sheet1!$B$61*((1+(QV1))^1)*((1+(QV2))^1)*((1+(QV3))^1)*((1+(QV4))^1)*((1+(QV5))^1)*((1+(QV6))^1)*((1+(QV7))^1)*((1+(QV8))^1)*((1+(QV9))^1)*((1+(QV10))^1)*((1+(QV11))^1))/((1.18)^11)+(Sheet1!$B$61*((1+(QV1))^1)*((1+(QV2))^1)*((1+(QV3))^1)*((1+(QV4))^1)*((1+(QV5))^1)*((1+(QV6))^1)*((1+(QV7))^1)*((1+(QV8))^1)*((1+(QV9))^1)*((1+(QV10))^1)*((1+(QV11))^1)*((1+(QV12))^1))/((1.18)^12)+(Sheet1!$B$61*((1+(QV1))^1)*((1+(QV2))^1)*((1+(QV3))^1)*((1+(QV4))^1)*((1+(QV5))^1)*((1+(QV6))^1)*((1+(QV7))^1)*((1+(QV8))^1)*((1+(QV9))^1)*((1+(QV10))^1)*((1+(QV11))^1)*((1+(QV12))^1)*((1+(QV13))^1))/((1.18)^13)+(Sheet1!$B$61*((1+(QV1))^1)*((1+(QV2))^1)*((1+(QV3))^1)*((1+(QV4))^1)*((1+(QV5))^1)*((1+(QV6))^1)*((1+(QV7))^1)*((1+(QV8))^1)*((1+(QV9))^1)*((1+(QV10))^1)*((1+(QV11))^1)*((1+(QV12))^1)*((1+(QV13))^1)*((1+(QV14))^1))/((1.18)^14)+(Sheet1!$B$61*((1+(QV1))^1)*((1+(QV2))^1)*((1+(QV3))^1)*((1+(QV4))^1)*((1+(QV5))^1)*((1+(QV6))^1)*((1+(QV7))^1)*((1+(QV8))^1)*((1+(QV9))^1)*((1+(QV10))^1)*((1+(QV11))^1)*((1+(QV12))^1)*((1+(QV13))^1)*((1+(QV14))^1)*((1+(QV15))^1))/((1.18)^15)+((Sheet1!$B$61*((1+(QV1))^1)*((1+(QV2))^1)*((1+(QV3))^1)*((1+(QV4))^1)*((1+(QV5))^1)*((1+(QV6))^1)*((1+(QV7))^1)*((1+(QV8))^1)*((1+(QV9))^1)*((1+(QV10))^1)*((1+(QV11))^1)*((1+(QV12))^1)*((1+(QV13))^1)*((1+(QV14))^1)*((1+(QV15))^1))/((1.18)^15)/0.18))/Sheet1!$B$17)+((Sheet1!$B$65/Sheet1!$B$17)*(100%-0.2)))</f>
        <v>27.510584217225606</v>
      </c>
      <c r="QW16" s="4">
        <f ca="1">SUM((((Sheet1!$B$61*((1+(QW1))^1))/((1.18)^1)+(Sheet1!$B$61*((1+(QW1))^1)*((1+(QW2))^1))/((1.18)^2)+(Sheet1!$B$61*((1+(QW1))^1)*((1+(QW2))^1)*((1+(QW3))^1))/((1.18)^3)+(Sheet1!$B$61*((1+(QW1))^1)*((1+(QW2))^1)*((1+(QW3))^1)*((1+(QW4))^1))/((1.18)^4)+(Sheet1!$B$61*((1+(QW1))^1)*((1+(QW2))^1)*((1+(QW3))^1)*((1+(QW4))^1)*((1+(QW5))^1))/((1.18)^5)+(Sheet1!$B$61*((1+(QW1))^1)*((1+(QW2))^1)*((1+(QW3))^1)*((1+(QW4))^1)*((1+(QW5))^1)*((1+(QW6))^1))/((1.18)^6)+(Sheet1!$B$61*((1+(QW1))^1)*((1+(QW2))^1)*((1+(QW3))^1)*((1+(QW4))^1)*((1+(QW5))^1)*((1+(QW6))^1)*((1+(QW7))^1))/((1.18)^7)+(Sheet1!$B$61*((1+(QW1))^1)*((1+(QW2))^1)*((1+(QW3))^1)*((1+(QW4))^1)*((1+(QW5))^1)*((1+(QW6))^1)*((1+(QW7))^1)*((1+(QW8))^1))/((1.18)^8)+(Sheet1!$B$61*((1+(QW1))^1)*((1+(QW2))^1)*((1+(QW3))^1)*((1+(QW4))^1)*((1+(QW5))^1)*((1+(QW6))^1)*((1+(QW7))^1)*((1+(QW8))^1)*((1+(QW9))^1))/((1.18)^9)+(Sheet1!$B$61*((1+(QW1))^1)*((1+(QW2))^1)*((1+(QW3))^1)*((1+(QW4))^1)*((1+(QW5))^1)*((1+(QW6))^1)*((1+(QW7))^1)*((1+(QW8))^1)*((1+(QW9))^1)*((1+(QW10))^1))/((1.18)^10)+(Sheet1!$B$61*((1+(QW1))^1)*((1+(QW2))^1)*((1+(QW3))^1)*((1+(QW4))^1)*((1+(QW5))^1)*((1+(QW6))^1)*((1+(QW7))^1)*((1+(QW8))^1)*((1+(QW9))^1)*((1+(QW10))^1)*((1+(QW11))^1))/((1.18)^11)+(Sheet1!$B$61*((1+(QW1))^1)*((1+(QW2))^1)*((1+(QW3))^1)*((1+(QW4))^1)*((1+(QW5))^1)*((1+(QW6))^1)*((1+(QW7))^1)*((1+(QW8))^1)*((1+(QW9))^1)*((1+(QW10))^1)*((1+(QW11))^1)*((1+(QW12))^1))/((1.18)^12)+(Sheet1!$B$61*((1+(QW1))^1)*((1+(QW2))^1)*((1+(QW3))^1)*((1+(QW4))^1)*((1+(QW5))^1)*((1+(QW6))^1)*((1+(QW7))^1)*((1+(QW8))^1)*((1+(QW9))^1)*((1+(QW10))^1)*((1+(QW11))^1)*((1+(QW12))^1)*((1+(QW13))^1))/((1.18)^13)+(Sheet1!$B$61*((1+(QW1))^1)*((1+(QW2))^1)*((1+(QW3))^1)*((1+(QW4))^1)*((1+(QW5))^1)*((1+(QW6))^1)*((1+(QW7))^1)*((1+(QW8))^1)*((1+(QW9))^1)*((1+(QW10))^1)*((1+(QW11))^1)*((1+(QW12))^1)*((1+(QW13))^1)*((1+(QW14))^1))/((1.18)^14)+(Sheet1!$B$61*((1+(QW1))^1)*((1+(QW2))^1)*((1+(QW3))^1)*((1+(QW4))^1)*((1+(QW5))^1)*((1+(QW6))^1)*((1+(QW7))^1)*((1+(QW8))^1)*((1+(QW9))^1)*((1+(QW10))^1)*((1+(QW11))^1)*((1+(QW12))^1)*((1+(QW13))^1)*((1+(QW14))^1)*((1+(QW15))^1))/((1.18)^15)+((Sheet1!$B$61*((1+(QW1))^1)*((1+(QW2))^1)*((1+(QW3))^1)*((1+(QW4))^1)*((1+(QW5))^1)*((1+(QW6))^1)*((1+(QW7))^1)*((1+(QW8))^1)*((1+(QW9))^1)*((1+(QW10))^1)*((1+(QW11))^1)*((1+(QW12))^1)*((1+(QW13))^1)*((1+(QW14))^1)*((1+(QW15))^1))/((1.18)^15)/0.18))/Sheet1!$B$17)+((Sheet1!$B$65/Sheet1!$B$17)*(100%-0.2)))</f>
        <v>25.737474609613827</v>
      </c>
      <c r="QX16" s="4">
        <f ca="1">SUM((((Sheet1!$B$61*((1+(QX1))^1))/((1.18)^1)+(Sheet1!$B$61*((1+(QX1))^1)*((1+(QX2))^1))/((1.18)^2)+(Sheet1!$B$61*((1+(QX1))^1)*((1+(QX2))^1)*((1+(QX3))^1))/((1.18)^3)+(Sheet1!$B$61*((1+(QX1))^1)*((1+(QX2))^1)*((1+(QX3))^1)*((1+(QX4))^1))/((1.18)^4)+(Sheet1!$B$61*((1+(QX1))^1)*((1+(QX2))^1)*((1+(QX3))^1)*((1+(QX4))^1)*((1+(QX5))^1))/((1.18)^5)+(Sheet1!$B$61*((1+(QX1))^1)*((1+(QX2))^1)*((1+(QX3))^1)*((1+(QX4))^1)*((1+(QX5))^1)*((1+(QX6))^1))/((1.18)^6)+(Sheet1!$B$61*((1+(QX1))^1)*((1+(QX2))^1)*((1+(QX3))^1)*((1+(QX4))^1)*((1+(QX5))^1)*((1+(QX6))^1)*((1+(QX7))^1))/((1.18)^7)+(Sheet1!$B$61*((1+(QX1))^1)*((1+(QX2))^1)*((1+(QX3))^1)*((1+(QX4))^1)*((1+(QX5))^1)*((1+(QX6))^1)*((1+(QX7))^1)*((1+(QX8))^1))/((1.18)^8)+(Sheet1!$B$61*((1+(QX1))^1)*((1+(QX2))^1)*((1+(QX3))^1)*((1+(QX4))^1)*((1+(QX5))^1)*((1+(QX6))^1)*((1+(QX7))^1)*((1+(QX8))^1)*((1+(QX9))^1))/((1.18)^9)+(Sheet1!$B$61*((1+(QX1))^1)*((1+(QX2))^1)*((1+(QX3))^1)*((1+(QX4))^1)*((1+(QX5))^1)*((1+(QX6))^1)*((1+(QX7))^1)*((1+(QX8))^1)*((1+(QX9))^1)*((1+(QX10))^1))/((1.18)^10)+(Sheet1!$B$61*((1+(QX1))^1)*((1+(QX2))^1)*((1+(QX3))^1)*((1+(QX4))^1)*((1+(QX5))^1)*((1+(QX6))^1)*((1+(QX7))^1)*((1+(QX8))^1)*((1+(QX9))^1)*((1+(QX10))^1)*((1+(QX11))^1))/((1.18)^11)+(Sheet1!$B$61*((1+(QX1))^1)*((1+(QX2))^1)*((1+(QX3))^1)*((1+(QX4))^1)*((1+(QX5))^1)*((1+(QX6))^1)*((1+(QX7))^1)*((1+(QX8))^1)*((1+(QX9))^1)*((1+(QX10))^1)*((1+(QX11))^1)*((1+(QX12))^1))/((1.18)^12)+(Sheet1!$B$61*((1+(QX1))^1)*((1+(QX2))^1)*((1+(QX3))^1)*((1+(QX4))^1)*((1+(QX5))^1)*((1+(QX6))^1)*((1+(QX7))^1)*((1+(QX8))^1)*((1+(QX9))^1)*((1+(QX10))^1)*((1+(QX11))^1)*((1+(QX12))^1)*((1+(QX13))^1))/((1.18)^13)+(Sheet1!$B$61*((1+(QX1))^1)*((1+(QX2))^1)*((1+(QX3))^1)*((1+(QX4))^1)*((1+(QX5))^1)*((1+(QX6))^1)*((1+(QX7))^1)*((1+(QX8))^1)*((1+(QX9))^1)*((1+(QX10))^1)*((1+(QX11))^1)*((1+(QX12))^1)*((1+(QX13))^1)*((1+(QX14))^1))/((1.18)^14)+(Sheet1!$B$61*((1+(QX1))^1)*((1+(QX2))^1)*((1+(QX3))^1)*((1+(QX4))^1)*((1+(QX5))^1)*((1+(QX6))^1)*((1+(QX7))^1)*((1+(QX8))^1)*((1+(QX9))^1)*((1+(QX10))^1)*((1+(QX11))^1)*((1+(QX12))^1)*((1+(QX13))^1)*((1+(QX14))^1)*((1+(QX15))^1))/((1.18)^15)+((Sheet1!$B$61*((1+(QX1))^1)*((1+(QX2))^1)*((1+(QX3))^1)*((1+(QX4))^1)*((1+(QX5))^1)*((1+(QX6))^1)*((1+(QX7))^1)*((1+(QX8))^1)*((1+(QX9))^1)*((1+(QX10))^1)*((1+(QX11))^1)*((1+(QX12))^1)*((1+(QX13))^1)*((1+(QX14))^1)*((1+(QX15))^1))/((1.18)^15)/0.18))/Sheet1!$B$17)+((Sheet1!$B$65/Sheet1!$B$17)*(100%-0.2)))</f>
        <v>27.55730317664883</v>
      </c>
      <c r="QY16" s="4">
        <f ca="1">SUM((((Sheet1!$B$61*((1+(QY1))^1))/((1.18)^1)+(Sheet1!$B$61*((1+(QY1))^1)*((1+(QY2))^1))/((1.18)^2)+(Sheet1!$B$61*((1+(QY1))^1)*((1+(QY2))^1)*((1+(QY3))^1))/((1.18)^3)+(Sheet1!$B$61*((1+(QY1))^1)*((1+(QY2))^1)*((1+(QY3))^1)*((1+(QY4))^1))/((1.18)^4)+(Sheet1!$B$61*((1+(QY1))^1)*((1+(QY2))^1)*((1+(QY3))^1)*((1+(QY4))^1)*((1+(QY5))^1))/((1.18)^5)+(Sheet1!$B$61*((1+(QY1))^1)*((1+(QY2))^1)*((1+(QY3))^1)*((1+(QY4))^1)*((1+(QY5))^1)*((1+(QY6))^1))/((1.18)^6)+(Sheet1!$B$61*((1+(QY1))^1)*((1+(QY2))^1)*((1+(QY3))^1)*((1+(QY4))^1)*((1+(QY5))^1)*((1+(QY6))^1)*((1+(QY7))^1))/((1.18)^7)+(Sheet1!$B$61*((1+(QY1))^1)*((1+(QY2))^1)*((1+(QY3))^1)*((1+(QY4))^1)*((1+(QY5))^1)*((1+(QY6))^1)*((1+(QY7))^1)*((1+(QY8))^1))/((1.18)^8)+(Sheet1!$B$61*((1+(QY1))^1)*((1+(QY2))^1)*((1+(QY3))^1)*((1+(QY4))^1)*((1+(QY5))^1)*((1+(QY6))^1)*((1+(QY7))^1)*((1+(QY8))^1)*((1+(QY9))^1))/((1.18)^9)+(Sheet1!$B$61*((1+(QY1))^1)*((1+(QY2))^1)*((1+(QY3))^1)*((1+(QY4))^1)*((1+(QY5))^1)*((1+(QY6))^1)*((1+(QY7))^1)*((1+(QY8))^1)*((1+(QY9))^1)*((1+(QY10))^1))/((1.18)^10)+(Sheet1!$B$61*((1+(QY1))^1)*((1+(QY2))^1)*((1+(QY3))^1)*((1+(QY4))^1)*((1+(QY5))^1)*((1+(QY6))^1)*((1+(QY7))^1)*((1+(QY8))^1)*((1+(QY9))^1)*((1+(QY10))^1)*((1+(QY11))^1))/((1.18)^11)+(Sheet1!$B$61*((1+(QY1))^1)*((1+(QY2))^1)*((1+(QY3))^1)*((1+(QY4))^1)*((1+(QY5))^1)*((1+(QY6))^1)*((1+(QY7))^1)*((1+(QY8))^1)*((1+(QY9))^1)*((1+(QY10))^1)*((1+(QY11))^1)*((1+(QY12))^1))/((1.18)^12)+(Sheet1!$B$61*((1+(QY1))^1)*((1+(QY2))^1)*((1+(QY3))^1)*((1+(QY4))^1)*((1+(QY5))^1)*((1+(QY6))^1)*((1+(QY7))^1)*((1+(QY8))^1)*((1+(QY9))^1)*((1+(QY10))^1)*((1+(QY11))^1)*((1+(QY12))^1)*((1+(QY13))^1))/((1.18)^13)+(Sheet1!$B$61*((1+(QY1))^1)*((1+(QY2))^1)*((1+(QY3))^1)*((1+(QY4))^1)*((1+(QY5))^1)*((1+(QY6))^1)*((1+(QY7))^1)*((1+(QY8))^1)*((1+(QY9))^1)*((1+(QY10))^1)*((1+(QY11))^1)*((1+(QY12))^1)*((1+(QY13))^1)*((1+(QY14))^1))/((1.18)^14)+(Sheet1!$B$61*((1+(QY1))^1)*((1+(QY2))^1)*((1+(QY3))^1)*((1+(QY4))^1)*((1+(QY5))^1)*((1+(QY6))^1)*((1+(QY7))^1)*((1+(QY8))^1)*((1+(QY9))^1)*((1+(QY10))^1)*((1+(QY11))^1)*((1+(QY12))^1)*((1+(QY13))^1)*((1+(QY14))^1)*((1+(QY15))^1))/((1.18)^15)+((Sheet1!$B$61*((1+(QY1))^1)*((1+(QY2))^1)*((1+(QY3))^1)*((1+(QY4))^1)*((1+(QY5))^1)*((1+(QY6))^1)*((1+(QY7))^1)*((1+(QY8))^1)*((1+(QY9))^1)*((1+(QY10))^1)*((1+(QY11))^1)*((1+(QY12))^1)*((1+(QY13))^1)*((1+(QY14))^1)*((1+(QY15))^1))/((1.18)^15)/0.18))/Sheet1!$B$17)+((Sheet1!$B$65/Sheet1!$B$17)*(100%-0.2)))</f>
        <v>25.647892502868508</v>
      </c>
      <c r="QZ16" s="4">
        <f ca="1">SUM((((Sheet1!$B$61*((1+(QZ1))^1))/((1.18)^1)+(Sheet1!$B$61*((1+(QZ1))^1)*((1+(QZ2))^1))/((1.18)^2)+(Sheet1!$B$61*((1+(QZ1))^1)*((1+(QZ2))^1)*((1+(QZ3))^1))/((1.18)^3)+(Sheet1!$B$61*((1+(QZ1))^1)*((1+(QZ2))^1)*((1+(QZ3))^1)*((1+(QZ4))^1))/((1.18)^4)+(Sheet1!$B$61*((1+(QZ1))^1)*((1+(QZ2))^1)*((1+(QZ3))^1)*((1+(QZ4))^1)*((1+(QZ5))^1))/((1.18)^5)+(Sheet1!$B$61*((1+(QZ1))^1)*((1+(QZ2))^1)*((1+(QZ3))^1)*((1+(QZ4))^1)*((1+(QZ5))^1)*((1+(QZ6))^1))/((1.18)^6)+(Sheet1!$B$61*((1+(QZ1))^1)*((1+(QZ2))^1)*((1+(QZ3))^1)*((1+(QZ4))^1)*((1+(QZ5))^1)*((1+(QZ6))^1)*((1+(QZ7))^1))/((1.18)^7)+(Sheet1!$B$61*((1+(QZ1))^1)*((1+(QZ2))^1)*((1+(QZ3))^1)*((1+(QZ4))^1)*((1+(QZ5))^1)*((1+(QZ6))^1)*((1+(QZ7))^1)*((1+(QZ8))^1))/((1.18)^8)+(Sheet1!$B$61*((1+(QZ1))^1)*((1+(QZ2))^1)*((1+(QZ3))^1)*((1+(QZ4))^1)*((1+(QZ5))^1)*((1+(QZ6))^1)*((1+(QZ7))^1)*((1+(QZ8))^1)*((1+(QZ9))^1))/((1.18)^9)+(Sheet1!$B$61*((1+(QZ1))^1)*((1+(QZ2))^1)*((1+(QZ3))^1)*((1+(QZ4))^1)*((1+(QZ5))^1)*((1+(QZ6))^1)*((1+(QZ7))^1)*((1+(QZ8))^1)*((1+(QZ9))^1)*((1+(QZ10))^1))/((1.18)^10)+(Sheet1!$B$61*((1+(QZ1))^1)*((1+(QZ2))^1)*((1+(QZ3))^1)*((1+(QZ4))^1)*((1+(QZ5))^1)*((1+(QZ6))^1)*((1+(QZ7))^1)*((1+(QZ8))^1)*((1+(QZ9))^1)*((1+(QZ10))^1)*((1+(QZ11))^1))/((1.18)^11)+(Sheet1!$B$61*((1+(QZ1))^1)*((1+(QZ2))^1)*((1+(QZ3))^1)*((1+(QZ4))^1)*((1+(QZ5))^1)*((1+(QZ6))^1)*((1+(QZ7))^1)*((1+(QZ8))^1)*((1+(QZ9))^1)*((1+(QZ10))^1)*((1+(QZ11))^1)*((1+(QZ12))^1))/((1.18)^12)+(Sheet1!$B$61*((1+(QZ1))^1)*((1+(QZ2))^1)*((1+(QZ3))^1)*((1+(QZ4))^1)*((1+(QZ5))^1)*((1+(QZ6))^1)*((1+(QZ7))^1)*((1+(QZ8))^1)*((1+(QZ9))^1)*((1+(QZ10))^1)*((1+(QZ11))^1)*((1+(QZ12))^1)*((1+(QZ13))^1))/((1.18)^13)+(Sheet1!$B$61*((1+(QZ1))^1)*((1+(QZ2))^1)*((1+(QZ3))^1)*((1+(QZ4))^1)*((1+(QZ5))^1)*((1+(QZ6))^1)*((1+(QZ7))^1)*((1+(QZ8))^1)*((1+(QZ9))^1)*((1+(QZ10))^1)*((1+(QZ11))^1)*((1+(QZ12))^1)*((1+(QZ13))^1)*((1+(QZ14))^1))/((1.18)^14)+(Sheet1!$B$61*((1+(QZ1))^1)*((1+(QZ2))^1)*((1+(QZ3))^1)*((1+(QZ4))^1)*((1+(QZ5))^1)*((1+(QZ6))^1)*((1+(QZ7))^1)*((1+(QZ8))^1)*((1+(QZ9))^1)*((1+(QZ10))^1)*((1+(QZ11))^1)*((1+(QZ12))^1)*((1+(QZ13))^1)*((1+(QZ14))^1)*((1+(QZ15))^1))/((1.18)^15)+((Sheet1!$B$61*((1+(QZ1))^1)*((1+(QZ2))^1)*((1+(QZ3))^1)*((1+(QZ4))^1)*((1+(QZ5))^1)*((1+(QZ6))^1)*((1+(QZ7))^1)*((1+(QZ8))^1)*((1+(QZ9))^1)*((1+(QZ10))^1)*((1+(QZ11))^1)*((1+(QZ12))^1)*((1+(QZ13))^1)*((1+(QZ14))^1)*((1+(QZ15))^1))/((1.18)^15)/0.18))/Sheet1!$B$17)+((Sheet1!$B$65/Sheet1!$B$17)*(100%-0.2)))</f>
        <v>25.617009046488491</v>
      </c>
      <c r="RA16" s="4">
        <f ca="1">SUM((((Sheet1!$B$61*((1+(RA1))^1))/((1.18)^1)+(Sheet1!$B$61*((1+(RA1))^1)*((1+(RA2))^1))/((1.18)^2)+(Sheet1!$B$61*((1+(RA1))^1)*((1+(RA2))^1)*((1+(RA3))^1))/((1.18)^3)+(Sheet1!$B$61*((1+(RA1))^1)*((1+(RA2))^1)*((1+(RA3))^1)*((1+(RA4))^1))/((1.18)^4)+(Sheet1!$B$61*((1+(RA1))^1)*((1+(RA2))^1)*((1+(RA3))^1)*((1+(RA4))^1)*((1+(RA5))^1))/((1.18)^5)+(Sheet1!$B$61*((1+(RA1))^1)*((1+(RA2))^1)*((1+(RA3))^1)*((1+(RA4))^1)*((1+(RA5))^1)*((1+(RA6))^1))/((1.18)^6)+(Sheet1!$B$61*((1+(RA1))^1)*((1+(RA2))^1)*((1+(RA3))^1)*((1+(RA4))^1)*((1+(RA5))^1)*((1+(RA6))^1)*((1+(RA7))^1))/((1.18)^7)+(Sheet1!$B$61*((1+(RA1))^1)*((1+(RA2))^1)*((1+(RA3))^1)*((1+(RA4))^1)*((1+(RA5))^1)*((1+(RA6))^1)*((1+(RA7))^1)*((1+(RA8))^1))/((1.18)^8)+(Sheet1!$B$61*((1+(RA1))^1)*((1+(RA2))^1)*((1+(RA3))^1)*((1+(RA4))^1)*((1+(RA5))^1)*((1+(RA6))^1)*((1+(RA7))^1)*((1+(RA8))^1)*((1+(RA9))^1))/((1.18)^9)+(Sheet1!$B$61*((1+(RA1))^1)*((1+(RA2))^1)*((1+(RA3))^1)*((1+(RA4))^1)*((1+(RA5))^1)*((1+(RA6))^1)*((1+(RA7))^1)*((1+(RA8))^1)*((1+(RA9))^1)*((1+(RA10))^1))/((1.18)^10)+(Sheet1!$B$61*((1+(RA1))^1)*((1+(RA2))^1)*((1+(RA3))^1)*((1+(RA4))^1)*((1+(RA5))^1)*((1+(RA6))^1)*((1+(RA7))^1)*((1+(RA8))^1)*((1+(RA9))^1)*((1+(RA10))^1)*((1+(RA11))^1))/((1.18)^11)+(Sheet1!$B$61*((1+(RA1))^1)*((1+(RA2))^1)*((1+(RA3))^1)*((1+(RA4))^1)*((1+(RA5))^1)*((1+(RA6))^1)*((1+(RA7))^1)*((1+(RA8))^1)*((1+(RA9))^1)*((1+(RA10))^1)*((1+(RA11))^1)*((1+(RA12))^1))/((1.18)^12)+(Sheet1!$B$61*((1+(RA1))^1)*((1+(RA2))^1)*((1+(RA3))^1)*((1+(RA4))^1)*((1+(RA5))^1)*((1+(RA6))^1)*((1+(RA7))^1)*((1+(RA8))^1)*((1+(RA9))^1)*((1+(RA10))^1)*((1+(RA11))^1)*((1+(RA12))^1)*((1+(RA13))^1))/((1.18)^13)+(Sheet1!$B$61*((1+(RA1))^1)*((1+(RA2))^1)*((1+(RA3))^1)*((1+(RA4))^1)*((1+(RA5))^1)*((1+(RA6))^1)*((1+(RA7))^1)*((1+(RA8))^1)*((1+(RA9))^1)*((1+(RA10))^1)*((1+(RA11))^1)*((1+(RA12))^1)*((1+(RA13))^1)*((1+(RA14))^1))/((1.18)^14)+(Sheet1!$B$61*((1+(RA1))^1)*((1+(RA2))^1)*((1+(RA3))^1)*((1+(RA4))^1)*((1+(RA5))^1)*((1+(RA6))^1)*((1+(RA7))^1)*((1+(RA8))^1)*((1+(RA9))^1)*((1+(RA10))^1)*((1+(RA11))^1)*((1+(RA12))^1)*((1+(RA13))^1)*((1+(RA14))^1)*((1+(RA15))^1))/((1.18)^15)+((Sheet1!$B$61*((1+(RA1))^1)*((1+(RA2))^1)*((1+(RA3))^1)*((1+(RA4))^1)*((1+(RA5))^1)*((1+(RA6))^1)*((1+(RA7))^1)*((1+(RA8))^1)*((1+(RA9))^1)*((1+(RA10))^1)*((1+(RA11))^1)*((1+(RA12))^1)*((1+(RA13))^1)*((1+(RA14))^1)*((1+(RA15))^1))/((1.18)^15)/0.18))/Sheet1!$B$17)+((Sheet1!$B$65/Sheet1!$B$17)*(100%-0.2)))</f>
        <v>27.453001573532109</v>
      </c>
      <c r="RB16" s="4">
        <f ca="1">SUM((((Sheet1!$B$61*((1+(RB1))^1))/((1.18)^1)+(Sheet1!$B$61*((1+(RB1))^1)*((1+(RB2))^1))/((1.18)^2)+(Sheet1!$B$61*((1+(RB1))^1)*((1+(RB2))^1)*((1+(RB3))^1))/((1.18)^3)+(Sheet1!$B$61*((1+(RB1))^1)*((1+(RB2))^1)*((1+(RB3))^1)*((1+(RB4))^1))/((1.18)^4)+(Sheet1!$B$61*((1+(RB1))^1)*((1+(RB2))^1)*((1+(RB3))^1)*((1+(RB4))^1)*((1+(RB5))^1))/((1.18)^5)+(Sheet1!$B$61*((1+(RB1))^1)*((1+(RB2))^1)*((1+(RB3))^1)*((1+(RB4))^1)*((1+(RB5))^1)*((1+(RB6))^1))/((1.18)^6)+(Sheet1!$B$61*((1+(RB1))^1)*((1+(RB2))^1)*((1+(RB3))^1)*((1+(RB4))^1)*((1+(RB5))^1)*((1+(RB6))^1)*((1+(RB7))^1))/((1.18)^7)+(Sheet1!$B$61*((1+(RB1))^1)*((1+(RB2))^1)*((1+(RB3))^1)*((1+(RB4))^1)*((1+(RB5))^1)*((1+(RB6))^1)*((1+(RB7))^1)*((1+(RB8))^1))/((1.18)^8)+(Sheet1!$B$61*((1+(RB1))^1)*((1+(RB2))^1)*((1+(RB3))^1)*((1+(RB4))^1)*((1+(RB5))^1)*((1+(RB6))^1)*((1+(RB7))^1)*((1+(RB8))^1)*((1+(RB9))^1))/((1.18)^9)+(Sheet1!$B$61*((1+(RB1))^1)*((1+(RB2))^1)*((1+(RB3))^1)*((1+(RB4))^1)*((1+(RB5))^1)*((1+(RB6))^1)*((1+(RB7))^1)*((1+(RB8))^1)*((1+(RB9))^1)*((1+(RB10))^1))/((1.18)^10)+(Sheet1!$B$61*((1+(RB1))^1)*((1+(RB2))^1)*((1+(RB3))^1)*((1+(RB4))^1)*((1+(RB5))^1)*((1+(RB6))^1)*((1+(RB7))^1)*((1+(RB8))^1)*((1+(RB9))^1)*((1+(RB10))^1)*((1+(RB11))^1))/((1.18)^11)+(Sheet1!$B$61*((1+(RB1))^1)*((1+(RB2))^1)*((1+(RB3))^1)*((1+(RB4))^1)*((1+(RB5))^1)*((1+(RB6))^1)*((1+(RB7))^1)*((1+(RB8))^1)*((1+(RB9))^1)*((1+(RB10))^1)*((1+(RB11))^1)*((1+(RB12))^1))/((1.18)^12)+(Sheet1!$B$61*((1+(RB1))^1)*((1+(RB2))^1)*((1+(RB3))^1)*((1+(RB4))^1)*((1+(RB5))^1)*((1+(RB6))^1)*((1+(RB7))^1)*((1+(RB8))^1)*((1+(RB9))^1)*((1+(RB10))^1)*((1+(RB11))^1)*((1+(RB12))^1)*((1+(RB13))^1))/((1.18)^13)+(Sheet1!$B$61*((1+(RB1))^1)*((1+(RB2))^1)*((1+(RB3))^1)*((1+(RB4))^1)*((1+(RB5))^1)*((1+(RB6))^1)*((1+(RB7))^1)*((1+(RB8))^1)*((1+(RB9))^1)*((1+(RB10))^1)*((1+(RB11))^1)*((1+(RB12))^1)*((1+(RB13))^1)*((1+(RB14))^1))/((1.18)^14)+(Sheet1!$B$61*((1+(RB1))^1)*((1+(RB2))^1)*((1+(RB3))^1)*((1+(RB4))^1)*((1+(RB5))^1)*((1+(RB6))^1)*((1+(RB7))^1)*((1+(RB8))^1)*((1+(RB9))^1)*((1+(RB10))^1)*((1+(RB11))^1)*((1+(RB12))^1)*((1+(RB13))^1)*((1+(RB14))^1)*((1+(RB15))^1))/((1.18)^15)+((Sheet1!$B$61*((1+(RB1))^1)*((1+(RB2))^1)*((1+(RB3))^1)*((1+(RB4))^1)*((1+(RB5))^1)*((1+(RB6))^1)*((1+(RB7))^1)*((1+(RB8))^1)*((1+(RB9))^1)*((1+(RB10))^1)*((1+(RB11))^1)*((1+(RB12))^1)*((1+(RB13))^1)*((1+(RB14))^1)*((1+(RB15))^1))/((1.18)^15)/0.18))/Sheet1!$B$17)+((Sheet1!$B$65/Sheet1!$B$17)*(100%-0.2)))</f>
        <v>33.053859057070916</v>
      </c>
      <c r="RC16" s="4">
        <f ca="1">SUM((((Sheet1!$B$61*((1+(RC1))^1))/((1.18)^1)+(Sheet1!$B$61*((1+(RC1))^1)*((1+(RC2))^1))/((1.18)^2)+(Sheet1!$B$61*((1+(RC1))^1)*((1+(RC2))^1)*((1+(RC3))^1))/((1.18)^3)+(Sheet1!$B$61*((1+(RC1))^1)*((1+(RC2))^1)*((1+(RC3))^1)*((1+(RC4))^1))/((1.18)^4)+(Sheet1!$B$61*((1+(RC1))^1)*((1+(RC2))^1)*((1+(RC3))^1)*((1+(RC4))^1)*((1+(RC5))^1))/((1.18)^5)+(Sheet1!$B$61*((1+(RC1))^1)*((1+(RC2))^1)*((1+(RC3))^1)*((1+(RC4))^1)*((1+(RC5))^1)*((1+(RC6))^1))/((1.18)^6)+(Sheet1!$B$61*((1+(RC1))^1)*((1+(RC2))^1)*((1+(RC3))^1)*((1+(RC4))^1)*((1+(RC5))^1)*((1+(RC6))^1)*((1+(RC7))^1))/((1.18)^7)+(Sheet1!$B$61*((1+(RC1))^1)*((1+(RC2))^1)*((1+(RC3))^1)*((1+(RC4))^1)*((1+(RC5))^1)*((1+(RC6))^1)*((1+(RC7))^1)*((1+(RC8))^1))/((1.18)^8)+(Sheet1!$B$61*((1+(RC1))^1)*((1+(RC2))^1)*((1+(RC3))^1)*((1+(RC4))^1)*((1+(RC5))^1)*((1+(RC6))^1)*((1+(RC7))^1)*((1+(RC8))^1)*((1+(RC9))^1))/((1.18)^9)+(Sheet1!$B$61*((1+(RC1))^1)*((1+(RC2))^1)*((1+(RC3))^1)*((1+(RC4))^1)*((1+(RC5))^1)*((1+(RC6))^1)*((1+(RC7))^1)*((1+(RC8))^1)*((1+(RC9))^1)*((1+(RC10))^1))/((1.18)^10)+(Sheet1!$B$61*((1+(RC1))^1)*((1+(RC2))^1)*((1+(RC3))^1)*((1+(RC4))^1)*((1+(RC5))^1)*((1+(RC6))^1)*((1+(RC7))^1)*((1+(RC8))^1)*((1+(RC9))^1)*((1+(RC10))^1)*((1+(RC11))^1))/((1.18)^11)+(Sheet1!$B$61*((1+(RC1))^1)*((1+(RC2))^1)*((1+(RC3))^1)*((1+(RC4))^1)*((1+(RC5))^1)*((1+(RC6))^1)*((1+(RC7))^1)*((1+(RC8))^1)*((1+(RC9))^1)*((1+(RC10))^1)*((1+(RC11))^1)*((1+(RC12))^1))/((1.18)^12)+(Sheet1!$B$61*((1+(RC1))^1)*((1+(RC2))^1)*((1+(RC3))^1)*((1+(RC4))^1)*((1+(RC5))^1)*((1+(RC6))^1)*((1+(RC7))^1)*((1+(RC8))^1)*((1+(RC9))^1)*((1+(RC10))^1)*((1+(RC11))^1)*((1+(RC12))^1)*((1+(RC13))^1))/((1.18)^13)+(Sheet1!$B$61*((1+(RC1))^1)*((1+(RC2))^1)*((1+(RC3))^1)*((1+(RC4))^1)*((1+(RC5))^1)*((1+(RC6))^1)*((1+(RC7))^1)*((1+(RC8))^1)*((1+(RC9))^1)*((1+(RC10))^1)*((1+(RC11))^1)*((1+(RC12))^1)*((1+(RC13))^1)*((1+(RC14))^1))/((1.18)^14)+(Sheet1!$B$61*((1+(RC1))^1)*((1+(RC2))^1)*((1+(RC3))^1)*((1+(RC4))^1)*((1+(RC5))^1)*((1+(RC6))^1)*((1+(RC7))^1)*((1+(RC8))^1)*((1+(RC9))^1)*((1+(RC10))^1)*((1+(RC11))^1)*((1+(RC12))^1)*((1+(RC13))^1)*((1+(RC14))^1)*((1+(RC15))^1))/((1.18)^15)+((Sheet1!$B$61*((1+(RC1))^1)*((1+(RC2))^1)*((1+(RC3))^1)*((1+(RC4))^1)*((1+(RC5))^1)*((1+(RC6))^1)*((1+(RC7))^1)*((1+(RC8))^1)*((1+(RC9))^1)*((1+(RC10))^1)*((1+(RC11))^1)*((1+(RC12))^1)*((1+(RC13))^1)*((1+(RC14))^1)*((1+(RC15))^1))/((1.18)^15)/0.18))/Sheet1!$B$17)+((Sheet1!$B$65/Sheet1!$B$17)*(100%-0.2)))</f>
        <v>30.29827592832639</v>
      </c>
      <c r="RD16" s="4">
        <f ca="1">SUM((((Sheet1!$B$61*((1+(RD1))^1))/((1.18)^1)+(Sheet1!$B$61*((1+(RD1))^1)*((1+(RD2))^1))/((1.18)^2)+(Sheet1!$B$61*((1+(RD1))^1)*((1+(RD2))^1)*((1+(RD3))^1))/((1.18)^3)+(Sheet1!$B$61*((1+(RD1))^1)*((1+(RD2))^1)*((1+(RD3))^1)*((1+(RD4))^1))/((1.18)^4)+(Sheet1!$B$61*((1+(RD1))^1)*((1+(RD2))^1)*((1+(RD3))^1)*((1+(RD4))^1)*((1+(RD5))^1))/((1.18)^5)+(Sheet1!$B$61*((1+(RD1))^1)*((1+(RD2))^1)*((1+(RD3))^1)*((1+(RD4))^1)*((1+(RD5))^1)*((1+(RD6))^1))/((1.18)^6)+(Sheet1!$B$61*((1+(RD1))^1)*((1+(RD2))^1)*((1+(RD3))^1)*((1+(RD4))^1)*((1+(RD5))^1)*((1+(RD6))^1)*((1+(RD7))^1))/((1.18)^7)+(Sheet1!$B$61*((1+(RD1))^1)*((1+(RD2))^1)*((1+(RD3))^1)*((1+(RD4))^1)*((1+(RD5))^1)*((1+(RD6))^1)*((1+(RD7))^1)*((1+(RD8))^1))/((1.18)^8)+(Sheet1!$B$61*((1+(RD1))^1)*((1+(RD2))^1)*((1+(RD3))^1)*((1+(RD4))^1)*((1+(RD5))^1)*((1+(RD6))^1)*((1+(RD7))^1)*((1+(RD8))^1)*((1+(RD9))^1))/((1.18)^9)+(Sheet1!$B$61*((1+(RD1))^1)*((1+(RD2))^1)*((1+(RD3))^1)*((1+(RD4))^1)*((1+(RD5))^1)*((1+(RD6))^1)*((1+(RD7))^1)*((1+(RD8))^1)*((1+(RD9))^1)*((1+(RD10))^1))/((1.18)^10)+(Sheet1!$B$61*((1+(RD1))^1)*((1+(RD2))^1)*((1+(RD3))^1)*((1+(RD4))^1)*((1+(RD5))^1)*((1+(RD6))^1)*((1+(RD7))^1)*((1+(RD8))^1)*((1+(RD9))^1)*((1+(RD10))^1)*((1+(RD11))^1))/((1.18)^11)+(Sheet1!$B$61*((1+(RD1))^1)*((1+(RD2))^1)*((1+(RD3))^1)*((1+(RD4))^1)*((1+(RD5))^1)*((1+(RD6))^1)*((1+(RD7))^1)*((1+(RD8))^1)*((1+(RD9))^1)*((1+(RD10))^1)*((1+(RD11))^1)*((1+(RD12))^1))/((1.18)^12)+(Sheet1!$B$61*((1+(RD1))^1)*((1+(RD2))^1)*((1+(RD3))^1)*((1+(RD4))^1)*((1+(RD5))^1)*((1+(RD6))^1)*((1+(RD7))^1)*((1+(RD8))^1)*((1+(RD9))^1)*((1+(RD10))^1)*((1+(RD11))^1)*((1+(RD12))^1)*((1+(RD13))^1))/((1.18)^13)+(Sheet1!$B$61*((1+(RD1))^1)*((1+(RD2))^1)*((1+(RD3))^1)*((1+(RD4))^1)*((1+(RD5))^1)*((1+(RD6))^1)*((1+(RD7))^1)*((1+(RD8))^1)*((1+(RD9))^1)*((1+(RD10))^1)*((1+(RD11))^1)*((1+(RD12))^1)*((1+(RD13))^1)*((1+(RD14))^1))/((1.18)^14)+(Sheet1!$B$61*((1+(RD1))^1)*((1+(RD2))^1)*((1+(RD3))^1)*((1+(RD4))^1)*((1+(RD5))^1)*((1+(RD6))^1)*((1+(RD7))^1)*((1+(RD8))^1)*((1+(RD9))^1)*((1+(RD10))^1)*((1+(RD11))^1)*((1+(RD12))^1)*((1+(RD13))^1)*((1+(RD14))^1)*((1+(RD15))^1))/((1.18)^15)+((Sheet1!$B$61*((1+(RD1))^1)*((1+(RD2))^1)*((1+(RD3))^1)*((1+(RD4))^1)*((1+(RD5))^1)*((1+(RD6))^1)*((1+(RD7))^1)*((1+(RD8))^1)*((1+(RD9))^1)*((1+(RD10))^1)*((1+(RD11))^1)*((1+(RD12))^1)*((1+(RD13))^1)*((1+(RD14))^1)*((1+(RD15))^1))/((1.18)^15)/0.18))/Sheet1!$B$17)+((Sheet1!$B$65/Sheet1!$B$17)*(100%-0.2)))</f>
        <v>28.932838959021723</v>
      </c>
      <c r="RE16" s="4">
        <f ca="1">SUM((((Sheet1!$B$61*((1+(RE1))^1))/((1.18)^1)+(Sheet1!$B$61*((1+(RE1))^1)*((1+(RE2))^1))/((1.18)^2)+(Sheet1!$B$61*((1+(RE1))^1)*((1+(RE2))^1)*((1+(RE3))^1))/((1.18)^3)+(Sheet1!$B$61*((1+(RE1))^1)*((1+(RE2))^1)*((1+(RE3))^1)*((1+(RE4))^1))/((1.18)^4)+(Sheet1!$B$61*((1+(RE1))^1)*((1+(RE2))^1)*((1+(RE3))^1)*((1+(RE4))^1)*((1+(RE5))^1))/((1.18)^5)+(Sheet1!$B$61*((1+(RE1))^1)*((1+(RE2))^1)*((1+(RE3))^1)*((1+(RE4))^1)*((1+(RE5))^1)*((1+(RE6))^1))/((1.18)^6)+(Sheet1!$B$61*((1+(RE1))^1)*((1+(RE2))^1)*((1+(RE3))^1)*((1+(RE4))^1)*((1+(RE5))^1)*((1+(RE6))^1)*((1+(RE7))^1))/((1.18)^7)+(Sheet1!$B$61*((1+(RE1))^1)*((1+(RE2))^1)*((1+(RE3))^1)*((1+(RE4))^1)*((1+(RE5))^1)*((1+(RE6))^1)*((1+(RE7))^1)*((1+(RE8))^1))/((1.18)^8)+(Sheet1!$B$61*((1+(RE1))^1)*((1+(RE2))^1)*((1+(RE3))^1)*((1+(RE4))^1)*((1+(RE5))^1)*((1+(RE6))^1)*((1+(RE7))^1)*((1+(RE8))^1)*((1+(RE9))^1))/((1.18)^9)+(Sheet1!$B$61*((1+(RE1))^1)*((1+(RE2))^1)*((1+(RE3))^1)*((1+(RE4))^1)*((1+(RE5))^1)*((1+(RE6))^1)*((1+(RE7))^1)*((1+(RE8))^1)*((1+(RE9))^1)*((1+(RE10))^1))/((1.18)^10)+(Sheet1!$B$61*((1+(RE1))^1)*((1+(RE2))^1)*((1+(RE3))^1)*((1+(RE4))^1)*((1+(RE5))^1)*((1+(RE6))^1)*((1+(RE7))^1)*((1+(RE8))^1)*((1+(RE9))^1)*((1+(RE10))^1)*((1+(RE11))^1))/((1.18)^11)+(Sheet1!$B$61*((1+(RE1))^1)*((1+(RE2))^1)*((1+(RE3))^1)*((1+(RE4))^1)*((1+(RE5))^1)*((1+(RE6))^1)*((1+(RE7))^1)*((1+(RE8))^1)*((1+(RE9))^1)*((1+(RE10))^1)*((1+(RE11))^1)*((1+(RE12))^1))/((1.18)^12)+(Sheet1!$B$61*((1+(RE1))^1)*((1+(RE2))^1)*((1+(RE3))^1)*((1+(RE4))^1)*((1+(RE5))^1)*((1+(RE6))^1)*((1+(RE7))^1)*((1+(RE8))^1)*((1+(RE9))^1)*((1+(RE10))^1)*((1+(RE11))^1)*((1+(RE12))^1)*((1+(RE13))^1))/((1.18)^13)+(Sheet1!$B$61*((1+(RE1))^1)*((1+(RE2))^1)*((1+(RE3))^1)*((1+(RE4))^1)*((1+(RE5))^1)*((1+(RE6))^1)*((1+(RE7))^1)*((1+(RE8))^1)*((1+(RE9))^1)*((1+(RE10))^1)*((1+(RE11))^1)*((1+(RE12))^1)*((1+(RE13))^1)*((1+(RE14))^1))/((1.18)^14)+(Sheet1!$B$61*((1+(RE1))^1)*((1+(RE2))^1)*((1+(RE3))^1)*((1+(RE4))^1)*((1+(RE5))^1)*((1+(RE6))^1)*((1+(RE7))^1)*((1+(RE8))^1)*((1+(RE9))^1)*((1+(RE10))^1)*((1+(RE11))^1)*((1+(RE12))^1)*((1+(RE13))^1)*((1+(RE14))^1)*((1+(RE15))^1))/((1.18)^15)+((Sheet1!$B$61*((1+(RE1))^1)*((1+(RE2))^1)*((1+(RE3))^1)*((1+(RE4))^1)*((1+(RE5))^1)*((1+(RE6))^1)*((1+(RE7))^1)*((1+(RE8))^1)*((1+(RE9))^1)*((1+(RE10))^1)*((1+(RE11))^1)*((1+(RE12))^1)*((1+(RE13))^1)*((1+(RE14))^1)*((1+(RE15))^1))/((1.18)^15)/0.18))/Sheet1!$B$17)+((Sheet1!$B$65/Sheet1!$B$17)*(100%-0.2)))</f>
        <v>26.055927018307258</v>
      </c>
      <c r="RF16" s="4">
        <f ca="1">SUM((((Sheet1!$B$61*((1+(RF1))^1))/((1.18)^1)+(Sheet1!$B$61*((1+(RF1))^1)*((1+(RF2))^1))/((1.18)^2)+(Sheet1!$B$61*((1+(RF1))^1)*((1+(RF2))^1)*((1+(RF3))^1))/((1.18)^3)+(Sheet1!$B$61*((1+(RF1))^1)*((1+(RF2))^1)*((1+(RF3))^1)*((1+(RF4))^1))/((1.18)^4)+(Sheet1!$B$61*((1+(RF1))^1)*((1+(RF2))^1)*((1+(RF3))^1)*((1+(RF4))^1)*((1+(RF5))^1))/((1.18)^5)+(Sheet1!$B$61*((1+(RF1))^1)*((1+(RF2))^1)*((1+(RF3))^1)*((1+(RF4))^1)*((1+(RF5))^1)*((1+(RF6))^1))/((1.18)^6)+(Sheet1!$B$61*((1+(RF1))^1)*((1+(RF2))^1)*((1+(RF3))^1)*((1+(RF4))^1)*((1+(RF5))^1)*((1+(RF6))^1)*((1+(RF7))^1))/((1.18)^7)+(Sheet1!$B$61*((1+(RF1))^1)*((1+(RF2))^1)*((1+(RF3))^1)*((1+(RF4))^1)*((1+(RF5))^1)*((1+(RF6))^1)*((1+(RF7))^1)*((1+(RF8))^1))/((1.18)^8)+(Sheet1!$B$61*((1+(RF1))^1)*((1+(RF2))^1)*((1+(RF3))^1)*((1+(RF4))^1)*((1+(RF5))^1)*((1+(RF6))^1)*((1+(RF7))^1)*((1+(RF8))^1)*((1+(RF9))^1))/((1.18)^9)+(Sheet1!$B$61*((1+(RF1))^1)*((1+(RF2))^1)*((1+(RF3))^1)*((1+(RF4))^1)*((1+(RF5))^1)*((1+(RF6))^1)*((1+(RF7))^1)*((1+(RF8))^1)*((1+(RF9))^1)*((1+(RF10))^1))/((1.18)^10)+(Sheet1!$B$61*((1+(RF1))^1)*((1+(RF2))^1)*((1+(RF3))^1)*((1+(RF4))^1)*((1+(RF5))^1)*((1+(RF6))^1)*((1+(RF7))^1)*((1+(RF8))^1)*((1+(RF9))^1)*((1+(RF10))^1)*((1+(RF11))^1))/((1.18)^11)+(Sheet1!$B$61*((1+(RF1))^1)*((1+(RF2))^1)*((1+(RF3))^1)*((1+(RF4))^1)*((1+(RF5))^1)*((1+(RF6))^1)*((1+(RF7))^1)*((1+(RF8))^1)*((1+(RF9))^1)*((1+(RF10))^1)*((1+(RF11))^1)*((1+(RF12))^1))/((1.18)^12)+(Sheet1!$B$61*((1+(RF1))^1)*((1+(RF2))^1)*((1+(RF3))^1)*((1+(RF4))^1)*((1+(RF5))^1)*((1+(RF6))^1)*((1+(RF7))^1)*((1+(RF8))^1)*((1+(RF9))^1)*((1+(RF10))^1)*((1+(RF11))^1)*((1+(RF12))^1)*((1+(RF13))^1))/((1.18)^13)+(Sheet1!$B$61*((1+(RF1))^1)*((1+(RF2))^1)*((1+(RF3))^1)*((1+(RF4))^1)*((1+(RF5))^1)*((1+(RF6))^1)*((1+(RF7))^1)*((1+(RF8))^1)*((1+(RF9))^1)*((1+(RF10))^1)*((1+(RF11))^1)*((1+(RF12))^1)*((1+(RF13))^1)*((1+(RF14))^1))/((1.18)^14)+(Sheet1!$B$61*((1+(RF1))^1)*((1+(RF2))^1)*((1+(RF3))^1)*((1+(RF4))^1)*((1+(RF5))^1)*((1+(RF6))^1)*((1+(RF7))^1)*((1+(RF8))^1)*((1+(RF9))^1)*((1+(RF10))^1)*((1+(RF11))^1)*((1+(RF12))^1)*((1+(RF13))^1)*((1+(RF14))^1)*((1+(RF15))^1))/((1.18)^15)+((Sheet1!$B$61*((1+(RF1))^1)*((1+(RF2))^1)*((1+(RF3))^1)*((1+(RF4))^1)*((1+(RF5))^1)*((1+(RF6))^1)*((1+(RF7))^1)*((1+(RF8))^1)*((1+(RF9))^1)*((1+(RF10))^1)*((1+(RF11))^1)*((1+(RF12))^1)*((1+(RF13))^1)*((1+(RF14))^1)*((1+(RF15))^1))/((1.18)^15)/0.18))/Sheet1!$B$17)+((Sheet1!$B$65/Sheet1!$B$17)*(100%-0.2)))</f>
        <v>29.800217923324858</v>
      </c>
      <c r="RG16" s="4">
        <f ca="1">SUM((((Sheet1!$B$61*((1+(RG1))^1))/((1.18)^1)+(Sheet1!$B$61*((1+(RG1))^1)*((1+(RG2))^1))/((1.18)^2)+(Sheet1!$B$61*((1+(RG1))^1)*((1+(RG2))^1)*((1+(RG3))^1))/((1.18)^3)+(Sheet1!$B$61*((1+(RG1))^1)*((1+(RG2))^1)*((1+(RG3))^1)*((1+(RG4))^1))/((1.18)^4)+(Sheet1!$B$61*((1+(RG1))^1)*((1+(RG2))^1)*((1+(RG3))^1)*((1+(RG4))^1)*((1+(RG5))^1))/((1.18)^5)+(Sheet1!$B$61*((1+(RG1))^1)*((1+(RG2))^1)*((1+(RG3))^1)*((1+(RG4))^1)*((1+(RG5))^1)*((1+(RG6))^1))/((1.18)^6)+(Sheet1!$B$61*((1+(RG1))^1)*((1+(RG2))^1)*((1+(RG3))^1)*((1+(RG4))^1)*((1+(RG5))^1)*((1+(RG6))^1)*((1+(RG7))^1))/((1.18)^7)+(Sheet1!$B$61*((1+(RG1))^1)*((1+(RG2))^1)*((1+(RG3))^1)*((1+(RG4))^1)*((1+(RG5))^1)*((1+(RG6))^1)*((1+(RG7))^1)*((1+(RG8))^1))/((1.18)^8)+(Sheet1!$B$61*((1+(RG1))^1)*((1+(RG2))^1)*((1+(RG3))^1)*((1+(RG4))^1)*((1+(RG5))^1)*((1+(RG6))^1)*((1+(RG7))^1)*((1+(RG8))^1)*((1+(RG9))^1))/((1.18)^9)+(Sheet1!$B$61*((1+(RG1))^1)*((1+(RG2))^1)*((1+(RG3))^1)*((1+(RG4))^1)*((1+(RG5))^1)*((1+(RG6))^1)*((1+(RG7))^1)*((1+(RG8))^1)*((1+(RG9))^1)*((1+(RG10))^1))/((1.18)^10)+(Sheet1!$B$61*((1+(RG1))^1)*((1+(RG2))^1)*((1+(RG3))^1)*((1+(RG4))^1)*((1+(RG5))^1)*((1+(RG6))^1)*((1+(RG7))^1)*((1+(RG8))^1)*((1+(RG9))^1)*((1+(RG10))^1)*((1+(RG11))^1))/((1.18)^11)+(Sheet1!$B$61*((1+(RG1))^1)*((1+(RG2))^1)*((1+(RG3))^1)*((1+(RG4))^1)*((1+(RG5))^1)*((1+(RG6))^1)*((1+(RG7))^1)*((1+(RG8))^1)*((1+(RG9))^1)*((1+(RG10))^1)*((1+(RG11))^1)*((1+(RG12))^1))/((1.18)^12)+(Sheet1!$B$61*((1+(RG1))^1)*((1+(RG2))^1)*((1+(RG3))^1)*((1+(RG4))^1)*((1+(RG5))^1)*((1+(RG6))^1)*((1+(RG7))^1)*((1+(RG8))^1)*((1+(RG9))^1)*((1+(RG10))^1)*((1+(RG11))^1)*((1+(RG12))^1)*((1+(RG13))^1))/((1.18)^13)+(Sheet1!$B$61*((1+(RG1))^1)*((1+(RG2))^1)*((1+(RG3))^1)*((1+(RG4))^1)*((1+(RG5))^1)*((1+(RG6))^1)*((1+(RG7))^1)*((1+(RG8))^1)*((1+(RG9))^1)*((1+(RG10))^1)*((1+(RG11))^1)*((1+(RG12))^1)*((1+(RG13))^1)*((1+(RG14))^1))/((1.18)^14)+(Sheet1!$B$61*((1+(RG1))^1)*((1+(RG2))^1)*((1+(RG3))^1)*((1+(RG4))^1)*((1+(RG5))^1)*((1+(RG6))^1)*((1+(RG7))^1)*((1+(RG8))^1)*((1+(RG9))^1)*((1+(RG10))^1)*((1+(RG11))^1)*((1+(RG12))^1)*((1+(RG13))^1)*((1+(RG14))^1)*((1+(RG15))^1))/((1.18)^15)+((Sheet1!$B$61*((1+(RG1))^1)*((1+(RG2))^1)*((1+(RG3))^1)*((1+(RG4))^1)*((1+(RG5))^1)*((1+(RG6))^1)*((1+(RG7))^1)*((1+(RG8))^1)*((1+(RG9))^1)*((1+(RG10))^1)*((1+(RG11))^1)*((1+(RG12))^1)*((1+(RG13))^1)*((1+(RG14))^1)*((1+(RG15))^1))/((1.18)^15)/0.18))/Sheet1!$B$17)+((Sheet1!$B$65/Sheet1!$B$17)*(100%-0.2)))</f>
        <v>25.270392318797789</v>
      </c>
      <c r="RH16" s="4">
        <f ca="1">SUM((((Sheet1!$B$61*((1+(RH1))^1))/((1.18)^1)+(Sheet1!$B$61*((1+(RH1))^1)*((1+(RH2))^1))/((1.18)^2)+(Sheet1!$B$61*((1+(RH1))^1)*((1+(RH2))^1)*((1+(RH3))^1))/((1.18)^3)+(Sheet1!$B$61*((1+(RH1))^1)*((1+(RH2))^1)*((1+(RH3))^1)*((1+(RH4))^1))/((1.18)^4)+(Sheet1!$B$61*((1+(RH1))^1)*((1+(RH2))^1)*((1+(RH3))^1)*((1+(RH4))^1)*((1+(RH5))^1))/((1.18)^5)+(Sheet1!$B$61*((1+(RH1))^1)*((1+(RH2))^1)*((1+(RH3))^1)*((1+(RH4))^1)*((1+(RH5))^1)*((1+(RH6))^1))/((1.18)^6)+(Sheet1!$B$61*((1+(RH1))^1)*((1+(RH2))^1)*((1+(RH3))^1)*((1+(RH4))^1)*((1+(RH5))^1)*((1+(RH6))^1)*((1+(RH7))^1))/((1.18)^7)+(Sheet1!$B$61*((1+(RH1))^1)*((1+(RH2))^1)*((1+(RH3))^1)*((1+(RH4))^1)*((1+(RH5))^1)*((1+(RH6))^1)*((1+(RH7))^1)*((1+(RH8))^1))/((1.18)^8)+(Sheet1!$B$61*((1+(RH1))^1)*((1+(RH2))^1)*((1+(RH3))^1)*((1+(RH4))^1)*((1+(RH5))^1)*((1+(RH6))^1)*((1+(RH7))^1)*((1+(RH8))^1)*((1+(RH9))^1))/((1.18)^9)+(Sheet1!$B$61*((1+(RH1))^1)*((1+(RH2))^1)*((1+(RH3))^1)*((1+(RH4))^1)*((1+(RH5))^1)*((1+(RH6))^1)*((1+(RH7))^1)*((1+(RH8))^1)*((1+(RH9))^1)*((1+(RH10))^1))/((1.18)^10)+(Sheet1!$B$61*((1+(RH1))^1)*((1+(RH2))^1)*((1+(RH3))^1)*((1+(RH4))^1)*((1+(RH5))^1)*((1+(RH6))^1)*((1+(RH7))^1)*((1+(RH8))^1)*((1+(RH9))^1)*((1+(RH10))^1)*((1+(RH11))^1))/((1.18)^11)+(Sheet1!$B$61*((1+(RH1))^1)*((1+(RH2))^1)*((1+(RH3))^1)*((1+(RH4))^1)*((1+(RH5))^1)*((1+(RH6))^1)*((1+(RH7))^1)*((1+(RH8))^1)*((1+(RH9))^1)*((1+(RH10))^1)*((1+(RH11))^1)*((1+(RH12))^1))/((1.18)^12)+(Sheet1!$B$61*((1+(RH1))^1)*((1+(RH2))^1)*((1+(RH3))^1)*((1+(RH4))^1)*((1+(RH5))^1)*((1+(RH6))^1)*((1+(RH7))^1)*((1+(RH8))^1)*((1+(RH9))^1)*((1+(RH10))^1)*((1+(RH11))^1)*((1+(RH12))^1)*((1+(RH13))^1))/((1.18)^13)+(Sheet1!$B$61*((1+(RH1))^1)*((1+(RH2))^1)*((1+(RH3))^1)*((1+(RH4))^1)*((1+(RH5))^1)*((1+(RH6))^1)*((1+(RH7))^1)*((1+(RH8))^1)*((1+(RH9))^1)*((1+(RH10))^1)*((1+(RH11))^1)*((1+(RH12))^1)*((1+(RH13))^1)*((1+(RH14))^1))/((1.18)^14)+(Sheet1!$B$61*((1+(RH1))^1)*((1+(RH2))^1)*((1+(RH3))^1)*((1+(RH4))^1)*((1+(RH5))^1)*((1+(RH6))^1)*((1+(RH7))^1)*((1+(RH8))^1)*((1+(RH9))^1)*((1+(RH10))^1)*((1+(RH11))^1)*((1+(RH12))^1)*((1+(RH13))^1)*((1+(RH14))^1)*((1+(RH15))^1))/((1.18)^15)+((Sheet1!$B$61*((1+(RH1))^1)*((1+(RH2))^1)*((1+(RH3))^1)*((1+(RH4))^1)*((1+(RH5))^1)*((1+(RH6))^1)*((1+(RH7))^1)*((1+(RH8))^1)*((1+(RH9))^1)*((1+(RH10))^1)*((1+(RH11))^1)*((1+(RH12))^1)*((1+(RH13))^1)*((1+(RH14))^1)*((1+(RH15))^1))/((1.18)^15)/0.18))/Sheet1!$B$17)+((Sheet1!$B$65/Sheet1!$B$17)*(100%-0.2)))</f>
        <v>27.871956526002094</v>
      </c>
      <c r="RI16" s="4">
        <f ca="1">SUM((((Sheet1!$B$61*((1+(RI1))^1))/((1.18)^1)+(Sheet1!$B$61*((1+(RI1))^1)*((1+(RI2))^1))/((1.18)^2)+(Sheet1!$B$61*((1+(RI1))^1)*((1+(RI2))^1)*((1+(RI3))^1))/((1.18)^3)+(Sheet1!$B$61*((1+(RI1))^1)*((1+(RI2))^1)*((1+(RI3))^1)*((1+(RI4))^1))/((1.18)^4)+(Sheet1!$B$61*((1+(RI1))^1)*((1+(RI2))^1)*((1+(RI3))^1)*((1+(RI4))^1)*((1+(RI5))^1))/((1.18)^5)+(Sheet1!$B$61*((1+(RI1))^1)*((1+(RI2))^1)*((1+(RI3))^1)*((1+(RI4))^1)*((1+(RI5))^1)*((1+(RI6))^1))/((1.18)^6)+(Sheet1!$B$61*((1+(RI1))^1)*((1+(RI2))^1)*((1+(RI3))^1)*((1+(RI4))^1)*((1+(RI5))^1)*((1+(RI6))^1)*((1+(RI7))^1))/((1.18)^7)+(Sheet1!$B$61*((1+(RI1))^1)*((1+(RI2))^1)*((1+(RI3))^1)*((1+(RI4))^1)*((1+(RI5))^1)*((1+(RI6))^1)*((1+(RI7))^1)*((1+(RI8))^1))/((1.18)^8)+(Sheet1!$B$61*((1+(RI1))^1)*((1+(RI2))^1)*((1+(RI3))^1)*((1+(RI4))^1)*((1+(RI5))^1)*((1+(RI6))^1)*((1+(RI7))^1)*((1+(RI8))^1)*((1+(RI9))^1))/((1.18)^9)+(Sheet1!$B$61*((1+(RI1))^1)*((1+(RI2))^1)*((1+(RI3))^1)*((1+(RI4))^1)*((1+(RI5))^1)*((1+(RI6))^1)*((1+(RI7))^1)*((1+(RI8))^1)*((1+(RI9))^1)*((1+(RI10))^1))/((1.18)^10)+(Sheet1!$B$61*((1+(RI1))^1)*((1+(RI2))^1)*((1+(RI3))^1)*((1+(RI4))^1)*((1+(RI5))^1)*((1+(RI6))^1)*((1+(RI7))^1)*((1+(RI8))^1)*((1+(RI9))^1)*((1+(RI10))^1)*((1+(RI11))^1))/((1.18)^11)+(Sheet1!$B$61*((1+(RI1))^1)*((1+(RI2))^1)*((1+(RI3))^1)*((1+(RI4))^1)*((1+(RI5))^1)*((1+(RI6))^1)*((1+(RI7))^1)*((1+(RI8))^1)*((1+(RI9))^1)*((1+(RI10))^1)*((1+(RI11))^1)*((1+(RI12))^1))/((1.18)^12)+(Sheet1!$B$61*((1+(RI1))^1)*((1+(RI2))^1)*((1+(RI3))^1)*((1+(RI4))^1)*((1+(RI5))^1)*((1+(RI6))^1)*((1+(RI7))^1)*((1+(RI8))^1)*((1+(RI9))^1)*((1+(RI10))^1)*((1+(RI11))^1)*((1+(RI12))^1)*((1+(RI13))^1))/((1.18)^13)+(Sheet1!$B$61*((1+(RI1))^1)*((1+(RI2))^1)*((1+(RI3))^1)*((1+(RI4))^1)*((1+(RI5))^1)*((1+(RI6))^1)*((1+(RI7))^1)*((1+(RI8))^1)*((1+(RI9))^1)*((1+(RI10))^1)*((1+(RI11))^1)*((1+(RI12))^1)*((1+(RI13))^1)*((1+(RI14))^1))/((1.18)^14)+(Sheet1!$B$61*((1+(RI1))^1)*((1+(RI2))^1)*((1+(RI3))^1)*((1+(RI4))^1)*((1+(RI5))^1)*((1+(RI6))^1)*((1+(RI7))^1)*((1+(RI8))^1)*((1+(RI9))^1)*((1+(RI10))^1)*((1+(RI11))^1)*((1+(RI12))^1)*((1+(RI13))^1)*((1+(RI14))^1)*((1+(RI15))^1))/((1.18)^15)+((Sheet1!$B$61*((1+(RI1))^1)*((1+(RI2))^1)*((1+(RI3))^1)*((1+(RI4))^1)*((1+(RI5))^1)*((1+(RI6))^1)*((1+(RI7))^1)*((1+(RI8))^1)*((1+(RI9))^1)*((1+(RI10))^1)*((1+(RI11))^1)*((1+(RI12))^1)*((1+(RI13))^1)*((1+(RI14))^1)*((1+(RI15))^1))/((1.18)^15)/0.18))/Sheet1!$B$17)+((Sheet1!$B$65/Sheet1!$B$17)*(100%-0.2)))</f>
        <v>27.074089250019838</v>
      </c>
      <c r="RJ16" s="4">
        <f ca="1">SUM((((Sheet1!$B$61*((1+(RJ1))^1))/((1.18)^1)+(Sheet1!$B$61*((1+(RJ1))^1)*((1+(RJ2))^1))/((1.18)^2)+(Sheet1!$B$61*((1+(RJ1))^1)*((1+(RJ2))^1)*((1+(RJ3))^1))/((1.18)^3)+(Sheet1!$B$61*((1+(RJ1))^1)*((1+(RJ2))^1)*((1+(RJ3))^1)*((1+(RJ4))^1))/((1.18)^4)+(Sheet1!$B$61*((1+(RJ1))^1)*((1+(RJ2))^1)*((1+(RJ3))^1)*((1+(RJ4))^1)*((1+(RJ5))^1))/((1.18)^5)+(Sheet1!$B$61*((1+(RJ1))^1)*((1+(RJ2))^1)*((1+(RJ3))^1)*((1+(RJ4))^1)*((1+(RJ5))^1)*((1+(RJ6))^1))/((1.18)^6)+(Sheet1!$B$61*((1+(RJ1))^1)*((1+(RJ2))^1)*((1+(RJ3))^1)*((1+(RJ4))^1)*((1+(RJ5))^1)*((1+(RJ6))^1)*((1+(RJ7))^1))/((1.18)^7)+(Sheet1!$B$61*((1+(RJ1))^1)*((1+(RJ2))^1)*((1+(RJ3))^1)*((1+(RJ4))^1)*((1+(RJ5))^1)*((1+(RJ6))^1)*((1+(RJ7))^1)*((1+(RJ8))^1))/((1.18)^8)+(Sheet1!$B$61*((1+(RJ1))^1)*((1+(RJ2))^1)*((1+(RJ3))^1)*((1+(RJ4))^1)*((1+(RJ5))^1)*((1+(RJ6))^1)*((1+(RJ7))^1)*((1+(RJ8))^1)*((1+(RJ9))^1))/((1.18)^9)+(Sheet1!$B$61*((1+(RJ1))^1)*((1+(RJ2))^1)*((1+(RJ3))^1)*((1+(RJ4))^1)*((1+(RJ5))^1)*((1+(RJ6))^1)*((1+(RJ7))^1)*((1+(RJ8))^1)*((1+(RJ9))^1)*((1+(RJ10))^1))/((1.18)^10)+(Sheet1!$B$61*((1+(RJ1))^1)*((1+(RJ2))^1)*((1+(RJ3))^1)*((1+(RJ4))^1)*((1+(RJ5))^1)*((1+(RJ6))^1)*((1+(RJ7))^1)*((1+(RJ8))^1)*((1+(RJ9))^1)*((1+(RJ10))^1)*((1+(RJ11))^1))/((1.18)^11)+(Sheet1!$B$61*((1+(RJ1))^1)*((1+(RJ2))^1)*((1+(RJ3))^1)*((1+(RJ4))^1)*((1+(RJ5))^1)*((1+(RJ6))^1)*((1+(RJ7))^1)*((1+(RJ8))^1)*((1+(RJ9))^1)*((1+(RJ10))^1)*((1+(RJ11))^1)*((1+(RJ12))^1))/((1.18)^12)+(Sheet1!$B$61*((1+(RJ1))^1)*((1+(RJ2))^1)*((1+(RJ3))^1)*((1+(RJ4))^1)*((1+(RJ5))^1)*((1+(RJ6))^1)*((1+(RJ7))^1)*((1+(RJ8))^1)*((1+(RJ9))^1)*((1+(RJ10))^1)*((1+(RJ11))^1)*((1+(RJ12))^1)*((1+(RJ13))^1))/((1.18)^13)+(Sheet1!$B$61*((1+(RJ1))^1)*((1+(RJ2))^1)*((1+(RJ3))^1)*((1+(RJ4))^1)*((1+(RJ5))^1)*((1+(RJ6))^1)*((1+(RJ7))^1)*((1+(RJ8))^1)*((1+(RJ9))^1)*((1+(RJ10))^1)*((1+(RJ11))^1)*((1+(RJ12))^1)*((1+(RJ13))^1)*((1+(RJ14))^1))/((1.18)^14)+(Sheet1!$B$61*((1+(RJ1))^1)*((1+(RJ2))^1)*((1+(RJ3))^1)*((1+(RJ4))^1)*((1+(RJ5))^1)*((1+(RJ6))^1)*((1+(RJ7))^1)*((1+(RJ8))^1)*((1+(RJ9))^1)*((1+(RJ10))^1)*((1+(RJ11))^1)*((1+(RJ12))^1)*((1+(RJ13))^1)*((1+(RJ14))^1)*((1+(RJ15))^1))/((1.18)^15)+((Sheet1!$B$61*((1+(RJ1))^1)*((1+(RJ2))^1)*((1+(RJ3))^1)*((1+(RJ4))^1)*((1+(RJ5))^1)*((1+(RJ6))^1)*((1+(RJ7))^1)*((1+(RJ8))^1)*((1+(RJ9))^1)*((1+(RJ10))^1)*((1+(RJ11))^1)*((1+(RJ12))^1)*((1+(RJ13))^1)*((1+(RJ14))^1)*((1+(RJ15))^1))/((1.18)^15)/0.18))/Sheet1!$B$17)+((Sheet1!$B$65/Sheet1!$B$17)*(100%-0.2)))</f>
        <v>29.564885767765745</v>
      </c>
      <c r="RK16" s="4">
        <f ca="1">SUM((((Sheet1!$B$61*((1+(RK1))^1))/((1.18)^1)+(Sheet1!$B$61*((1+(RK1))^1)*((1+(RK2))^1))/((1.18)^2)+(Sheet1!$B$61*((1+(RK1))^1)*((1+(RK2))^1)*((1+(RK3))^1))/((1.18)^3)+(Sheet1!$B$61*((1+(RK1))^1)*((1+(RK2))^1)*((1+(RK3))^1)*((1+(RK4))^1))/((1.18)^4)+(Sheet1!$B$61*((1+(RK1))^1)*((1+(RK2))^1)*((1+(RK3))^1)*((1+(RK4))^1)*((1+(RK5))^1))/((1.18)^5)+(Sheet1!$B$61*((1+(RK1))^1)*((1+(RK2))^1)*((1+(RK3))^1)*((1+(RK4))^1)*((1+(RK5))^1)*((1+(RK6))^1))/((1.18)^6)+(Sheet1!$B$61*((1+(RK1))^1)*((1+(RK2))^1)*((1+(RK3))^1)*((1+(RK4))^1)*((1+(RK5))^1)*((1+(RK6))^1)*((1+(RK7))^1))/((1.18)^7)+(Sheet1!$B$61*((1+(RK1))^1)*((1+(RK2))^1)*((1+(RK3))^1)*((1+(RK4))^1)*((1+(RK5))^1)*((1+(RK6))^1)*((1+(RK7))^1)*((1+(RK8))^1))/((1.18)^8)+(Sheet1!$B$61*((1+(RK1))^1)*((1+(RK2))^1)*((1+(RK3))^1)*((1+(RK4))^1)*((1+(RK5))^1)*((1+(RK6))^1)*((1+(RK7))^1)*((1+(RK8))^1)*((1+(RK9))^1))/((1.18)^9)+(Sheet1!$B$61*((1+(RK1))^1)*((1+(RK2))^1)*((1+(RK3))^1)*((1+(RK4))^1)*((1+(RK5))^1)*((1+(RK6))^1)*((1+(RK7))^1)*((1+(RK8))^1)*((1+(RK9))^1)*((1+(RK10))^1))/((1.18)^10)+(Sheet1!$B$61*((1+(RK1))^1)*((1+(RK2))^1)*((1+(RK3))^1)*((1+(RK4))^1)*((1+(RK5))^1)*((1+(RK6))^1)*((1+(RK7))^1)*((1+(RK8))^1)*((1+(RK9))^1)*((1+(RK10))^1)*((1+(RK11))^1))/((1.18)^11)+(Sheet1!$B$61*((1+(RK1))^1)*((1+(RK2))^1)*((1+(RK3))^1)*((1+(RK4))^1)*((1+(RK5))^1)*((1+(RK6))^1)*((1+(RK7))^1)*((1+(RK8))^1)*((1+(RK9))^1)*((1+(RK10))^1)*((1+(RK11))^1)*((1+(RK12))^1))/((1.18)^12)+(Sheet1!$B$61*((1+(RK1))^1)*((1+(RK2))^1)*((1+(RK3))^1)*((1+(RK4))^1)*((1+(RK5))^1)*((1+(RK6))^1)*((1+(RK7))^1)*((1+(RK8))^1)*((1+(RK9))^1)*((1+(RK10))^1)*((1+(RK11))^1)*((1+(RK12))^1)*((1+(RK13))^1))/((1.18)^13)+(Sheet1!$B$61*((1+(RK1))^1)*((1+(RK2))^1)*((1+(RK3))^1)*((1+(RK4))^1)*((1+(RK5))^1)*((1+(RK6))^1)*((1+(RK7))^1)*((1+(RK8))^1)*((1+(RK9))^1)*((1+(RK10))^1)*((1+(RK11))^1)*((1+(RK12))^1)*((1+(RK13))^1)*((1+(RK14))^1))/((1.18)^14)+(Sheet1!$B$61*((1+(RK1))^1)*((1+(RK2))^1)*((1+(RK3))^1)*((1+(RK4))^1)*((1+(RK5))^1)*((1+(RK6))^1)*((1+(RK7))^1)*((1+(RK8))^1)*((1+(RK9))^1)*((1+(RK10))^1)*((1+(RK11))^1)*((1+(RK12))^1)*((1+(RK13))^1)*((1+(RK14))^1)*((1+(RK15))^1))/((1.18)^15)+((Sheet1!$B$61*((1+(RK1))^1)*((1+(RK2))^1)*((1+(RK3))^1)*((1+(RK4))^1)*((1+(RK5))^1)*((1+(RK6))^1)*((1+(RK7))^1)*((1+(RK8))^1)*((1+(RK9))^1)*((1+(RK10))^1)*((1+(RK11))^1)*((1+(RK12))^1)*((1+(RK13))^1)*((1+(RK14))^1)*((1+(RK15))^1))/((1.18)^15)/0.18))/Sheet1!$B$17)+((Sheet1!$B$65/Sheet1!$B$17)*(100%-0.2)))</f>
        <v>28.743485982787263</v>
      </c>
      <c r="RL16" s="4">
        <f ca="1">SUM((((Sheet1!$B$61*((1+(RL1))^1))/((1.18)^1)+(Sheet1!$B$61*((1+(RL1))^1)*((1+(RL2))^1))/((1.18)^2)+(Sheet1!$B$61*((1+(RL1))^1)*((1+(RL2))^1)*((1+(RL3))^1))/((1.18)^3)+(Sheet1!$B$61*((1+(RL1))^1)*((1+(RL2))^1)*((1+(RL3))^1)*((1+(RL4))^1))/((1.18)^4)+(Sheet1!$B$61*((1+(RL1))^1)*((1+(RL2))^1)*((1+(RL3))^1)*((1+(RL4))^1)*((1+(RL5))^1))/((1.18)^5)+(Sheet1!$B$61*((1+(RL1))^1)*((1+(RL2))^1)*((1+(RL3))^1)*((1+(RL4))^1)*((1+(RL5))^1)*((1+(RL6))^1))/((1.18)^6)+(Sheet1!$B$61*((1+(RL1))^1)*((1+(RL2))^1)*((1+(RL3))^1)*((1+(RL4))^1)*((1+(RL5))^1)*((1+(RL6))^1)*((1+(RL7))^1))/((1.18)^7)+(Sheet1!$B$61*((1+(RL1))^1)*((1+(RL2))^1)*((1+(RL3))^1)*((1+(RL4))^1)*((1+(RL5))^1)*((1+(RL6))^1)*((1+(RL7))^1)*((1+(RL8))^1))/((1.18)^8)+(Sheet1!$B$61*((1+(RL1))^1)*((1+(RL2))^1)*((1+(RL3))^1)*((1+(RL4))^1)*((1+(RL5))^1)*((1+(RL6))^1)*((1+(RL7))^1)*((1+(RL8))^1)*((1+(RL9))^1))/((1.18)^9)+(Sheet1!$B$61*((1+(RL1))^1)*((1+(RL2))^1)*((1+(RL3))^1)*((1+(RL4))^1)*((1+(RL5))^1)*((1+(RL6))^1)*((1+(RL7))^1)*((1+(RL8))^1)*((1+(RL9))^1)*((1+(RL10))^1))/((1.18)^10)+(Sheet1!$B$61*((1+(RL1))^1)*((1+(RL2))^1)*((1+(RL3))^1)*((1+(RL4))^1)*((1+(RL5))^1)*((1+(RL6))^1)*((1+(RL7))^1)*((1+(RL8))^1)*((1+(RL9))^1)*((1+(RL10))^1)*((1+(RL11))^1))/((1.18)^11)+(Sheet1!$B$61*((1+(RL1))^1)*((1+(RL2))^1)*((1+(RL3))^1)*((1+(RL4))^1)*((1+(RL5))^1)*((1+(RL6))^1)*((1+(RL7))^1)*((1+(RL8))^1)*((1+(RL9))^1)*((1+(RL10))^1)*((1+(RL11))^1)*((1+(RL12))^1))/((1.18)^12)+(Sheet1!$B$61*((1+(RL1))^1)*((1+(RL2))^1)*((1+(RL3))^1)*((1+(RL4))^1)*((1+(RL5))^1)*((1+(RL6))^1)*((1+(RL7))^1)*((1+(RL8))^1)*((1+(RL9))^1)*((1+(RL10))^1)*((1+(RL11))^1)*((1+(RL12))^1)*((1+(RL13))^1))/((1.18)^13)+(Sheet1!$B$61*((1+(RL1))^1)*((1+(RL2))^1)*((1+(RL3))^1)*((1+(RL4))^1)*((1+(RL5))^1)*((1+(RL6))^1)*((1+(RL7))^1)*((1+(RL8))^1)*((1+(RL9))^1)*((1+(RL10))^1)*((1+(RL11))^1)*((1+(RL12))^1)*((1+(RL13))^1)*((1+(RL14))^1))/((1.18)^14)+(Sheet1!$B$61*((1+(RL1))^1)*((1+(RL2))^1)*((1+(RL3))^1)*((1+(RL4))^1)*((1+(RL5))^1)*((1+(RL6))^1)*((1+(RL7))^1)*((1+(RL8))^1)*((1+(RL9))^1)*((1+(RL10))^1)*((1+(RL11))^1)*((1+(RL12))^1)*((1+(RL13))^1)*((1+(RL14))^1)*((1+(RL15))^1))/((1.18)^15)+((Sheet1!$B$61*((1+(RL1))^1)*((1+(RL2))^1)*((1+(RL3))^1)*((1+(RL4))^1)*((1+(RL5))^1)*((1+(RL6))^1)*((1+(RL7))^1)*((1+(RL8))^1)*((1+(RL9))^1)*((1+(RL10))^1)*((1+(RL11))^1)*((1+(RL12))^1)*((1+(RL13))^1)*((1+(RL14))^1)*((1+(RL15))^1))/((1.18)^15)/0.18))/Sheet1!$B$17)+((Sheet1!$B$65/Sheet1!$B$17)*(100%-0.2)))</f>
        <v>26.766386867215033</v>
      </c>
      <c r="RM16" s="4">
        <f ca="1">SUM((((Sheet1!$B$61*((1+(RM1))^1))/((1.18)^1)+(Sheet1!$B$61*((1+(RM1))^1)*((1+(RM2))^1))/((1.18)^2)+(Sheet1!$B$61*((1+(RM1))^1)*((1+(RM2))^1)*((1+(RM3))^1))/((1.18)^3)+(Sheet1!$B$61*((1+(RM1))^1)*((1+(RM2))^1)*((1+(RM3))^1)*((1+(RM4))^1))/((1.18)^4)+(Sheet1!$B$61*((1+(RM1))^1)*((1+(RM2))^1)*((1+(RM3))^1)*((1+(RM4))^1)*((1+(RM5))^1))/((1.18)^5)+(Sheet1!$B$61*((1+(RM1))^1)*((1+(RM2))^1)*((1+(RM3))^1)*((1+(RM4))^1)*((1+(RM5))^1)*((1+(RM6))^1))/((1.18)^6)+(Sheet1!$B$61*((1+(RM1))^1)*((1+(RM2))^1)*((1+(RM3))^1)*((1+(RM4))^1)*((1+(RM5))^1)*((1+(RM6))^1)*((1+(RM7))^1))/((1.18)^7)+(Sheet1!$B$61*((1+(RM1))^1)*((1+(RM2))^1)*((1+(RM3))^1)*((1+(RM4))^1)*((1+(RM5))^1)*((1+(RM6))^1)*((1+(RM7))^1)*((1+(RM8))^1))/((1.18)^8)+(Sheet1!$B$61*((1+(RM1))^1)*((1+(RM2))^1)*((1+(RM3))^1)*((1+(RM4))^1)*((1+(RM5))^1)*((1+(RM6))^1)*((1+(RM7))^1)*((1+(RM8))^1)*((1+(RM9))^1))/((1.18)^9)+(Sheet1!$B$61*((1+(RM1))^1)*((1+(RM2))^1)*((1+(RM3))^1)*((1+(RM4))^1)*((1+(RM5))^1)*((1+(RM6))^1)*((1+(RM7))^1)*((1+(RM8))^1)*((1+(RM9))^1)*((1+(RM10))^1))/((1.18)^10)+(Sheet1!$B$61*((1+(RM1))^1)*((1+(RM2))^1)*((1+(RM3))^1)*((1+(RM4))^1)*((1+(RM5))^1)*((1+(RM6))^1)*((1+(RM7))^1)*((1+(RM8))^1)*((1+(RM9))^1)*((1+(RM10))^1)*((1+(RM11))^1))/((1.18)^11)+(Sheet1!$B$61*((1+(RM1))^1)*((1+(RM2))^1)*((1+(RM3))^1)*((1+(RM4))^1)*((1+(RM5))^1)*((1+(RM6))^1)*((1+(RM7))^1)*((1+(RM8))^1)*((1+(RM9))^1)*((1+(RM10))^1)*((1+(RM11))^1)*((1+(RM12))^1))/((1.18)^12)+(Sheet1!$B$61*((1+(RM1))^1)*((1+(RM2))^1)*((1+(RM3))^1)*((1+(RM4))^1)*((1+(RM5))^1)*((1+(RM6))^1)*((1+(RM7))^1)*((1+(RM8))^1)*((1+(RM9))^1)*((1+(RM10))^1)*((1+(RM11))^1)*((1+(RM12))^1)*((1+(RM13))^1))/((1.18)^13)+(Sheet1!$B$61*((1+(RM1))^1)*((1+(RM2))^1)*((1+(RM3))^1)*((1+(RM4))^1)*((1+(RM5))^1)*((1+(RM6))^1)*((1+(RM7))^1)*((1+(RM8))^1)*((1+(RM9))^1)*((1+(RM10))^1)*((1+(RM11))^1)*((1+(RM12))^1)*((1+(RM13))^1)*((1+(RM14))^1))/((1.18)^14)+(Sheet1!$B$61*((1+(RM1))^1)*((1+(RM2))^1)*((1+(RM3))^1)*((1+(RM4))^1)*((1+(RM5))^1)*((1+(RM6))^1)*((1+(RM7))^1)*((1+(RM8))^1)*((1+(RM9))^1)*((1+(RM10))^1)*((1+(RM11))^1)*((1+(RM12))^1)*((1+(RM13))^1)*((1+(RM14))^1)*((1+(RM15))^1))/((1.18)^15)+((Sheet1!$B$61*((1+(RM1))^1)*((1+(RM2))^1)*((1+(RM3))^1)*((1+(RM4))^1)*((1+(RM5))^1)*((1+(RM6))^1)*((1+(RM7))^1)*((1+(RM8))^1)*((1+(RM9))^1)*((1+(RM10))^1)*((1+(RM11))^1)*((1+(RM12))^1)*((1+(RM13))^1)*((1+(RM14))^1)*((1+(RM15))^1))/((1.18)^15)/0.18))/Sheet1!$B$17)+((Sheet1!$B$65/Sheet1!$B$17)*(100%-0.2)))</f>
        <v>29.416409402580271</v>
      </c>
      <c r="RN16" s="4">
        <f ca="1">SUM((((Sheet1!$B$61*((1+(RN1))^1))/((1.18)^1)+(Sheet1!$B$61*((1+(RN1))^1)*((1+(RN2))^1))/((1.18)^2)+(Sheet1!$B$61*((1+(RN1))^1)*((1+(RN2))^1)*((1+(RN3))^1))/((1.18)^3)+(Sheet1!$B$61*((1+(RN1))^1)*((1+(RN2))^1)*((1+(RN3))^1)*((1+(RN4))^1))/((1.18)^4)+(Sheet1!$B$61*((1+(RN1))^1)*((1+(RN2))^1)*((1+(RN3))^1)*((1+(RN4))^1)*((1+(RN5))^1))/((1.18)^5)+(Sheet1!$B$61*((1+(RN1))^1)*((1+(RN2))^1)*((1+(RN3))^1)*((1+(RN4))^1)*((1+(RN5))^1)*((1+(RN6))^1))/((1.18)^6)+(Sheet1!$B$61*((1+(RN1))^1)*((1+(RN2))^1)*((1+(RN3))^1)*((1+(RN4))^1)*((1+(RN5))^1)*((1+(RN6))^1)*((1+(RN7))^1))/((1.18)^7)+(Sheet1!$B$61*((1+(RN1))^1)*((1+(RN2))^1)*((1+(RN3))^1)*((1+(RN4))^1)*((1+(RN5))^1)*((1+(RN6))^1)*((1+(RN7))^1)*((1+(RN8))^1))/((1.18)^8)+(Sheet1!$B$61*((1+(RN1))^1)*((1+(RN2))^1)*((1+(RN3))^1)*((1+(RN4))^1)*((1+(RN5))^1)*((1+(RN6))^1)*((1+(RN7))^1)*((1+(RN8))^1)*((1+(RN9))^1))/((1.18)^9)+(Sheet1!$B$61*((1+(RN1))^1)*((1+(RN2))^1)*((1+(RN3))^1)*((1+(RN4))^1)*((1+(RN5))^1)*((1+(RN6))^1)*((1+(RN7))^1)*((1+(RN8))^1)*((1+(RN9))^1)*((1+(RN10))^1))/((1.18)^10)+(Sheet1!$B$61*((1+(RN1))^1)*((1+(RN2))^1)*((1+(RN3))^1)*((1+(RN4))^1)*((1+(RN5))^1)*((1+(RN6))^1)*((1+(RN7))^1)*((1+(RN8))^1)*((1+(RN9))^1)*((1+(RN10))^1)*((1+(RN11))^1))/((1.18)^11)+(Sheet1!$B$61*((1+(RN1))^1)*((1+(RN2))^1)*((1+(RN3))^1)*((1+(RN4))^1)*((1+(RN5))^1)*((1+(RN6))^1)*((1+(RN7))^1)*((1+(RN8))^1)*((1+(RN9))^1)*((1+(RN10))^1)*((1+(RN11))^1)*((1+(RN12))^1))/((1.18)^12)+(Sheet1!$B$61*((1+(RN1))^1)*((1+(RN2))^1)*((1+(RN3))^1)*((1+(RN4))^1)*((1+(RN5))^1)*((1+(RN6))^1)*((1+(RN7))^1)*((1+(RN8))^1)*((1+(RN9))^1)*((1+(RN10))^1)*((1+(RN11))^1)*((1+(RN12))^1)*((1+(RN13))^1))/((1.18)^13)+(Sheet1!$B$61*((1+(RN1))^1)*((1+(RN2))^1)*((1+(RN3))^1)*((1+(RN4))^1)*((1+(RN5))^1)*((1+(RN6))^1)*((1+(RN7))^1)*((1+(RN8))^1)*((1+(RN9))^1)*((1+(RN10))^1)*((1+(RN11))^1)*((1+(RN12))^1)*((1+(RN13))^1)*((1+(RN14))^1))/((1.18)^14)+(Sheet1!$B$61*((1+(RN1))^1)*((1+(RN2))^1)*((1+(RN3))^1)*((1+(RN4))^1)*((1+(RN5))^1)*((1+(RN6))^1)*((1+(RN7))^1)*((1+(RN8))^1)*((1+(RN9))^1)*((1+(RN10))^1)*((1+(RN11))^1)*((1+(RN12))^1)*((1+(RN13))^1)*((1+(RN14))^1)*((1+(RN15))^1))/((1.18)^15)+((Sheet1!$B$61*((1+(RN1))^1)*((1+(RN2))^1)*((1+(RN3))^1)*((1+(RN4))^1)*((1+(RN5))^1)*((1+(RN6))^1)*((1+(RN7))^1)*((1+(RN8))^1)*((1+(RN9))^1)*((1+(RN10))^1)*((1+(RN11))^1)*((1+(RN12))^1)*((1+(RN13))^1)*((1+(RN14))^1)*((1+(RN15))^1))/((1.18)^15)/0.18))/Sheet1!$B$17)+((Sheet1!$B$65/Sheet1!$B$17)*(100%-0.2)))</f>
        <v>26.347684086085572</v>
      </c>
      <c r="RO16" s="4">
        <f ca="1">SUM((((Sheet1!$B$61*((1+(RO1))^1))/((1.18)^1)+(Sheet1!$B$61*((1+(RO1))^1)*((1+(RO2))^1))/((1.18)^2)+(Sheet1!$B$61*((1+(RO1))^1)*((1+(RO2))^1)*((1+(RO3))^1))/((1.18)^3)+(Sheet1!$B$61*((1+(RO1))^1)*((1+(RO2))^1)*((1+(RO3))^1)*((1+(RO4))^1))/((1.18)^4)+(Sheet1!$B$61*((1+(RO1))^1)*((1+(RO2))^1)*((1+(RO3))^1)*((1+(RO4))^1)*((1+(RO5))^1))/((1.18)^5)+(Sheet1!$B$61*((1+(RO1))^1)*((1+(RO2))^1)*((1+(RO3))^1)*((1+(RO4))^1)*((1+(RO5))^1)*((1+(RO6))^1))/((1.18)^6)+(Sheet1!$B$61*((1+(RO1))^1)*((1+(RO2))^1)*((1+(RO3))^1)*((1+(RO4))^1)*((1+(RO5))^1)*((1+(RO6))^1)*((1+(RO7))^1))/((1.18)^7)+(Sheet1!$B$61*((1+(RO1))^1)*((1+(RO2))^1)*((1+(RO3))^1)*((1+(RO4))^1)*((1+(RO5))^1)*((1+(RO6))^1)*((1+(RO7))^1)*((1+(RO8))^1))/((1.18)^8)+(Sheet1!$B$61*((1+(RO1))^1)*((1+(RO2))^1)*((1+(RO3))^1)*((1+(RO4))^1)*((1+(RO5))^1)*((1+(RO6))^1)*((1+(RO7))^1)*((1+(RO8))^1)*((1+(RO9))^1))/((1.18)^9)+(Sheet1!$B$61*((1+(RO1))^1)*((1+(RO2))^1)*((1+(RO3))^1)*((1+(RO4))^1)*((1+(RO5))^1)*((1+(RO6))^1)*((1+(RO7))^1)*((1+(RO8))^1)*((1+(RO9))^1)*((1+(RO10))^1))/((1.18)^10)+(Sheet1!$B$61*((1+(RO1))^1)*((1+(RO2))^1)*((1+(RO3))^1)*((1+(RO4))^1)*((1+(RO5))^1)*((1+(RO6))^1)*((1+(RO7))^1)*((1+(RO8))^1)*((1+(RO9))^1)*((1+(RO10))^1)*((1+(RO11))^1))/((1.18)^11)+(Sheet1!$B$61*((1+(RO1))^1)*((1+(RO2))^1)*((1+(RO3))^1)*((1+(RO4))^1)*((1+(RO5))^1)*((1+(RO6))^1)*((1+(RO7))^1)*((1+(RO8))^1)*((1+(RO9))^1)*((1+(RO10))^1)*((1+(RO11))^1)*((1+(RO12))^1))/((1.18)^12)+(Sheet1!$B$61*((1+(RO1))^1)*((1+(RO2))^1)*((1+(RO3))^1)*((1+(RO4))^1)*((1+(RO5))^1)*((1+(RO6))^1)*((1+(RO7))^1)*((1+(RO8))^1)*((1+(RO9))^1)*((1+(RO10))^1)*((1+(RO11))^1)*((1+(RO12))^1)*((1+(RO13))^1))/((1.18)^13)+(Sheet1!$B$61*((1+(RO1))^1)*((1+(RO2))^1)*((1+(RO3))^1)*((1+(RO4))^1)*((1+(RO5))^1)*((1+(RO6))^1)*((1+(RO7))^1)*((1+(RO8))^1)*((1+(RO9))^1)*((1+(RO10))^1)*((1+(RO11))^1)*((1+(RO12))^1)*((1+(RO13))^1)*((1+(RO14))^1))/((1.18)^14)+(Sheet1!$B$61*((1+(RO1))^1)*((1+(RO2))^1)*((1+(RO3))^1)*((1+(RO4))^1)*((1+(RO5))^1)*((1+(RO6))^1)*((1+(RO7))^1)*((1+(RO8))^1)*((1+(RO9))^1)*((1+(RO10))^1)*((1+(RO11))^1)*((1+(RO12))^1)*((1+(RO13))^1)*((1+(RO14))^1)*((1+(RO15))^1))/((1.18)^15)+((Sheet1!$B$61*((1+(RO1))^1)*((1+(RO2))^1)*((1+(RO3))^1)*((1+(RO4))^1)*((1+(RO5))^1)*((1+(RO6))^1)*((1+(RO7))^1)*((1+(RO8))^1)*((1+(RO9))^1)*((1+(RO10))^1)*((1+(RO11))^1)*((1+(RO12))^1)*((1+(RO13))^1)*((1+(RO14))^1)*((1+(RO15))^1))/((1.18)^15)/0.18))/Sheet1!$B$17)+((Sheet1!$B$65/Sheet1!$B$17)*(100%-0.2)))</f>
        <v>30.639827798599008</v>
      </c>
      <c r="RP16" s="4">
        <f ca="1">SUM((((Sheet1!$B$61*((1+(RP1))^1))/((1.18)^1)+(Sheet1!$B$61*((1+(RP1))^1)*((1+(RP2))^1))/((1.18)^2)+(Sheet1!$B$61*((1+(RP1))^1)*((1+(RP2))^1)*((1+(RP3))^1))/((1.18)^3)+(Sheet1!$B$61*((1+(RP1))^1)*((1+(RP2))^1)*((1+(RP3))^1)*((1+(RP4))^1))/((1.18)^4)+(Sheet1!$B$61*((1+(RP1))^1)*((1+(RP2))^1)*((1+(RP3))^1)*((1+(RP4))^1)*((1+(RP5))^1))/((1.18)^5)+(Sheet1!$B$61*((1+(RP1))^1)*((1+(RP2))^1)*((1+(RP3))^1)*((1+(RP4))^1)*((1+(RP5))^1)*((1+(RP6))^1))/((1.18)^6)+(Sheet1!$B$61*((1+(RP1))^1)*((1+(RP2))^1)*((1+(RP3))^1)*((1+(RP4))^1)*((1+(RP5))^1)*((1+(RP6))^1)*((1+(RP7))^1))/((1.18)^7)+(Sheet1!$B$61*((1+(RP1))^1)*((1+(RP2))^1)*((1+(RP3))^1)*((1+(RP4))^1)*((1+(RP5))^1)*((1+(RP6))^1)*((1+(RP7))^1)*((1+(RP8))^1))/((1.18)^8)+(Sheet1!$B$61*((1+(RP1))^1)*((1+(RP2))^1)*((1+(RP3))^1)*((1+(RP4))^1)*((1+(RP5))^1)*((1+(RP6))^1)*((1+(RP7))^1)*((1+(RP8))^1)*((1+(RP9))^1))/((1.18)^9)+(Sheet1!$B$61*((1+(RP1))^1)*((1+(RP2))^1)*((1+(RP3))^1)*((1+(RP4))^1)*((1+(RP5))^1)*((1+(RP6))^1)*((1+(RP7))^1)*((1+(RP8))^1)*((1+(RP9))^1)*((1+(RP10))^1))/((1.18)^10)+(Sheet1!$B$61*((1+(RP1))^1)*((1+(RP2))^1)*((1+(RP3))^1)*((1+(RP4))^1)*((1+(RP5))^1)*((1+(RP6))^1)*((1+(RP7))^1)*((1+(RP8))^1)*((1+(RP9))^1)*((1+(RP10))^1)*((1+(RP11))^1))/((1.18)^11)+(Sheet1!$B$61*((1+(RP1))^1)*((1+(RP2))^1)*((1+(RP3))^1)*((1+(RP4))^1)*((1+(RP5))^1)*((1+(RP6))^1)*((1+(RP7))^1)*((1+(RP8))^1)*((1+(RP9))^1)*((1+(RP10))^1)*((1+(RP11))^1)*((1+(RP12))^1))/((1.18)^12)+(Sheet1!$B$61*((1+(RP1))^1)*((1+(RP2))^1)*((1+(RP3))^1)*((1+(RP4))^1)*((1+(RP5))^1)*((1+(RP6))^1)*((1+(RP7))^1)*((1+(RP8))^1)*((1+(RP9))^1)*((1+(RP10))^1)*((1+(RP11))^1)*((1+(RP12))^1)*((1+(RP13))^1))/((1.18)^13)+(Sheet1!$B$61*((1+(RP1))^1)*((1+(RP2))^1)*((1+(RP3))^1)*((1+(RP4))^1)*((1+(RP5))^1)*((1+(RP6))^1)*((1+(RP7))^1)*((1+(RP8))^1)*((1+(RP9))^1)*((1+(RP10))^1)*((1+(RP11))^1)*((1+(RP12))^1)*((1+(RP13))^1)*((1+(RP14))^1))/((1.18)^14)+(Sheet1!$B$61*((1+(RP1))^1)*((1+(RP2))^1)*((1+(RP3))^1)*((1+(RP4))^1)*((1+(RP5))^1)*((1+(RP6))^1)*((1+(RP7))^1)*((1+(RP8))^1)*((1+(RP9))^1)*((1+(RP10))^1)*((1+(RP11))^1)*((1+(RP12))^1)*((1+(RP13))^1)*((1+(RP14))^1)*((1+(RP15))^1))/((1.18)^15)+((Sheet1!$B$61*((1+(RP1))^1)*((1+(RP2))^1)*((1+(RP3))^1)*((1+(RP4))^1)*((1+(RP5))^1)*((1+(RP6))^1)*((1+(RP7))^1)*((1+(RP8))^1)*((1+(RP9))^1)*((1+(RP10))^1)*((1+(RP11))^1)*((1+(RP12))^1)*((1+(RP13))^1)*((1+(RP14))^1)*((1+(RP15))^1))/((1.18)^15)/0.18))/Sheet1!$B$17)+((Sheet1!$B$65/Sheet1!$B$17)*(100%-0.2)))</f>
        <v>26.581817328797491</v>
      </c>
      <c r="RQ16" s="4">
        <f ca="1">SUM((((Sheet1!$B$61*((1+(RQ1))^1))/((1.18)^1)+(Sheet1!$B$61*((1+(RQ1))^1)*((1+(RQ2))^1))/((1.18)^2)+(Sheet1!$B$61*((1+(RQ1))^1)*((1+(RQ2))^1)*((1+(RQ3))^1))/((1.18)^3)+(Sheet1!$B$61*((1+(RQ1))^1)*((1+(RQ2))^1)*((1+(RQ3))^1)*((1+(RQ4))^1))/((1.18)^4)+(Sheet1!$B$61*((1+(RQ1))^1)*((1+(RQ2))^1)*((1+(RQ3))^1)*((1+(RQ4))^1)*((1+(RQ5))^1))/((1.18)^5)+(Sheet1!$B$61*((1+(RQ1))^1)*((1+(RQ2))^1)*((1+(RQ3))^1)*((1+(RQ4))^1)*((1+(RQ5))^1)*((1+(RQ6))^1))/((1.18)^6)+(Sheet1!$B$61*((1+(RQ1))^1)*((1+(RQ2))^1)*((1+(RQ3))^1)*((1+(RQ4))^1)*((1+(RQ5))^1)*((1+(RQ6))^1)*((1+(RQ7))^1))/((1.18)^7)+(Sheet1!$B$61*((1+(RQ1))^1)*((1+(RQ2))^1)*((1+(RQ3))^1)*((1+(RQ4))^1)*((1+(RQ5))^1)*((1+(RQ6))^1)*((1+(RQ7))^1)*((1+(RQ8))^1))/((1.18)^8)+(Sheet1!$B$61*((1+(RQ1))^1)*((1+(RQ2))^1)*((1+(RQ3))^1)*((1+(RQ4))^1)*((1+(RQ5))^1)*((1+(RQ6))^1)*((1+(RQ7))^1)*((1+(RQ8))^1)*((1+(RQ9))^1))/((1.18)^9)+(Sheet1!$B$61*((1+(RQ1))^1)*((1+(RQ2))^1)*((1+(RQ3))^1)*((1+(RQ4))^1)*((1+(RQ5))^1)*((1+(RQ6))^1)*((1+(RQ7))^1)*((1+(RQ8))^1)*((1+(RQ9))^1)*((1+(RQ10))^1))/((1.18)^10)+(Sheet1!$B$61*((1+(RQ1))^1)*((1+(RQ2))^1)*((1+(RQ3))^1)*((1+(RQ4))^1)*((1+(RQ5))^1)*((1+(RQ6))^1)*((1+(RQ7))^1)*((1+(RQ8))^1)*((1+(RQ9))^1)*((1+(RQ10))^1)*((1+(RQ11))^1))/((1.18)^11)+(Sheet1!$B$61*((1+(RQ1))^1)*((1+(RQ2))^1)*((1+(RQ3))^1)*((1+(RQ4))^1)*((1+(RQ5))^1)*((1+(RQ6))^1)*((1+(RQ7))^1)*((1+(RQ8))^1)*((1+(RQ9))^1)*((1+(RQ10))^1)*((1+(RQ11))^1)*((1+(RQ12))^1))/((1.18)^12)+(Sheet1!$B$61*((1+(RQ1))^1)*((1+(RQ2))^1)*((1+(RQ3))^1)*((1+(RQ4))^1)*((1+(RQ5))^1)*((1+(RQ6))^1)*((1+(RQ7))^1)*((1+(RQ8))^1)*((1+(RQ9))^1)*((1+(RQ10))^1)*((1+(RQ11))^1)*((1+(RQ12))^1)*((1+(RQ13))^1))/((1.18)^13)+(Sheet1!$B$61*((1+(RQ1))^1)*((1+(RQ2))^1)*((1+(RQ3))^1)*((1+(RQ4))^1)*((1+(RQ5))^1)*((1+(RQ6))^1)*((1+(RQ7))^1)*((1+(RQ8))^1)*((1+(RQ9))^1)*((1+(RQ10))^1)*((1+(RQ11))^1)*((1+(RQ12))^1)*((1+(RQ13))^1)*((1+(RQ14))^1))/((1.18)^14)+(Sheet1!$B$61*((1+(RQ1))^1)*((1+(RQ2))^1)*((1+(RQ3))^1)*((1+(RQ4))^1)*((1+(RQ5))^1)*((1+(RQ6))^1)*((1+(RQ7))^1)*((1+(RQ8))^1)*((1+(RQ9))^1)*((1+(RQ10))^1)*((1+(RQ11))^1)*((1+(RQ12))^1)*((1+(RQ13))^1)*((1+(RQ14))^1)*((1+(RQ15))^1))/((1.18)^15)+((Sheet1!$B$61*((1+(RQ1))^1)*((1+(RQ2))^1)*((1+(RQ3))^1)*((1+(RQ4))^1)*((1+(RQ5))^1)*((1+(RQ6))^1)*((1+(RQ7))^1)*((1+(RQ8))^1)*((1+(RQ9))^1)*((1+(RQ10))^1)*((1+(RQ11))^1)*((1+(RQ12))^1)*((1+(RQ13))^1)*((1+(RQ14))^1)*((1+(RQ15))^1))/((1.18)^15)/0.18))/Sheet1!$B$17)+((Sheet1!$B$65/Sheet1!$B$17)*(100%-0.2)))</f>
        <v>26.297960184474221</v>
      </c>
      <c r="RR16" s="4">
        <f ca="1">SUM((((Sheet1!$B$61*((1+(RR1))^1))/((1.18)^1)+(Sheet1!$B$61*((1+(RR1))^1)*((1+(RR2))^1))/((1.18)^2)+(Sheet1!$B$61*((1+(RR1))^1)*((1+(RR2))^1)*((1+(RR3))^1))/((1.18)^3)+(Sheet1!$B$61*((1+(RR1))^1)*((1+(RR2))^1)*((1+(RR3))^1)*((1+(RR4))^1))/((1.18)^4)+(Sheet1!$B$61*((1+(RR1))^1)*((1+(RR2))^1)*((1+(RR3))^1)*((1+(RR4))^1)*((1+(RR5))^1))/((1.18)^5)+(Sheet1!$B$61*((1+(RR1))^1)*((1+(RR2))^1)*((1+(RR3))^1)*((1+(RR4))^1)*((1+(RR5))^1)*((1+(RR6))^1))/((1.18)^6)+(Sheet1!$B$61*((1+(RR1))^1)*((1+(RR2))^1)*((1+(RR3))^1)*((1+(RR4))^1)*((1+(RR5))^1)*((1+(RR6))^1)*((1+(RR7))^1))/((1.18)^7)+(Sheet1!$B$61*((1+(RR1))^1)*((1+(RR2))^1)*((1+(RR3))^1)*((1+(RR4))^1)*((1+(RR5))^1)*((1+(RR6))^1)*((1+(RR7))^1)*((1+(RR8))^1))/((1.18)^8)+(Sheet1!$B$61*((1+(RR1))^1)*((1+(RR2))^1)*((1+(RR3))^1)*((1+(RR4))^1)*((1+(RR5))^1)*((1+(RR6))^1)*((1+(RR7))^1)*((1+(RR8))^1)*((1+(RR9))^1))/((1.18)^9)+(Sheet1!$B$61*((1+(RR1))^1)*((1+(RR2))^1)*((1+(RR3))^1)*((1+(RR4))^1)*((1+(RR5))^1)*((1+(RR6))^1)*((1+(RR7))^1)*((1+(RR8))^1)*((1+(RR9))^1)*((1+(RR10))^1))/((1.18)^10)+(Sheet1!$B$61*((1+(RR1))^1)*((1+(RR2))^1)*((1+(RR3))^1)*((1+(RR4))^1)*((1+(RR5))^1)*((1+(RR6))^1)*((1+(RR7))^1)*((1+(RR8))^1)*((1+(RR9))^1)*((1+(RR10))^1)*((1+(RR11))^1))/((1.18)^11)+(Sheet1!$B$61*((1+(RR1))^1)*((1+(RR2))^1)*((1+(RR3))^1)*((1+(RR4))^1)*((1+(RR5))^1)*((1+(RR6))^1)*((1+(RR7))^1)*((1+(RR8))^1)*((1+(RR9))^1)*((1+(RR10))^1)*((1+(RR11))^1)*((1+(RR12))^1))/((1.18)^12)+(Sheet1!$B$61*((1+(RR1))^1)*((1+(RR2))^1)*((1+(RR3))^1)*((1+(RR4))^1)*((1+(RR5))^1)*((1+(RR6))^1)*((1+(RR7))^1)*((1+(RR8))^1)*((1+(RR9))^1)*((1+(RR10))^1)*((1+(RR11))^1)*((1+(RR12))^1)*((1+(RR13))^1))/((1.18)^13)+(Sheet1!$B$61*((1+(RR1))^1)*((1+(RR2))^1)*((1+(RR3))^1)*((1+(RR4))^1)*((1+(RR5))^1)*((1+(RR6))^1)*((1+(RR7))^1)*((1+(RR8))^1)*((1+(RR9))^1)*((1+(RR10))^1)*((1+(RR11))^1)*((1+(RR12))^1)*((1+(RR13))^1)*((1+(RR14))^1))/((1.18)^14)+(Sheet1!$B$61*((1+(RR1))^1)*((1+(RR2))^1)*((1+(RR3))^1)*((1+(RR4))^1)*((1+(RR5))^1)*((1+(RR6))^1)*((1+(RR7))^1)*((1+(RR8))^1)*((1+(RR9))^1)*((1+(RR10))^1)*((1+(RR11))^1)*((1+(RR12))^1)*((1+(RR13))^1)*((1+(RR14))^1)*((1+(RR15))^1))/((1.18)^15)+((Sheet1!$B$61*((1+(RR1))^1)*((1+(RR2))^1)*((1+(RR3))^1)*((1+(RR4))^1)*((1+(RR5))^1)*((1+(RR6))^1)*((1+(RR7))^1)*((1+(RR8))^1)*((1+(RR9))^1)*((1+(RR10))^1)*((1+(RR11))^1)*((1+(RR12))^1)*((1+(RR13))^1)*((1+(RR14))^1)*((1+(RR15))^1))/((1.18)^15)/0.18))/Sheet1!$B$17)+((Sheet1!$B$65/Sheet1!$B$17)*(100%-0.2)))</f>
        <v>27.927259231188089</v>
      </c>
      <c r="RS16" s="4">
        <f ca="1">SUM((((Sheet1!$B$61*((1+(RS1))^1))/((1.18)^1)+(Sheet1!$B$61*((1+(RS1))^1)*((1+(RS2))^1))/((1.18)^2)+(Sheet1!$B$61*((1+(RS1))^1)*((1+(RS2))^1)*((1+(RS3))^1))/((1.18)^3)+(Sheet1!$B$61*((1+(RS1))^1)*((1+(RS2))^1)*((1+(RS3))^1)*((1+(RS4))^1))/((1.18)^4)+(Sheet1!$B$61*((1+(RS1))^1)*((1+(RS2))^1)*((1+(RS3))^1)*((1+(RS4))^1)*((1+(RS5))^1))/((1.18)^5)+(Sheet1!$B$61*((1+(RS1))^1)*((1+(RS2))^1)*((1+(RS3))^1)*((1+(RS4))^1)*((1+(RS5))^1)*((1+(RS6))^1))/((1.18)^6)+(Sheet1!$B$61*((1+(RS1))^1)*((1+(RS2))^1)*((1+(RS3))^1)*((1+(RS4))^1)*((1+(RS5))^1)*((1+(RS6))^1)*((1+(RS7))^1))/((1.18)^7)+(Sheet1!$B$61*((1+(RS1))^1)*((1+(RS2))^1)*((1+(RS3))^1)*((1+(RS4))^1)*((1+(RS5))^1)*((1+(RS6))^1)*((1+(RS7))^1)*((1+(RS8))^1))/((1.18)^8)+(Sheet1!$B$61*((1+(RS1))^1)*((1+(RS2))^1)*((1+(RS3))^1)*((1+(RS4))^1)*((1+(RS5))^1)*((1+(RS6))^1)*((1+(RS7))^1)*((1+(RS8))^1)*((1+(RS9))^1))/((1.18)^9)+(Sheet1!$B$61*((1+(RS1))^1)*((1+(RS2))^1)*((1+(RS3))^1)*((1+(RS4))^1)*((1+(RS5))^1)*((1+(RS6))^1)*((1+(RS7))^1)*((1+(RS8))^1)*((1+(RS9))^1)*((1+(RS10))^1))/((1.18)^10)+(Sheet1!$B$61*((1+(RS1))^1)*((1+(RS2))^1)*((1+(RS3))^1)*((1+(RS4))^1)*((1+(RS5))^1)*((1+(RS6))^1)*((1+(RS7))^1)*((1+(RS8))^1)*((1+(RS9))^1)*((1+(RS10))^1)*((1+(RS11))^1))/((1.18)^11)+(Sheet1!$B$61*((1+(RS1))^1)*((1+(RS2))^1)*((1+(RS3))^1)*((1+(RS4))^1)*((1+(RS5))^1)*((1+(RS6))^1)*((1+(RS7))^1)*((1+(RS8))^1)*((1+(RS9))^1)*((1+(RS10))^1)*((1+(RS11))^1)*((1+(RS12))^1))/((1.18)^12)+(Sheet1!$B$61*((1+(RS1))^1)*((1+(RS2))^1)*((1+(RS3))^1)*((1+(RS4))^1)*((1+(RS5))^1)*((1+(RS6))^1)*((1+(RS7))^1)*((1+(RS8))^1)*((1+(RS9))^1)*((1+(RS10))^1)*((1+(RS11))^1)*((1+(RS12))^1)*((1+(RS13))^1))/((1.18)^13)+(Sheet1!$B$61*((1+(RS1))^1)*((1+(RS2))^1)*((1+(RS3))^1)*((1+(RS4))^1)*((1+(RS5))^1)*((1+(RS6))^1)*((1+(RS7))^1)*((1+(RS8))^1)*((1+(RS9))^1)*((1+(RS10))^1)*((1+(RS11))^1)*((1+(RS12))^1)*((1+(RS13))^1)*((1+(RS14))^1))/((1.18)^14)+(Sheet1!$B$61*((1+(RS1))^1)*((1+(RS2))^1)*((1+(RS3))^1)*((1+(RS4))^1)*((1+(RS5))^1)*((1+(RS6))^1)*((1+(RS7))^1)*((1+(RS8))^1)*((1+(RS9))^1)*((1+(RS10))^1)*((1+(RS11))^1)*((1+(RS12))^1)*((1+(RS13))^1)*((1+(RS14))^1)*((1+(RS15))^1))/((1.18)^15)+((Sheet1!$B$61*((1+(RS1))^1)*((1+(RS2))^1)*((1+(RS3))^1)*((1+(RS4))^1)*((1+(RS5))^1)*((1+(RS6))^1)*((1+(RS7))^1)*((1+(RS8))^1)*((1+(RS9))^1)*((1+(RS10))^1)*((1+(RS11))^1)*((1+(RS12))^1)*((1+(RS13))^1)*((1+(RS14))^1)*((1+(RS15))^1))/((1.18)^15)/0.18))/Sheet1!$B$17)+((Sheet1!$B$65/Sheet1!$B$17)*(100%-0.2)))</f>
        <v>27.977791540422704</v>
      </c>
      <c r="RT16" s="4">
        <f ca="1">SUM((((Sheet1!$B$61*((1+(RT1))^1))/((1.18)^1)+(Sheet1!$B$61*((1+(RT1))^1)*((1+(RT2))^1))/((1.18)^2)+(Sheet1!$B$61*((1+(RT1))^1)*((1+(RT2))^1)*((1+(RT3))^1))/((1.18)^3)+(Sheet1!$B$61*((1+(RT1))^1)*((1+(RT2))^1)*((1+(RT3))^1)*((1+(RT4))^1))/((1.18)^4)+(Sheet1!$B$61*((1+(RT1))^1)*((1+(RT2))^1)*((1+(RT3))^1)*((1+(RT4))^1)*((1+(RT5))^1))/((1.18)^5)+(Sheet1!$B$61*((1+(RT1))^1)*((1+(RT2))^1)*((1+(RT3))^1)*((1+(RT4))^1)*((1+(RT5))^1)*((1+(RT6))^1))/((1.18)^6)+(Sheet1!$B$61*((1+(RT1))^1)*((1+(RT2))^1)*((1+(RT3))^1)*((1+(RT4))^1)*((1+(RT5))^1)*((1+(RT6))^1)*((1+(RT7))^1))/((1.18)^7)+(Sheet1!$B$61*((1+(RT1))^1)*((1+(RT2))^1)*((1+(RT3))^1)*((1+(RT4))^1)*((1+(RT5))^1)*((1+(RT6))^1)*((1+(RT7))^1)*((1+(RT8))^1))/((1.18)^8)+(Sheet1!$B$61*((1+(RT1))^1)*((1+(RT2))^1)*((1+(RT3))^1)*((1+(RT4))^1)*((1+(RT5))^1)*((1+(RT6))^1)*((1+(RT7))^1)*((1+(RT8))^1)*((1+(RT9))^1))/((1.18)^9)+(Sheet1!$B$61*((1+(RT1))^1)*((1+(RT2))^1)*((1+(RT3))^1)*((1+(RT4))^1)*((1+(RT5))^1)*((1+(RT6))^1)*((1+(RT7))^1)*((1+(RT8))^1)*((1+(RT9))^1)*((1+(RT10))^1))/((1.18)^10)+(Sheet1!$B$61*((1+(RT1))^1)*((1+(RT2))^1)*((1+(RT3))^1)*((1+(RT4))^1)*((1+(RT5))^1)*((1+(RT6))^1)*((1+(RT7))^1)*((1+(RT8))^1)*((1+(RT9))^1)*((1+(RT10))^1)*((1+(RT11))^1))/((1.18)^11)+(Sheet1!$B$61*((1+(RT1))^1)*((1+(RT2))^1)*((1+(RT3))^1)*((1+(RT4))^1)*((1+(RT5))^1)*((1+(RT6))^1)*((1+(RT7))^1)*((1+(RT8))^1)*((1+(RT9))^1)*((1+(RT10))^1)*((1+(RT11))^1)*((1+(RT12))^1))/((1.18)^12)+(Sheet1!$B$61*((1+(RT1))^1)*((1+(RT2))^1)*((1+(RT3))^1)*((1+(RT4))^1)*((1+(RT5))^1)*((1+(RT6))^1)*((1+(RT7))^1)*((1+(RT8))^1)*((1+(RT9))^1)*((1+(RT10))^1)*((1+(RT11))^1)*((1+(RT12))^1)*((1+(RT13))^1))/((1.18)^13)+(Sheet1!$B$61*((1+(RT1))^1)*((1+(RT2))^1)*((1+(RT3))^1)*((1+(RT4))^1)*((1+(RT5))^1)*((1+(RT6))^1)*((1+(RT7))^1)*((1+(RT8))^1)*((1+(RT9))^1)*((1+(RT10))^1)*((1+(RT11))^1)*((1+(RT12))^1)*((1+(RT13))^1)*((1+(RT14))^1))/((1.18)^14)+(Sheet1!$B$61*((1+(RT1))^1)*((1+(RT2))^1)*((1+(RT3))^1)*((1+(RT4))^1)*((1+(RT5))^1)*((1+(RT6))^1)*((1+(RT7))^1)*((1+(RT8))^1)*((1+(RT9))^1)*((1+(RT10))^1)*((1+(RT11))^1)*((1+(RT12))^1)*((1+(RT13))^1)*((1+(RT14))^1)*((1+(RT15))^1))/((1.18)^15)+((Sheet1!$B$61*((1+(RT1))^1)*((1+(RT2))^1)*((1+(RT3))^1)*((1+(RT4))^1)*((1+(RT5))^1)*((1+(RT6))^1)*((1+(RT7))^1)*((1+(RT8))^1)*((1+(RT9))^1)*((1+(RT10))^1)*((1+(RT11))^1)*((1+(RT12))^1)*((1+(RT13))^1)*((1+(RT14))^1)*((1+(RT15))^1))/((1.18)^15)/0.18))/Sheet1!$B$17)+((Sheet1!$B$65/Sheet1!$B$17)*(100%-0.2)))</f>
        <v>23.933342058750412</v>
      </c>
      <c r="RU16" s="4">
        <f ca="1">SUM((((Sheet1!$B$61*((1+(RU1))^1))/((1.18)^1)+(Sheet1!$B$61*((1+(RU1))^1)*((1+(RU2))^1))/((1.18)^2)+(Sheet1!$B$61*((1+(RU1))^1)*((1+(RU2))^1)*((1+(RU3))^1))/((1.18)^3)+(Sheet1!$B$61*((1+(RU1))^1)*((1+(RU2))^1)*((1+(RU3))^1)*((1+(RU4))^1))/((1.18)^4)+(Sheet1!$B$61*((1+(RU1))^1)*((1+(RU2))^1)*((1+(RU3))^1)*((1+(RU4))^1)*((1+(RU5))^1))/((1.18)^5)+(Sheet1!$B$61*((1+(RU1))^1)*((1+(RU2))^1)*((1+(RU3))^1)*((1+(RU4))^1)*((1+(RU5))^1)*((1+(RU6))^1))/((1.18)^6)+(Sheet1!$B$61*((1+(RU1))^1)*((1+(RU2))^1)*((1+(RU3))^1)*((1+(RU4))^1)*((1+(RU5))^1)*((1+(RU6))^1)*((1+(RU7))^1))/((1.18)^7)+(Sheet1!$B$61*((1+(RU1))^1)*((1+(RU2))^1)*((1+(RU3))^1)*((1+(RU4))^1)*((1+(RU5))^1)*((1+(RU6))^1)*((1+(RU7))^1)*((1+(RU8))^1))/((1.18)^8)+(Sheet1!$B$61*((1+(RU1))^1)*((1+(RU2))^1)*((1+(RU3))^1)*((1+(RU4))^1)*((1+(RU5))^1)*((1+(RU6))^1)*((1+(RU7))^1)*((1+(RU8))^1)*((1+(RU9))^1))/((1.18)^9)+(Sheet1!$B$61*((1+(RU1))^1)*((1+(RU2))^1)*((1+(RU3))^1)*((1+(RU4))^1)*((1+(RU5))^1)*((1+(RU6))^1)*((1+(RU7))^1)*((1+(RU8))^1)*((1+(RU9))^1)*((1+(RU10))^1))/((1.18)^10)+(Sheet1!$B$61*((1+(RU1))^1)*((1+(RU2))^1)*((1+(RU3))^1)*((1+(RU4))^1)*((1+(RU5))^1)*((1+(RU6))^1)*((1+(RU7))^1)*((1+(RU8))^1)*((1+(RU9))^1)*((1+(RU10))^1)*((1+(RU11))^1))/((1.18)^11)+(Sheet1!$B$61*((1+(RU1))^1)*((1+(RU2))^1)*((1+(RU3))^1)*((1+(RU4))^1)*((1+(RU5))^1)*((1+(RU6))^1)*((1+(RU7))^1)*((1+(RU8))^1)*((1+(RU9))^1)*((1+(RU10))^1)*((1+(RU11))^1)*((1+(RU12))^1))/((1.18)^12)+(Sheet1!$B$61*((1+(RU1))^1)*((1+(RU2))^1)*((1+(RU3))^1)*((1+(RU4))^1)*((1+(RU5))^1)*((1+(RU6))^1)*((1+(RU7))^1)*((1+(RU8))^1)*((1+(RU9))^1)*((1+(RU10))^1)*((1+(RU11))^1)*((1+(RU12))^1)*((1+(RU13))^1))/((1.18)^13)+(Sheet1!$B$61*((1+(RU1))^1)*((1+(RU2))^1)*((1+(RU3))^1)*((1+(RU4))^1)*((1+(RU5))^1)*((1+(RU6))^1)*((1+(RU7))^1)*((1+(RU8))^1)*((1+(RU9))^1)*((1+(RU10))^1)*((1+(RU11))^1)*((1+(RU12))^1)*((1+(RU13))^1)*((1+(RU14))^1))/((1.18)^14)+(Sheet1!$B$61*((1+(RU1))^1)*((1+(RU2))^1)*((1+(RU3))^1)*((1+(RU4))^1)*((1+(RU5))^1)*((1+(RU6))^1)*((1+(RU7))^1)*((1+(RU8))^1)*((1+(RU9))^1)*((1+(RU10))^1)*((1+(RU11))^1)*((1+(RU12))^1)*((1+(RU13))^1)*((1+(RU14))^1)*((1+(RU15))^1))/((1.18)^15)+((Sheet1!$B$61*((1+(RU1))^1)*((1+(RU2))^1)*((1+(RU3))^1)*((1+(RU4))^1)*((1+(RU5))^1)*((1+(RU6))^1)*((1+(RU7))^1)*((1+(RU8))^1)*((1+(RU9))^1)*((1+(RU10))^1)*((1+(RU11))^1)*((1+(RU12))^1)*((1+(RU13))^1)*((1+(RU14))^1)*((1+(RU15))^1))/((1.18)^15)/0.18))/Sheet1!$B$17)+((Sheet1!$B$65/Sheet1!$B$17)*(100%-0.2)))</f>
        <v>25.780592749312277</v>
      </c>
      <c r="RV16" s="4">
        <f ca="1">SUM((((Sheet1!$B$61*((1+(RV1))^1))/((1.18)^1)+(Sheet1!$B$61*((1+(RV1))^1)*((1+(RV2))^1))/((1.18)^2)+(Sheet1!$B$61*((1+(RV1))^1)*((1+(RV2))^1)*((1+(RV3))^1))/((1.18)^3)+(Sheet1!$B$61*((1+(RV1))^1)*((1+(RV2))^1)*((1+(RV3))^1)*((1+(RV4))^1))/((1.18)^4)+(Sheet1!$B$61*((1+(RV1))^1)*((1+(RV2))^1)*((1+(RV3))^1)*((1+(RV4))^1)*((1+(RV5))^1))/((1.18)^5)+(Sheet1!$B$61*((1+(RV1))^1)*((1+(RV2))^1)*((1+(RV3))^1)*((1+(RV4))^1)*((1+(RV5))^1)*((1+(RV6))^1))/((1.18)^6)+(Sheet1!$B$61*((1+(RV1))^1)*((1+(RV2))^1)*((1+(RV3))^1)*((1+(RV4))^1)*((1+(RV5))^1)*((1+(RV6))^1)*((1+(RV7))^1))/((1.18)^7)+(Sheet1!$B$61*((1+(RV1))^1)*((1+(RV2))^1)*((1+(RV3))^1)*((1+(RV4))^1)*((1+(RV5))^1)*((1+(RV6))^1)*((1+(RV7))^1)*((1+(RV8))^1))/((1.18)^8)+(Sheet1!$B$61*((1+(RV1))^1)*((1+(RV2))^1)*((1+(RV3))^1)*((1+(RV4))^1)*((1+(RV5))^1)*((1+(RV6))^1)*((1+(RV7))^1)*((1+(RV8))^1)*((1+(RV9))^1))/((1.18)^9)+(Sheet1!$B$61*((1+(RV1))^1)*((1+(RV2))^1)*((1+(RV3))^1)*((1+(RV4))^1)*((1+(RV5))^1)*((1+(RV6))^1)*((1+(RV7))^1)*((1+(RV8))^1)*((1+(RV9))^1)*((1+(RV10))^1))/((1.18)^10)+(Sheet1!$B$61*((1+(RV1))^1)*((1+(RV2))^1)*((1+(RV3))^1)*((1+(RV4))^1)*((1+(RV5))^1)*((1+(RV6))^1)*((1+(RV7))^1)*((1+(RV8))^1)*((1+(RV9))^1)*((1+(RV10))^1)*((1+(RV11))^1))/((1.18)^11)+(Sheet1!$B$61*((1+(RV1))^1)*((1+(RV2))^1)*((1+(RV3))^1)*((1+(RV4))^1)*((1+(RV5))^1)*((1+(RV6))^1)*((1+(RV7))^1)*((1+(RV8))^1)*((1+(RV9))^1)*((1+(RV10))^1)*((1+(RV11))^1)*((1+(RV12))^1))/((1.18)^12)+(Sheet1!$B$61*((1+(RV1))^1)*((1+(RV2))^1)*((1+(RV3))^1)*((1+(RV4))^1)*((1+(RV5))^1)*((1+(RV6))^1)*((1+(RV7))^1)*((1+(RV8))^1)*((1+(RV9))^1)*((1+(RV10))^1)*((1+(RV11))^1)*((1+(RV12))^1)*((1+(RV13))^1))/((1.18)^13)+(Sheet1!$B$61*((1+(RV1))^1)*((1+(RV2))^1)*((1+(RV3))^1)*((1+(RV4))^1)*((1+(RV5))^1)*((1+(RV6))^1)*((1+(RV7))^1)*((1+(RV8))^1)*((1+(RV9))^1)*((1+(RV10))^1)*((1+(RV11))^1)*((1+(RV12))^1)*((1+(RV13))^1)*((1+(RV14))^1))/((1.18)^14)+(Sheet1!$B$61*((1+(RV1))^1)*((1+(RV2))^1)*((1+(RV3))^1)*((1+(RV4))^1)*((1+(RV5))^1)*((1+(RV6))^1)*((1+(RV7))^1)*((1+(RV8))^1)*((1+(RV9))^1)*((1+(RV10))^1)*((1+(RV11))^1)*((1+(RV12))^1)*((1+(RV13))^1)*((1+(RV14))^1)*((1+(RV15))^1))/((1.18)^15)+((Sheet1!$B$61*((1+(RV1))^1)*((1+(RV2))^1)*((1+(RV3))^1)*((1+(RV4))^1)*((1+(RV5))^1)*((1+(RV6))^1)*((1+(RV7))^1)*((1+(RV8))^1)*((1+(RV9))^1)*((1+(RV10))^1)*((1+(RV11))^1)*((1+(RV12))^1)*((1+(RV13))^1)*((1+(RV14))^1)*((1+(RV15))^1))/((1.18)^15)/0.18))/Sheet1!$B$17)+((Sheet1!$B$65/Sheet1!$B$17)*(100%-0.2)))</f>
        <v>27.430722070989102</v>
      </c>
      <c r="RW16" s="4">
        <f ca="1">SUM((((Sheet1!$B$61*((1+(RW1))^1))/((1.18)^1)+(Sheet1!$B$61*((1+(RW1))^1)*((1+(RW2))^1))/((1.18)^2)+(Sheet1!$B$61*((1+(RW1))^1)*((1+(RW2))^1)*((1+(RW3))^1))/((1.18)^3)+(Sheet1!$B$61*((1+(RW1))^1)*((1+(RW2))^1)*((1+(RW3))^1)*((1+(RW4))^1))/((1.18)^4)+(Sheet1!$B$61*((1+(RW1))^1)*((1+(RW2))^1)*((1+(RW3))^1)*((1+(RW4))^1)*((1+(RW5))^1))/((1.18)^5)+(Sheet1!$B$61*((1+(RW1))^1)*((1+(RW2))^1)*((1+(RW3))^1)*((1+(RW4))^1)*((1+(RW5))^1)*((1+(RW6))^1))/((1.18)^6)+(Sheet1!$B$61*((1+(RW1))^1)*((1+(RW2))^1)*((1+(RW3))^1)*((1+(RW4))^1)*((1+(RW5))^1)*((1+(RW6))^1)*((1+(RW7))^1))/((1.18)^7)+(Sheet1!$B$61*((1+(RW1))^1)*((1+(RW2))^1)*((1+(RW3))^1)*((1+(RW4))^1)*((1+(RW5))^1)*((1+(RW6))^1)*((1+(RW7))^1)*((1+(RW8))^1))/((1.18)^8)+(Sheet1!$B$61*((1+(RW1))^1)*((1+(RW2))^1)*((1+(RW3))^1)*((1+(RW4))^1)*((1+(RW5))^1)*((1+(RW6))^1)*((1+(RW7))^1)*((1+(RW8))^1)*((1+(RW9))^1))/((1.18)^9)+(Sheet1!$B$61*((1+(RW1))^1)*((1+(RW2))^1)*((1+(RW3))^1)*((1+(RW4))^1)*((1+(RW5))^1)*((1+(RW6))^1)*((1+(RW7))^1)*((1+(RW8))^1)*((1+(RW9))^1)*((1+(RW10))^1))/((1.18)^10)+(Sheet1!$B$61*((1+(RW1))^1)*((1+(RW2))^1)*((1+(RW3))^1)*((1+(RW4))^1)*((1+(RW5))^1)*((1+(RW6))^1)*((1+(RW7))^1)*((1+(RW8))^1)*((1+(RW9))^1)*((1+(RW10))^1)*((1+(RW11))^1))/((1.18)^11)+(Sheet1!$B$61*((1+(RW1))^1)*((1+(RW2))^1)*((1+(RW3))^1)*((1+(RW4))^1)*((1+(RW5))^1)*((1+(RW6))^1)*((1+(RW7))^1)*((1+(RW8))^1)*((1+(RW9))^1)*((1+(RW10))^1)*((1+(RW11))^1)*((1+(RW12))^1))/((1.18)^12)+(Sheet1!$B$61*((1+(RW1))^1)*((1+(RW2))^1)*((1+(RW3))^1)*((1+(RW4))^1)*((1+(RW5))^1)*((1+(RW6))^1)*((1+(RW7))^1)*((1+(RW8))^1)*((1+(RW9))^1)*((1+(RW10))^1)*((1+(RW11))^1)*((1+(RW12))^1)*((1+(RW13))^1))/((1.18)^13)+(Sheet1!$B$61*((1+(RW1))^1)*((1+(RW2))^1)*((1+(RW3))^1)*((1+(RW4))^1)*((1+(RW5))^1)*((1+(RW6))^1)*((1+(RW7))^1)*((1+(RW8))^1)*((1+(RW9))^1)*((1+(RW10))^1)*((1+(RW11))^1)*((1+(RW12))^1)*((1+(RW13))^1)*((1+(RW14))^1))/((1.18)^14)+(Sheet1!$B$61*((1+(RW1))^1)*((1+(RW2))^1)*((1+(RW3))^1)*((1+(RW4))^1)*((1+(RW5))^1)*((1+(RW6))^1)*((1+(RW7))^1)*((1+(RW8))^1)*((1+(RW9))^1)*((1+(RW10))^1)*((1+(RW11))^1)*((1+(RW12))^1)*((1+(RW13))^1)*((1+(RW14))^1)*((1+(RW15))^1))/((1.18)^15)+((Sheet1!$B$61*((1+(RW1))^1)*((1+(RW2))^1)*((1+(RW3))^1)*((1+(RW4))^1)*((1+(RW5))^1)*((1+(RW6))^1)*((1+(RW7))^1)*((1+(RW8))^1)*((1+(RW9))^1)*((1+(RW10))^1)*((1+(RW11))^1)*((1+(RW12))^1)*((1+(RW13))^1)*((1+(RW14))^1)*((1+(RW15))^1))/((1.18)^15)/0.18))/Sheet1!$B$17)+((Sheet1!$B$65/Sheet1!$B$17)*(100%-0.2)))</f>
        <v>29.327765379266737</v>
      </c>
      <c r="RX16" s="4">
        <f ca="1">SUM((((Sheet1!$B$61*((1+(RX1))^1))/((1.18)^1)+(Sheet1!$B$61*((1+(RX1))^1)*((1+(RX2))^1))/((1.18)^2)+(Sheet1!$B$61*((1+(RX1))^1)*((1+(RX2))^1)*((1+(RX3))^1))/((1.18)^3)+(Sheet1!$B$61*((1+(RX1))^1)*((1+(RX2))^1)*((1+(RX3))^1)*((1+(RX4))^1))/((1.18)^4)+(Sheet1!$B$61*((1+(RX1))^1)*((1+(RX2))^1)*((1+(RX3))^1)*((1+(RX4))^1)*((1+(RX5))^1))/((1.18)^5)+(Sheet1!$B$61*((1+(RX1))^1)*((1+(RX2))^1)*((1+(RX3))^1)*((1+(RX4))^1)*((1+(RX5))^1)*((1+(RX6))^1))/((1.18)^6)+(Sheet1!$B$61*((1+(RX1))^1)*((1+(RX2))^1)*((1+(RX3))^1)*((1+(RX4))^1)*((1+(RX5))^1)*((1+(RX6))^1)*((1+(RX7))^1))/((1.18)^7)+(Sheet1!$B$61*((1+(RX1))^1)*((1+(RX2))^1)*((1+(RX3))^1)*((1+(RX4))^1)*((1+(RX5))^1)*((1+(RX6))^1)*((1+(RX7))^1)*((1+(RX8))^1))/((1.18)^8)+(Sheet1!$B$61*((1+(RX1))^1)*((1+(RX2))^1)*((1+(RX3))^1)*((1+(RX4))^1)*((1+(RX5))^1)*((1+(RX6))^1)*((1+(RX7))^1)*((1+(RX8))^1)*((1+(RX9))^1))/((1.18)^9)+(Sheet1!$B$61*((1+(RX1))^1)*((1+(RX2))^1)*((1+(RX3))^1)*((1+(RX4))^1)*((1+(RX5))^1)*((1+(RX6))^1)*((1+(RX7))^1)*((1+(RX8))^1)*((1+(RX9))^1)*((1+(RX10))^1))/((1.18)^10)+(Sheet1!$B$61*((1+(RX1))^1)*((1+(RX2))^1)*((1+(RX3))^1)*((1+(RX4))^1)*((1+(RX5))^1)*((1+(RX6))^1)*((1+(RX7))^1)*((1+(RX8))^1)*((1+(RX9))^1)*((1+(RX10))^1)*((1+(RX11))^1))/((1.18)^11)+(Sheet1!$B$61*((1+(RX1))^1)*((1+(RX2))^1)*((1+(RX3))^1)*((1+(RX4))^1)*((1+(RX5))^1)*((1+(RX6))^1)*((1+(RX7))^1)*((1+(RX8))^1)*((1+(RX9))^1)*((1+(RX10))^1)*((1+(RX11))^1)*((1+(RX12))^1))/((1.18)^12)+(Sheet1!$B$61*((1+(RX1))^1)*((1+(RX2))^1)*((1+(RX3))^1)*((1+(RX4))^1)*((1+(RX5))^1)*((1+(RX6))^1)*((1+(RX7))^1)*((1+(RX8))^1)*((1+(RX9))^1)*((1+(RX10))^1)*((1+(RX11))^1)*((1+(RX12))^1)*((1+(RX13))^1))/((1.18)^13)+(Sheet1!$B$61*((1+(RX1))^1)*((1+(RX2))^1)*((1+(RX3))^1)*((1+(RX4))^1)*((1+(RX5))^1)*((1+(RX6))^1)*((1+(RX7))^1)*((1+(RX8))^1)*((1+(RX9))^1)*((1+(RX10))^1)*((1+(RX11))^1)*((1+(RX12))^1)*((1+(RX13))^1)*((1+(RX14))^1))/((1.18)^14)+(Sheet1!$B$61*((1+(RX1))^1)*((1+(RX2))^1)*((1+(RX3))^1)*((1+(RX4))^1)*((1+(RX5))^1)*((1+(RX6))^1)*((1+(RX7))^1)*((1+(RX8))^1)*((1+(RX9))^1)*((1+(RX10))^1)*((1+(RX11))^1)*((1+(RX12))^1)*((1+(RX13))^1)*((1+(RX14))^1)*((1+(RX15))^1))/((1.18)^15)+((Sheet1!$B$61*((1+(RX1))^1)*((1+(RX2))^1)*((1+(RX3))^1)*((1+(RX4))^1)*((1+(RX5))^1)*((1+(RX6))^1)*((1+(RX7))^1)*((1+(RX8))^1)*((1+(RX9))^1)*((1+(RX10))^1)*((1+(RX11))^1)*((1+(RX12))^1)*((1+(RX13))^1)*((1+(RX14))^1)*((1+(RX15))^1))/((1.18)^15)/0.18))/Sheet1!$B$17)+((Sheet1!$B$65/Sheet1!$B$17)*(100%-0.2)))</f>
        <v>26.913705379131194</v>
      </c>
      <c r="RY16" s="4">
        <f ca="1">SUM((((Sheet1!$B$61*((1+(RY1))^1))/((1.18)^1)+(Sheet1!$B$61*((1+(RY1))^1)*((1+(RY2))^1))/((1.18)^2)+(Sheet1!$B$61*((1+(RY1))^1)*((1+(RY2))^1)*((1+(RY3))^1))/((1.18)^3)+(Sheet1!$B$61*((1+(RY1))^1)*((1+(RY2))^1)*((1+(RY3))^1)*((1+(RY4))^1))/((1.18)^4)+(Sheet1!$B$61*((1+(RY1))^1)*((1+(RY2))^1)*((1+(RY3))^1)*((1+(RY4))^1)*((1+(RY5))^1))/((1.18)^5)+(Sheet1!$B$61*((1+(RY1))^1)*((1+(RY2))^1)*((1+(RY3))^1)*((1+(RY4))^1)*((1+(RY5))^1)*((1+(RY6))^1))/((1.18)^6)+(Sheet1!$B$61*((1+(RY1))^1)*((1+(RY2))^1)*((1+(RY3))^1)*((1+(RY4))^1)*((1+(RY5))^1)*((1+(RY6))^1)*((1+(RY7))^1))/((1.18)^7)+(Sheet1!$B$61*((1+(RY1))^1)*((1+(RY2))^1)*((1+(RY3))^1)*((1+(RY4))^1)*((1+(RY5))^1)*((1+(RY6))^1)*((1+(RY7))^1)*((1+(RY8))^1))/((1.18)^8)+(Sheet1!$B$61*((1+(RY1))^1)*((1+(RY2))^1)*((1+(RY3))^1)*((1+(RY4))^1)*((1+(RY5))^1)*((1+(RY6))^1)*((1+(RY7))^1)*((1+(RY8))^1)*((1+(RY9))^1))/((1.18)^9)+(Sheet1!$B$61*((1+(RY1))^1)*((1+(RY2))^1)*((1+(RY3))^1)*((1+(RY4))^1)*((1+(RY5))^1)*((1+(RY6))^1)*((1+(RY7))^1)*((1+(RY8))^1)*((1+(RY9))^1)*((1+(RY10))^1))/((1.18)^10)+(Sheet1!$B$61*((1+(RY1))^1)*((1+(RY2))^1)*((1+(RY3))^1)*((1+(RY4))^1)*((1+(RY5))^1)*((1+(RY6))^1)*((1+(RY7))^1)*((1+(RY8))^1)*((1+(RY9))^1)*((1+(RY10))^1)*((1+(RY11))^1))/((1.18)^11)+(Sheet1!$B$61*((1+(RY1))^1)*((1+(RY2))^1)*((1+(RY3))^1)*((1+(RY4))^1)*((1+(RY5))^1)*((1+(RY6))^1)*((1+(RY7))^1)*((1+(RY8))^1)*((1+(RY9))^1)*((1+(RY10))^1)*((1+(RY11))^1)*((1+(RY12))^1))/((1.18)^12)+(Sheet1!$B$61*((1+(RY1))^1)*((1+(RY2))^1)*((1+(RY3))^1)*((1+(RY4))^1)*((1+(RY5))^1)*((1+(RY6))^1)*((1+(RY7))^1)*((1+(RY8))^1)*((1+(RY9))^1)*((1+(RY10))^1)*((1+(RY11))^1)*((1+(RY12))^1)*((1+(RY13))^1))/((1.18)^13)+(Sheet1!$B$61*((1+(RY1))^1)*((1+(RY2))^1)*((1+(RY3))^1)*((1+(RY4))^1)*((1+(RY5))^1)*((1+(RY6))^1)*((1+(RY7))^1)*((1+(RY8))^1)*((1+(RY9))^1)*((1+(RY10))^1)*((1+(RY11))^1)*((1+(RY12))^1)*((1+(RY13))^1)*((1+(RY14))^1))/((1.18)^14)+(Sheet1!$B$61*((1+(RY1))^1)*((1+(RY2))^1)*((1+(RY3))^1)*((1+(RY4))^1)*((1+(RY5))^1)*((1+(RY6))^1)*((1+(RY7))^1)*((1+(RY8))^1)*((1+(RY9))^1)*((1+(RY10))^1)*((1+(RY11))^1)*((1+(RY12))^1)*((1+(RY13))^1)*((1+(RY14))^1)*((1+(RY15))^1))/((1.18)^15)+((Sheet1!$B$61*((1+(RY1))^1)*((1+(RY2))^1)*((1+(RY3))^1)*((1+(RY4))^1)*((1+(RY5))^1)*((1+(RY6))^1)*((1+(RY7))^1)*((1+(RY8))^1)*((1+(RY9))^1)*((1+(RY10))^1)*((1+(RY11))^1)*((1+(RY12))^1)*((1+(RY13))^1)*((1+(RY14))^1)*((1+(RY15))^1))/((1.18)^15)/0.18))/Sheet1!$B$17)+((Sheet1!$B$65/Sheet1!$B$17)*(100%-0.2)))</f>
        <v>26.017680962011873</v>
      </c>
      <c r="RZ16" s="4">
        <f ca="1">SUM((((Sheet1!$B$61*((1+(RZ1))^1))/((1.18)^1)+(Sheet1!$B$61*((1+(RZ1))^1)*((1+(RZ2))^1))/((1.18)^2)+(Sheet1!$B$61*((1+(RZ1))^1)*((1+(RZ2))^1)*((1+(RZ3))^1))/((1.18)^3)+(Sheet1!$B$61*((1+(RZ1))^1)*((1+(RZ2))^1)*((1+(RZ3))^1)*((1+(RZ4))^1))/((1.18)^4)+(Sheet1!$B$61*((1+(RZ1))^1)*((1+(RZ2))^1)*((1+(RZ3))^1)*((1+(RZ4))^1)*((1+(RZ5))^1))/((1.18)^5)+(Sheet1!$B$61*((1+(RZ1))^1)*((1+(RZ2))^1)*((1+(RZ3))^1)*((1+(RZ4))^1)*((1+(RZ5))^1)*((1+(RZ6))^1))/((1.18)^6)+(Sheet1!$B$61*((1+(RZ1))^1)*((1+(RZ2))^1)*((1+(RZ3))^1)*((1+(RZ4))^1)*((1+(RZ5))^1)*((1+(RZ6))^1)*((1+(RZ7))^1))/((1.18)^7)+(Sheet1!$B$61*((1+(RZ1))^1)*((1+(RZ2))^1)*((1+(RZ3))^1)*((1+(RZ4))^1)*((1+(RZ5))^1)*((1+(RZ6))^1)*((1+(RZ7))^1)*((1+(RZ8))^1))/((1.18)^8)+(Sheet1!$B$61*((1+(RZ1))^1)*((1+(RZ2))^1)*((1+(RZ3))^1)*((1+(RZ4))^1)*((1+(RZ5))^1)*((1+(RZ6))^1)*((1+(RZ7))^1)*((1+(RZ8))^1)*((1+(RZ9))^1))/((1.18)^9)+(Sheet1!$B$61*((1+(RZ1))^1)*((1+(RZ2))^1)*((1+(RZ3))^1)*((1+(RZ4))^1)*((1+(RZ5))^1)*((1+(RZ6))^1)*((1+(RZ7))^1)*((1+(RZ8))^1)*((1+(RZ9))^1)*((1+(RZ10))^1))/((1.18)^10)+(Sheet1!$B$61*((1+(RZ1))^1)*((1+(RZ2))^1)*((1+(RZ3))^1)*((1+(RZ4))^1)*((1+(RZ5))^1)*((1+(RZ6))^1)*((1+(RZ7))^1)*((1+(RZ8))^1)*((1+(RZ9))^1)*((1+(RZ10))^1)*((1+(RZ11))^1))/((1.18)^11)+(Sheet1!$B$61*((1+(RZ1))^1)*((1+(RZ2))^1)*((1+(RZ3))^1)*((1+(RZ4))^1)*((1+(RZ5))^1)*((1+(RZ6))^1)*((1+(RZ7))^1)*((1+(RZ8))^1)*((1+(RZ9))^1)*((1+(RZ10))^1)*((1+(RZ11))^1)*((1+(RZ12))^1))/((1.18)^12)+(Sheet1!$B$61*((1+(RZ1))^1)*((1+(RZ2))^1)*((1+(RZ3))^1)*((1+(RZ4))^1)*((1+(RZ5))^1)*((1+(RZ6))^1)*((1+(RZ7))^1)*((1+(RZ8))^1)*((1+(RZ9))^1)*((1+(RZ10))^1)*((1+(RZ11))^1)*((1+(RZ12))^1)*((1+(RZ13))^1))/((1.18)^13)+(Sheet1!$B$61*((1+(RZ1))^1)*((1+(RZ2))^1)*((1+(RZ3))^1)*((1+(RZ4))^1)*((1+(RZ5))^1)*((1+(RZ6))^1)*((1+(RZ7))^1)*((1+(RZ8))^1)*((1+(RZ9))^1)*((1+(RZ10))^1)*((1+(RZ11))^1)*((1+(RZ12))^1)*((1+(RZ13))^1)*((1+(RZ14))^1))/((1.18)^14)+(Sheet1!$B$61*((1+(RZ1))^1)*((1+(RZ2))^1)*((1+(RZ3))^1)*((1+(RZ4))^1)*((1+(RZ5))^1)*((1+(RZ6))^1)*((1+(RZ7))^1)*((1+(RZ8))^1)*((1+(RZ9))^1)*((1+(RZ10))^1)*((1+(RZ11))^1)*((1+(RZ12))^1)*((1+(RZ13))^1)*((1+(RZ14))^1)*((1+(RZ15))^1))/((1.18)^15)+((Sheet1!$B$61*((1+(RZ1))^1)*((1+(RZ2))^1)*((1+(RZ3))^1)*((1+(RZ4))^1)*((1+(RZ5))^1)*((1+(RZ6))^1)*((1+(RZ7))^1)*((1+(RZ8))^1)*((1+(RZ9))^1)*((1+(RZ10))^1)*((1+(RZ11))^1)*((1+(RZ12))^1)*((1+(RZ13))^1)*((1+(RZ14))^1)*((1+(RZ15))^1))/((1.18)^15)/0.18))/Sheet1!$B$17)+((Sheet1!$B$65/Sheet1!$B$17)*(100%-0.2)))</f>
        <v>30.699388707901022</v>
      </c>
      <c r="SA16" s="4">
        <f ca="1">SUM((((Sheet1!$B$61*((1+(SA1))^1))/((1.18)^1)+(Sheet1!$B$61*((1+(SA1))^1)*((1+(SA2))^1))/((1.18)^2)+(Sheet1!$B$61*((1+(SA1))^1)*((1+(SA2))^1)*((1+(SA3))^1))/((1.18)^3)+(Sheet1!$B$61*((1+(SA1))^1)*((1+(SA2))^1)*((1+(SA3))^1)*((1+(SA4))^1))/((1.18)^4)+(Sheet1!$B$61*((1+(SA1))^1)*((1+(SA2))^1)*((1+(SA3))^1)*((1+(SA4))^1)*((1+(SA5))^1))/((1.18)^5)+(Sheet1!$B$61*((1+(SA1))^1)*((1+(SA2))^1)*((1+(SA3))^1)*((1+(SA4))^1)*((1+(SA5))^1)*((1+(SA6))^1))/((1.18)^6)+(Sheet1!$B$61*((1+(SA1))^1)*((1+(SA2))^1)*((1+(SA3))^1)*((1+(SA4))^1)*((1+(SA5))^1)*((1+(SA6))^1)*((1+(SA7))^1))/((1.18)^7)+(Sheet1!$B$61*((1+(SA1))^1)*((1+(SA2))^1)*((1+(SA3))^1)*((1+(SA4))^1)*((1+(SA5))^1)*((1+(SA6))^1)*((1+(SA7))^1)*((1+(SA8))^1))/((1.18)^8)+(Sheet1!$B$61*((1+(SA1))^1)*((1+(SA2))^1)*((1+(SA3))^1)*((1+(SA4))^1)*((1+(SA5))^1)*((1+(SA6))^1)*((1+(SA7))^1)*((1+(SA8))^1)*((1+(SA9))^1))/((1.18)^9)+(Sheet1!$B$61*((1+(SA1))^1)*((1+(SA2))^1)*((1+(SA3))^1)*((1+(SA4))^1)*((1+(SA5))^1)*((1+(SA6))^1)*((1+(SA7))^1)*((1+(SA8))^1)*((1+(SA9))^1)*((1+(SA10))^1))/((1.18)^10)+(Sheet1!$B$61*((1+(SA1))^1)*((1+(SA2))^1)*((1+(SA3))^1)*((1+(SA4))^1)*((1+(SA5))^1)*((1+(SA6))^1)*((1+(SA7))^1)*((1+(SA8))^1)*((1+(SA9))^1)*((1+(SA10))^1)*((1+(SA11))^1))/((1.18)^11)+(Sheet1!$B$61*((1+(SA1))^1)*((1+(SA2))^1)*((1+(SA3))^1)*((1+(SA4))^1)*((1+(SA5))^1)*((1+(SA6))^1)*((1+(SA7))^1)*((1+(SA8))^1)*((1+(SA9))^1)*((1+(SA10))^1)*((1+(SA11))^1)*((1+(SA12))^1))/((1.18)^12)+(Sheet1!$B$61*((1+(SA1))^1)*((1+(SA2))^1)*((1+(SA3))^1)*((1+(SA4))^1)*((1+(SA5))^1)*((1+(SA6))^1)*((1+(SA7))^1)*((1+(SA8))^1)*((1+(SA9))^1)*((1+(SA10))^1)*((1+(SA11))^1)*((1+(SA12))^1)*((1+(SA13))^1))/((1.18)^13)+(Sheet1!$B$61*((1+(SA1))^1)*((1+(SA2))^1)*((1+(SA3))^1)*((1+(SA4))^1)*((1+(SA5))^1)*((1+(SA6))^1)*((1+(SA7))^1)*((1+(SA8))^1)*((1+(SA9))^1)*((1+(SA10))^1)*((1+(SA11))^1)*((1+(SA12))^1)*((1+(SA13))^1)*((1+(SA14))^1))/((1.18)^14)+(Sheet1!$B$61*((1+(SA1))^1)*((1+(SA2))^1)*((1+(SA3))^1)*((1+(SA4))^1)*((1+(SA5))^1)*((1+(SA6))^1)*((1+(SA7))^1)*((1+(SA8))^1)*((1+(SA9))^1)*((1+(SA10))^1)*((1+(SA11))^1)*((1+(SA12))^1)*((1+(SA13))^1)*((1+(SA14))^1)*((1+(SA15))^1))/((1.18)^15)+((Sheet1!$B$61*((1+(SA1))^1)*((1+(SA2))^1)*((1+(SA3))^1)*((1+(SA4))^1)*((1+(SA5))^1)*((1+(SA6))^1)*((1+(SA7))^1)*((1+(SA8))^1)*((1+(SA9))^1)*((1+(SA10))^1)*((1+(SA11))^1)*((1+(SA12))^1)*((1+(SA13))^1)*((1+(SA14))^1)*((1+(SA15))^1))/((1.18)^15)/0.18))/Sheet1!$B$17)+((Sheet1!$B$65/Sheet1!$B$17)*(100%-0.2)))</f>
        <v>27.396356862605742</v>
      </c>
      <c r="SB16" s="4">
        <f ca="1">SUM((((Sheet1!$B$61*((1+(SB1))^1))/((1.18)^1)+(Sheet1!$B$61*((1+(SB1))^1)*((1+(SB2))^1))/((1.18)^2)+(Sheet1!$B$61*((1+(SB1))^1)*((1+(SB2))^1)*((1+(SB3))^1))/((1.18)^3)+(Sheet1!$B$61*((1+(SB1))^1)*((1+(SB2))^1)*((1+(SB3))^1)*((1+(SB4))^1))/((1.18)^4)+(Sheet1!$B$61*((1+(SB1))^1)*((1+(SB2))^1)*((1+(SB3))^1)*((1+(SB4))^1)*((1+(SB5))^1))/((1.18)^5)+(Sheet1!$B$61*((1+(SB1))^1)*((1+(SB2))^1)*((1+(SB3))^1)*((1+(SB4))^1)*((1+(SB5))^1)*((1+(SB6))^1))/((1.18)^6)+(Sheet1!$B$61*((1+(SB1))^1)*((1+(SB2))^1)*((1+(SB3))^1)*((1+(SB4))^1)*((1+(SB5))^1)*((1+(SB6))^1)*((1+(SB7))^1))/((1.18)^7)+(Sheet1!$B$61*((1+(SB1))^1)*((1+(SB2))^1)*((1+(SB3))^1)*((1+(SB4))^1)*((1+(SB5))^1)*((1+(SB6))^1)*((1+(SB7))^1)*((1+(SB8))^1))/((1.18)^8)+(Sheet1!$B$61*((1+(SB1))^1)*((1+(SB2))^1)*((1+(SB3))^1)*((1+(SB4))^1)*((1+(SB5))^1)*((1+(SB6))^1)*((1+(SB7))^1)*((1+(SB8))^1)*((1+(SB9))^1))/((1.18)^9)+(Sheet1!$B$61*((1+(SB1))^1)*((1+(SB2))^1)*((1+(SB3))^1)*((1+(SB4))^1)*((1+(SB5))^1)*((1+(SB6))^1)*((1+(SB7))^1)*((1+(SB8))^1)*((1+(SB9))^1)*((1+(SB10))^1))/((1.18)^10)+(Sheet1!$B$61*((1+(SB1))^1)*((1+(SB2))^1)*((1+(SB3))^1)*((1+(SB4))^1)*((1+(SB5))^1)*((1+(SB6))^1)*((1+(SB7))^1)*((1+(SB8))^1)*((1+(SB9))^1)*((1+(SB10))^1)*((1+(SB11))^1))/((1.18)^11)+(Sheet1!$B$61*((1+(SB1))^1)*((1+(SB2))^1)*((1+(SB3))^1)*((1+(SB4))^1)*((1+(SB5))^1)*((1+(SB6))^1)*((1+(SB7))^1)*((1+(SB8))^1)*((1+(SB9))^1)*((1+(SB10))^1)*((1+(SB11))^1)*((1+(SB12))^1))/((1.18)^12)+(Sheet1!$B$61*((1+(SB1))^1)*((1+(SB2))^1)*((1+(SB3))^1)*((1+(SB4))^1)*((1+(SB5))^1)*((1+(SB6))^1)*((1+(SB7))^1)*((1+(SB8))^1)*((1+(SB9))^1)*((1+(SB10))^1)*((1+(SB11))^1)*((1+(SB12))^1)*((1+(SB13))^1))/((1.18)^13)+(Sheet1!$B$61*((1+(SB1))^1)*((1+(SB2))^1)*((1+(SB3))^1)*((1+(SB4))^1)*((1+(SB5))^1)*((1+(SB6))^1)*((1+(SB7))^1)*((1+(SB8))^1)*((1+(SB9))^1)*((1+(SB10))^1)*((1+(SB11))^1)*((1+(SB12))^1)*((1+(SB13))^1)*((1+(SB14))^1))/((1.18)^14)+(Sheet1!$B$61*((1+(SB1))^1)*((1+(SB2))^1)*((1+(SB3))^1)*((1+(SB4))^1)*((1+(SB5))^1)*((1+(SB6))^1)*((1+(SB7))^1)*((1+(SB8))^1)*((1+(SB9))^1)*((1+(SB10))^1)*((1+(SB11))^1)*((1+(SB12))^1)*((1+(SB13))^1)*((1+(SB14))^1)*((1+(SB15))^1))/((1.18)^15)+((Sheet1!$B$61*((1+(SB1))^1)*((1+(SB2))^1)*((1+(SB3))^1)*((1+(SB4))^1)*((1+(SB5))^1)*((1+(SB6))^1)*((1+(SB7))^1)*((1+(SB8))^1)*((1+(SB9))^1)*((1+(SB10))^1)*((1+(SB11))^1)*((1+(SB12))^1)*((1+(SB13))^1)*((1+(SB14))^1)*((1+(SB15))^1))/((1.18)^15)/0.18))/Sheet1!$B$17)+((Sheet1!$B$65/Sheet1!$B$17)*(100%-0.2)))</f>
        <v>32.172798034272482</v>
      </c>
      <c r="SC16" s="4">
        <f ca="1">SUM((((Sheet1!$B$61*((1+(SC1))^1))/((1.18)^1)+(Sheet1!$B$61*((1+(SC1))^1)*((1+(SC2))^1))/((1.18)^2)+(Sheet1!$B$61*((1+(SC1))^1)*((1+(SC2))^1)*((1+(SC3))^1))/((1.18)^3)+(Sheet1!$B$61*((1+(SC1))^1)*((1+(SC2))^1)*((1+(SC3))^1)*((1+(SC4))^1))/((1.18)^4)+(Sheet1!$B$61*((1+(SC1))^1)*((1+(SC2))^1)*((1+(SC3))^1)*((1+(SC4))^1)*((1+(SC5))^1))/((1.18)^5)+(Sheet1!$B$61*((1+(SC1))^1)*((1+(SC2))^1)*((1+(SC3))^1)*((1+(SC4))^1)*((1+(SC5))^1)*((1+(SC6))^1))/((1.18)^6)+(Sheet1!$B$61*((1+(SC1))^1)*((1+(SC2))^1)*((1+(SC3))^1)*((1+(SC4))^1)*((1+(SC5))^1)*((1+(SC6))^1)*((1+(SC7))^1))/((1.18)^7)+(Sheet1!$B$61*((1+(SC1))^1)*((1+(SC2))^1)*((1+(SC3))^1)*((1+(SC4))^1)*((1+(SC5))^1)*((1+(SC6))^1)*((1+(SC7))^1)*((1+(SC8))^1))/((1.18)^8)+(Sheet1!$B$61*((1+(SC1))^1)*((1+(SC2))^1)*((1+(SC3))^1)*((1+(SC4))^1)*((1+(SC5))^1)*((1+(SC6))^1)*((1+(SC7))^1)*((1+(SC8))^1)*((1+(SC9))^1))/((1.18)^9)+(Sheet1!$B$61*((1+(SC1))^1)*((1+(SC2))^1)*((1+(SC3))^1)*((1+(SC4))^1)*((1+(SC5))^1)*((1+(SC6))^1)*((1+(SC7))^1)*((1+(SC8))^1)*((1+(SC9))^1)*((1+(SC10))^1))/((1.18)^10)+(Sheet1!$B$61*((1+(SC1))^1)*((1+(SC2))^1)*((1+(SC3))^1)*((1+(SC4))^1)*((1+(SC5))^1)*((1+(SC6))^1)*((1+(SC7))^1)*((1+(SC8))^1)*((1+(SC9))^1)*((1+(SC10))^1)*((1+(SC11))^1))/((1.18)^11)+(Sheet1!$B$61*((1+(SC1))^1)*((1+(SC2))^1)*((1+(SC3))^1)*((1+(SC4))^1)*((1+(SC5))^1)*((1+(SC6))^1)*((1+(SC7))^1)*((1+(SC8))^1)*((1+(SC9))^1)*((1+(SC10))^1)*((1+(SC11))^1)*((1+(SC12))^1))/((1.18)^12)+(Sheet1!$B$61*((1+(SC1))^1)*((1+(SC2))^1)*((1+(SC3))^1)*((1+(SC4))^1)*((1+(SC5))^1)*((1+(SC6))^1)*((1+(SC7))^1)*((1+(SC8))^1)*((1+(SC9))^1)*((1+(SC10))^1)*((1+(SC11))^1)*((1+(SC12))^1)*((1+(SC13))^1))/((1.18)^13)+(Sheet1!$B$61*((1+(SC1))^1)*((1+(SC2))^1)*((1+(SC3))^1)*((1+(SC4))^1)*((1+(SC5))^1)*((1+(SC6))^1)*((1+(SC7))^1)*((1+(SC8))^1)*((1+(SC9))^1)*((1+(SC10))^1)*((1+(SC11))^1)*((1+(SC12))^1)*((1+(SC13))^1)*((1+(SC14))^1))/((1.18)^14)+(Sheet1!$B$61*((1+(SC1))^1)*((1+(SC2))^1)*((1+(SC3))^1)*((1+(SC4))^1)*((1+(SC5))^1)*((1+(SC6))^1)*((1+(SC7))^1)*((1+(SC8))^1)*((1+(SC9))^1)*((1+(SC10))^1)*((1+(SC11))^1)*((1+(SC12))^1)*((1+(SC13))^1)*((1+(SC14))^1)*((1+(SC15))^1))/((1.18)^15)+((Sheet1!$B$61*((1+(SC1))^1)*((1+(SC2))^1)*((1+(SC3))^1)*((1+(SC4))^1)*((1+(SC5))^1)*((1+(SC6))^1)*((1+(SC7))^1)*((1+(SC8))^1)*((1+(SC9))^1)*((1+(SC10))^1)*((1+(SC11))^1)*((1+(SC12))^1)*((1+(SC13))^1)*((1+(SC14))^1)*((1+(SC15))^1))/((1.18)^15)/0.18))/Sheet1!$B$17)+((Sheet1!$B$65/Sheet1!$B$17)*(100%-0.2)))</f>
        <v>26.604495754157675</v>
      </c>
      <c r="SD16" s="4">
        <f ca="1">SUM((((Sheet1!$B$61*((1+(SD1))^1))/((1.18)^1)+(Sheet1!$B$61*((1+(SD1))^1)*((1+(SD2))^1))/((1.18)^2)+(Sheet1!$B$61*((1+(SD1))^1)*((1+(SD2))^1)*((1+(SD3))^1))/((1.18)^3)+(Sheet1!$B$61*((1+(SD1))^1)*((1+(SD2))^1)*((1+(SD3))^1)*((1+(SD4))^1))/((1.18)^4)+(Sheet1!$B$61*((1+(SD1))^1)*((1+(SD2))^1)*((1+(SD3))^1)*((1+(SD4))^1)*((1+(SD5))^1))/((1.18)^5)+(Sheet1!$B$61*((1+(SD1))^1)*((1+(SD2))^1)*((1+(SD3))^1)*((1+(SD4))^1)*((1+(SD5))^1)*((1+(SD6))^1))/((1.18)^6)+(Sheet1!$B$61*((1+(SD1))^1)*((1+(SD2))^1)*((1+(SD3))^1)*((1+(SD4))^1)*((1+(SD5))^1)*((1+(SD6))^1)*((1+(SD7))^1))/((1.18)^7)+(Sheet1!$B$61*((1+(SD1))^1)*((1+(SD2))^1)*((1+(SD3))^1)*((1+(SD4))^1)*((1+(SD5))^1)*((1+(SD6))^1)*((1+(SD7))^1)*((1+(SD8))^1))/((1.18)^8)+(Sheet1!$B$61*((1+(SD1))^1)*((1+(SD2))^1)*((1+(SD3))^1)*((1+(SD4))^1)*((1+(SD5))^1)*((1+(SD6))^1)*((1+(SD7))^1)*((1+(SD8))^1)*((1+(SD9))^1))/((1.18)^9)+(Sheet1!$B$61*((1+(SD1))^1)*((1+(SD2))^1)*((1+(SD3))^1)*((1+(SD4))^1)*((1+(SD5))^1)*((1+(SD6))^1)*((1+(SD7))^1)*((1+(SD8))^1)*((1+(SD9))^1)*((1+(SD10))^1))/((1.18)^10)+(Sheet1!$B$61*((1+(SD1))^1)*((1+(SD2))^1)*((1+(SD3))^1)*((1+(SD4))^1)*((1+(SD5))^1)*((1+(SD6))^1)*((1+(SD7))^1)*((1+(SD8))^1)*((1+(SD9))^1)*((1+(SD10))^1)*((1+(SD11))^1))/((1.18)^11)+(Sheet1!$B$61*((1+(SD1))^1)*((1+(SD2))^1)*((1+(SD3))^1)*((1+(SD4))^1)*((1+(SD5))^1)*((1+(SD6))^1)*((1+(SD7))^1)*((1+(SD8))^1)*((1+(SD9))^1)*((1+(SD10))^1)*((1+(SD11))^1)*((1+(SD12))^1))/((1.18)^12)+(Sheet1!$B$61*((1+(SD1))^1)*((1+(SD2))^1)*((1+(SD3))^1)*((1+(SD4))^1)*((1+(SD5))^1)*((1+(SD6))^1)*((1+(SD7))^1)*((1+(SD8))^1)*((1+(SD9))^1)*((1+(SD10))^1)*((1+(SD11))^1)*((1+(SD12))^1)*((1+(SD13))^1))/((1.18)^13)+(Sheet1!$B$61*((1+(SD1))^1)*((1+(SD2))^1)*((1+(SD3))^1)*((1+(SD4))^1)*((1+(SD5))^1)*((1+(SD6))^1)*((1+(SD7))^1)*((1+(SD8))^1)*((1+(SD9))^1)*((1+(SD10))^1)*((1+(SD11))^1)*((1+(SD12))^1)*((1+(SD13))^1)*((1+(SD14))^1))/((1.18)^14)+(Sheet1!$B$61*((1+(SD1))^1)*((1+(SD2))^1)*((1+(SD3))^1)*((1+(SD4))^1)*((1+(SD5))^1)*((1+(SD6))^1)*((1+(SD7))^1)*((1+(SD8))^1)*((1+(SD9))^1)*((1+(SD10))^1)*((1+(SD11))^1)*((1+(SD12))^1)*((1+(SD13))^1)*((1+(SD14))^1)*((1+(SD15))^1))/((1.18)^15)+((Sheet1!$B$61*((1+(SD1))^1)*((1+(SD2))^1)*((1+(SD3))^1)*((1+(SD4))^1)*((1+(SD5))^1)*((1+(SD6))^1)*((1+(SD7))^1)*((1+(SD8))^1)*((1+(SD9))^1)*((1+(SD10))^1)*((1+(SD11))^1)*((1+(SD12))^1)*((1+(SD13))^1)*((1+(SD14))^1)*((1+(SD15))^1))/((1.18)^15)/0.18))/Sheet1!$B$17)+((Sheet1!$B$65/Sheet1!$B$17)*(100%-0.2)))</f>
        <v>27.761666588556395</v>
      </c>
      <c r="SE16" s="4">
        <f ca="1">SUM((((Sheet1!$B$61*((1+(SE1))^1))/((1.18)^1)+(Sheet1!$B$61*((1+(SE1))^1)*((1+(SE2))^1))/((1.18)^2)+(Sheet1!$B$61*((1+(SE1))^1)*((1+(SE2))^1)*((1+(SE3))^1))/((1.18)^3)+(Sheet1!$B$61*((1+(SE1))^1)*((1+(SE2))^1)*((1+(SE3))^1)*((1+(SE4))^1))/((1.18)^4)+(Sheet1!$B$61*((1+(SE1))^1)*((1+(SE2))^1)*((1+(SE3))^1)*((1+(SE4))^1)*((1+(SE5))^1))/((1.18)^5)+(Sheet1!$B$61*((1+(SE1))^1)*((1+(SE2))^1)*((1+(SE3))^1)*((1+(SE4))^1)*((1+(SE5))^1)*((1+(SE6))^1))/((1.18)^6)+(Sheet1!$B$61*((1+(SE1))^1)*((1+(SE2))^1)*((1+(SE3))^1)*((1+(SE4))^1)*((1+(SE5))^1)*((1+(SE6))^1)*((1+(SE7))^1))/((1.18)^7)+(Sheet1!$B$61*((1+(SE1))^1)*((1+(SE2))^1)*((1+(SE3))^1)*((1+(SE4))^1)*((1+(SE5))^1)*((1+(SE6))^1)*((1+(SE7))^1)*((1+(SE8))^1))/((1.18)^8)+(Sheet1!$B$61*((1+(SE1))^1)*((1+(SE2))^1)*((1+(SE3))^1)*((1+(SE4))^1)*((1+(SE5))^1)*((1+(SE6))^1)*((1+(SE7))^1)*((1+(SE8))^1)*((1+(SE9))^1))/((1.18)^9)+(Sheet1!$B$61*((1+(SE1))^1)*((1+(SE2))^1)*((1+(SE3))^1)*((1+(SE4))^1)*((1+(SE5))^1)*((1+(SE6))^1)*((1+(SE7))^1)*((1+(SE8))^1)*((1+(SE9))^1)*((1+(SE10))^1))/((1.18)^10)+(Sheet1!$B$61*((1+(SE1))^1)*((1+(SE2))^1)*((1+(SE3))^1)*((1+(SE4))^1)*((1+(SE5))^1)*((1+(SE6))^1)*((1+(SE7))^1)*((1+(SE8))^1)*((1+(SE9))^1)*((1+(SE10))^1)*((1+(SE11))^1))/((1.18)^11)+(Sheet1!$B$61*((1+(SE1))^1)*((1+(SE2))^1)*((1+(SE3))^1)*((1+(SE4))^1)*((1+(SE5))^1)*((1+(SE6))^1)*((1+(SE7))^1)*((1+(SE8))^1)*((1+(SE9))^1)*((1+(SE10))^1)*((1+(SE11))^1)*((1+(SE12))^1))/((1.18)^12)+(Sheet1!$B$61*((1+(SE1))^1)*((1+(SE2))^1)*((1+(SE3))^1)*((1+(SE4))^1)*((1+(SE5))^1)*((1+(SE6))^1)*((1+(SE7))^1)*((1+(SE8))^1)*((1+(SE9))^1)*((1+(SE10))^1)*((1+(SE11))^1)*((1+(SE12))^1)*((1+(SE13))^1))/((1.18)^13)+(Sheet1!$B$61*((1+(SE1))^1)*((1+(SE2))^1)*((1+(SE3))^1)*((1+(SE4))^1)*((1+(SE5))^1)*((1+(SE6))^1)*((1+(SE7))^1)*((1+(SE8))^1)*((1+(SE9))^1)*((1+(SE10))^1)*((1+(SE11))^1)*((1+(SE12))^1)*((1+(SE13))^1)*((1+(SE14))^1))/((1.18)^14)+(Sheet1!$B$61*((1+(SE1))^1)*((1+(SE2))^1)*((1+(SE3))^1)*((1+(SE4))^1)*((1+(SE5))^1)*((1+(SE6))^1)*((1+(SE7))^1)*((1+(SE8))^1)*((1+(SE9))^1)*((1+(SE10))^1)*((1+(SE11))^1)*((1+(SE12))^1)*((1+(SE13))^1)*((1+(SE14))^1)*((1+(SE15))^1))/((1.18)^15)+((Sheet1!$B$61*((1+(SE1))^1)*((1+(SE2))^1)*((1+(SE3))^1)*((1+(SE4))^1)*((1+(SE5))^1)*((1+(SE6))^1)*((1+(SE7))^1)*((1+(SE8))^1)*((1+(SE9))^1)*((1+(SE10))^1)*((1+(SE11))^1)*((1+(SE12))^1)*((1+(SE13))^1)*((1+(SE14))^1)*((1+(SE15))^1))/((1.18)^15)/0.18))/Sheet1!$B$17)+((Sheet1!$B$65/Sheet1!$B$17)*(100%-0.2)))</f>
        <v>28.287657157630424</v>
      </c>
      <c r="SF16" s="4">
        <f ca="1">SUM((((Sheet1!$B$61*((1+(SF1))^1))/((1.18)^1)+(Sheet1!$B$61*((1+(SF1))^1)*((1+(SF2))^1))/((1.18)^2)+(Sheet1!$B$61*((1+(SF1))^1)*((1+(SF2))^1)*((1+(SF3))^1))/((1.18)^3)+(Sheet1!$B$61*((1+(SF1))^1)*((1+(SF2))^1)*((1+(SF3))^1)*((1+(SF4))^1))/((1.18)^4)+(Sheet1!$B$61*((1+(SF1))^1)*((1+(SF2))^1)*((1+(SF3))^1)*((1+(SF4))^1)*((1+(SF5))^1))/((1.18)^5)+(Sheet1!$B$61*((1+(SF1))^1)*((1+(SF2))^1)*((1+(SF3))^1)*((1+(SF4))^1)*((1+(SF5))^1)*((1+(SF6))^1))/((1.18)^6)+(Sheet1!$B$61*((1+(SF1))^1)*((1+(SF2))^1)*((1+(SF3))^1)*((1+(SF4))^1)*((1+(SF5))^1)*((1+(SF6))^1)*((1+(SF7))^1))/((1.18)^7)+(Sheet1!$B$61*((1+(SF1))^1)*((1+(SF2))^1)*((1+(SF3))^1)*((1+(SF4))^1)*((1+(SF5))^1)*((1+(SF6))^1)*((1+(SF7))^1)*((1+(SF8))^1))/((1.18)^8)+(Sheet1!$B$61*((1+(SF1))^1)*((1+(SF2))^1)*((1+(SF3))^1)*((1+(SF4))^1)*((1+(SF5))^1)*((1+(SF6))^1)*((1+(SF7))^1)*((1+(SF8))^1)*((1+(SF9))^1))/((1.18)^9)+(Sheet1!$B$61*((1+(SF1))^1)*((1+(SF2))^1)*((1+(SF3))^1)*((1+(SF4))^1)*((1+(SF5))^1)*((1+(SF6))^1)*((1+(SF7))^1)*((1+(SF8))^1)*((1+(SF9))^1)*((1+(SF10))^1))/((1.18)^10)+(Sheet1!$B$61*((1+(SF1))^1)*((1+(SF2))^1)*((1+(SF3))^1)*((1+(SF4))^1)*((1+(SF5))^1)*((1+(SF6))^1)*((1+(SF7))^1)*((1+(SF8))^1)*((1+(SF9))^1)*((1+(SF10))^1)*((1+(SF11))^1))/((1.18)^11)+(Sheet1!$B$61*((1+(SF1))^1)*((1+(SF2))^1)*((1+(SF3))^1)*((1+(SF4))^1)*((1+(SF5))^1)*((1+(SF6))^1)*((1+(SF7))^1)*((1+(SF8))^1)*((1+(SF9))^1)*((1+(SF10))^1)*((1+(SF11))^1)*((1+(SF12))^1))/((1.18)^12)+(Sheet1!$B$61*((1+(SF1))^1)*((1+(SF2))^1)*((1+(SF3))^1)*((1+(SF4))^1)*((1+(SF5))^1)*((1+(SF6))^1)*((1+(SF7))^1)*((1+(SF8))^1)*((1+(SF9))^1)*((1+(SF10))^1)*((1+(SF11))^1)*((1+(SF12))^1)*((1+(SF13))^1))/((1.18)^13)+(Sheet1!$B$61*((1+(SF1))^1)*((1+(SF2))^1)*((1+(SF3))^1)*((1+(SF4))^1)*((1+(SF5))^1)*((1+(SF6))^1)*((1+(SF7))^1)*((1+(SF8))^1)*((1+(SF9))^1)*((1+(SF10))^1)*((1+(SF11))^1)*((1+(SF12))^1)*((1+(SF13))^1)*((1+(SF14))^1))/((1.18)^14)+(Sheet1!$B$61*((1+(SF1))^1)*((1+(SF2))^1)*((1+(SF3))^1)*((1+(SF4))^1)*((1+(SF5))^1)*((1+(SF6))^1)*((1+(SF7))^1)*((1+(SF8))^1)*((1+(SF9))^1)*((1+(SF10))^1)*((1+(SF11))^1)*((1+(SF12))^1)*((1+(SF13))^1)*((1+(SF14))^1)*((1+(SF15))^1))/((1.18)^15)+((Sheet1!$B$61*((1+(SF1))^1)*((1+(SF2))^1)*((1+(SF3))^1)*((1+(SF4))^1)*((1+(SF5))^1)*((1+(SF6))^1)*((1+(SF7))^1)*((1+(SF8))^1)*((1+(SF9))^1)*((1+(SF10))^1)*((1+(SF11))^1)*((1+(SF12))^1)*((1+(SF13))^1)*((1+(SF14))^1)*((1+(SF15))^1))/((1.18)^15)/0.18))/Sheet1!$B$17)+((Sheet1!$B$65/Sheet1!$B$17)*(100%-0.2)))</f>
        <v>26.180504004322209</v>
      </c>
      <c r="SG16" s="4">
        <f ca="1">SUM((((Sheet1!$B$61*((1+(SG1))^1))/((1.18)^1)+(Sheet1!$B$61*((1+(SG1))^1)*((1+(SG2))^1))/((1.18)^2)+(Sheet1!$B$61*((1+(SG1))^1)*((1+(SG2))^1)*((1+(SG3))^1))/((1.18)^3)+(Sheet1!$B$61*((1+(SG1))^1)*((1+(SG2))^1)*((1+(SG3))^1)*((1+(SG4))^1))/((1.18)^4)+(Sheet1!$B$61*((1+(SG1))^1)*((1+(SG2))^1)*((1+(SG3))^1)*((1+(SG4))^1)*((1+(SG5))^1))/((1.18)^5)+(Sheet1!$B$61*((1+(SG1))^1)*((1+(SG2))^1)*((1+(SG3))^1)*((1+(SG4))^1)*((1+(SG5))^1)*((1+(SG6))^1))/((1.18)^6)+(Sheet1!$B$61*((1+(SG1))^1)*((1+(SG2))^1)*((1+(SG3))^1)*((1+(SG4))^1)*((1+(SG5))^1)*((1+(SG6))^1)*((1+(SG7))^1))/((1.18)^7)+(Sheet1!$B$61*((1+(SG1))^1)*((1+(SG2))^1)*((1+(SG3))^1)*((1+(SG4))^1)*((1+(SG5))^1)*((1+(SG6))^1)*((1+(SG7))^1)*((1+(SG8))^1))/((1.18)^8)+(Sheet1!$B$61*((1+(SG1))^1)*((1+(SG2))^1)*((1+(SG3))^1)*((1+(SG4))^1)*((1+(SG5))^1)*((1+(SG6))^1)*((1+(SG7))^1)*((1+(SG8))^1)*((1+(SG9))^1))/((1.18)^9)+(Sheet1!$B$61*((1+(SG1))^1)*((1+(SG2))^1)*((1+(SG3))^1)*((1+(SG4))^1)*((1+(SG5))^1)*((1+(SG6))^1)*((1+(SG7))^1)*((1+(SG8))^1)*((1+(SG9))^1)*((1+(SG10))^1))/((1.18)^10)+(Sheet1!$B$61*((1+(SG1))^1)*((1+(SG2))^1)*((1+(SG3))^1)*((1+(SG4))^1)*((1+(SG5))^1)*((1+(SG6))^1)*((1+(SG7))^1)*((1+(SG8))^1)*((1+(SG9))^1)*((1+(SG10))^1)*((1+(SG11))^1))/((1.18)^11)+(Sheet1!$B$61*((1+(SG1))^1)*((1+(SG2))^1)*((1+(SG3))^1)*((1+(SG4))^1)*((1+(SG5))^1)*((1+(SG6))^1)*((1+(SG7))^1)*((1+(SG8))^1)*((1+(SG9))^1)*((1+(SG10))^1)*((1+(SG11))^1)*((1+(SG12))^1))/((1.18)^12)+(Sheet1!$B$61*((1+(SG1))^1)*((1+(SG2))^1)*((1+(SG3))^1)*((1+(SG4))^1)*((1+(SG5))^1)*((1+(SG6))^1)*((1+(SG7))^1)*((1+(SG8))^1)*((1+(SG9))^1)*((1+(SG10))^1)*((1+(SG11))^1)*((1+(SG12))^1)*((1+(SG13))^1))/((1.18)^13)+(Sheet1!$B$61*((1+(SG1))^1)*((1+(SG2))^1)*((1+(SG3))^1)*((1+(SG4))^1)*((1+(SG5))^1)*((1+(SG6))^1)*((1+(SG7))^1)*((1+(SG8))^1)*((1+(SG9))^1)*((1+(SG10))^1)*((1+(SG11))^1)*((1+(SG12))^1)*((1+(SG13))^1)*((1+(SG14))^1))/((1.18)^14)+(Sheet1!$B$61*((1+(SG1))^1)*((1+(SG2))^1)*((1+(SG3))^1)*((1+(SG4))^1)*((1+(SG5))^1)*((1+(SG6))^1)*((1+(SG7))^1)*((1+(SG8))^1)*((1+(SG9))^1)*((1+(SG10))^1)*((1+(SG11))^1)*((1+(SG12))^1)*((1+(SG13))^1)*((1+(SG14))^1)*((1+(SG15))^1))/((1.18)^15)+((Sheet1!$B$61*((1+(SG1))^1)*((1+(SG2))^1)*((1+(SG3))^1)*((1+(SG4))^1)*((1+(SG5))^1)*((1+(SG6))^1)*((1+(SG7))^1)*((1+(SG8))^1)*((1+(SG9))^1)*((1+(SG10))^1)*((1+(SG11))^1)*((1+(SG12))^1)*((1+(SG13))^1)*((1+(SG14))^1)*((1+(SG15))^1))/((1.18)^15)/0.18))/Sheet1!$B$17)+((Sheet1!$B$65/Sheet1!$B$17)*(100%-0.2)))</f>
        <v>26.984008124347525</v>
      </c>
      <c r="SH16" s="4">
        <f ca="1">SUM((((Sheet1!$B$61*((1+(SH1))^1))/((1.18)^1)+(Sheet1!$B$61*((1+(SH1))^1)*((1+(SH2))^1))/((1.18)^2)+(Sheet1!$B$61*((1+(SH1))^1)*((1+(SH2))^1)*((1+(SH3))^1))/((1.18)^3)+(Sheet1!$B$61*((1+(SH1))^1)*((1+(SH2))^1)*((1+(SH3))^1)*((1+(SH4))^1))/((1.18)^4)+(Sheet1!$B$61*((1+(SH1))^1)*((1+(SH2))^1)*((1+(SH3))^1)*((1+(SH4))^1)*((1+(SH5))^1))/((1.18)^5)+(Sheet1!$B$61*((1+(SH1))^1)*((1+(SH2))^1)*((1+(SH3))^1)*((1+(SH4))^1)*((1+(SH5))^1)*((1+(SH6))^1))/((1.18)^6)+(Sheet1!$B$61*((1+(SH1))^1)*((1+(SH2))^1)*((1+(SH3))^1)*((1+(SH4))^1)*((1+(SH5))^1)*((1+(SH6))^1)*((1+(SH7))^1))/((1.18)^7)+(Sheet1!$B$61*((1+(SH1))^1)*((1+(SH2))^1)*((1+(SH3))^1)*((1+(SH4))^1)*((1+(SH5))^1)*((1+(SH6))^1)*((1+(SH7))^1)*((1+(SH8))^1))/((1.18)^8)+(Sheet1!$B$61*((1+(SH1))^1)*((1+(SH2))^1)*((1+(SH3))^1)*((1+(SH4))^1)*((1+(SH5))^1)*((1+(SH6))^1)*((1+(SH7))^1)*((1+(SH8))^1)*((1+(SH9))^1))/((1.18)^9)+(Sheet1!$B$61*((1+(SH1))^1)*((1+(SH2))^1)*((1+(SH3))^1)*((1+(SH4))^1)*((1+(SH5))^1)*((1+(SH6))^1)*((1+(SH7))^1)*((1+(SH8))^1)*((1+(SH9))^1)*((1+(SH10))^1))/((1.18)^10)+(Sheet1!$B$61*((1+(SH1))^1)*((1+(SH2))^1)*((1+(SH3))^1)*((1+(SH4))^1)*((1+(SH5))^1)*((1+(SH6))^1)*((1+(SH7))^1)*((1+(SH8))^1)*((1+(SH9))^1)*((1+(SH10))^1)*((1+(SH11))^1))/((1.18)^11)+(Sheet1!$B$61*((1+(SH1))^1)*((1+(SH2))^1)*((1+(SH3))^1)*((1+(SH4))^1)*((1+(SH5))^1)*((1+(SH6))^1)*((1+(SH7))^1)*((1+(SH8))^1)*((1+(SH9))^1)*((1+(SH10))^1)*((1+(SH11))^1)*((1+(SH12))^1))/((1.18)^12)+(Sheet1!$B$61*((1+(SH1))^1)*((1+(SH2))^1)*((1+(SH3))^1)*((1+(SH4))^1)*((1+(SH5))^1)*((1+(SH6))^1)*((1+(SH7))^1)*((1+(SH8))^1)*((1+(SH9))^1)*((1+(SH10))^1)*((1+(SH11))^1)*((1+(SH12))^1)*((1+(SH13))^1))/((1.18)^13)+(Sheet1!$B$61*((1+(SH1))^1)*((1+(SH2))^1)*((1+(SH3))^1)*((1+(SH4))^1)*((1+(SH5))^1)*((1+(SH6))^1)*((1+(SH7))^1)*((1+(SH8))^1)*((1+(SH9))^1)*((1+(SH10))^1)*((1+(SH11))^1)*((1+(SH12))^1)*((1+(SH13))^1)*((1+(SH14))^1))/((1.18)^14)+(Sheet1!$B$61*((1+(SH1))^1)*((1+(SH2))^1)*((1+(SH3))^1)*((1+(SH4))^1)*((1+(SH5))^1)*((1+(SH6))^1)*((1+(SH7))^1)*((1+(SH8))^1)*((1+(SH9))^1)*((1+(SH10))^1)*((1+(SH11))^1)*((1+(SH12))^1)*((1+(SH13))^1)*((1+(SH14))^1)*((1+(SH15))^1))/((1.18)^15)+((Sheet1!$B$61*((1+(SH1))^1)*((1+(SH2))^1)*((1+(SH3))^1)*((1+(SH4))^1)*((1+(SH5))^1)*((1+(SH6))^1)*((1+(SH7))^1)*((1+(SH8))^1)*((1+(SH9))^1)*((1+(SH10))^1)*((1+(SH11))^1)*((1+(SH12))^1)*((1+(SH13))^1)*((1+(SH14))^1)*((1+(SH15))^1))/((1.18)^15)/0.18))/Sheet1!$B$17)+((Sheet1!$B$65/Sheet1!$B$17)*(100%-0.2)))</f>
        <v>27.839287502390327</v>
      </c>
      <c r="SI16" s="4">
        <f ca="1">SUM((((Sheet1!$B$61*((1+(SI1))^1))/((1.18)^1)+(Sheet1!$B$61*((1+(SI1))^1)*((1+(SI2))^1))/((1.18)^2)+(Sheet1!$B$61*((1+(SI1))^1)*((1+(SI2))^1)*((1+(SI3))^1))/((1.18)^3)+(Sheet1!$B$61*((1+(SI1))^1)*((1+(SI2))^1)*((1+(SI3))^1)*((1+(SI4))^1))/((1.18)^4)+(Sheet1!$B$61*((1+(SI1))^1)*((1+(SI2))^1)*((1+(SI3))^1)*((1+(SI4))^1)*((1+(SI5))^1))/((1.18)^5)+(Sheet1!$B$61*((1+(SI1))^1)*((1+(SI2))^1)*((1+(SI3))^1)*((1+(SI4))^1)*((1+(SI5))^1)*((1+(SI6))^1))/((1.18)^6)+(Sheet1!$B$61*((1+(SI1))^1)*((1+(SI2))^1)*((1+(SI3))^1)*((1+(SI4))^1)*((1+(SI5))^1)*((1+(SI6))^1)*((1+(SI7))^1))/((1.18)^7)+(Sheet1!$B$61*((1+(SI1))^1)*((1+(SI2))^1)*((1+(SI3))^1)*((1+(SI4))^1)*((1+(SI5))^1)*((1+(SI6))^1)*((1+(SI7))^1)*((1+(SI8))^1))/((1.18)^8)+(Sheet1!$B$61*((1+(SI1))^1)*((1+(SI2))^1)*((1+(SI3))^1)*((1+(SI4))^1)*((1+(SI5))^1)*((1+(SI6))^1)*((1+(SI7))^1)*((1+(SI8))^1)*((1+(SI9))^1))/((1.18)^9)+(Sheet1!$B$61*((1+(SI1))^1)*((1+(SI2))^1)*((1+(SI3))^1)*((1+(SI4))^1)*((1+(SI5))^1)*((1+(SI6))^1)*((1+(SI7))^1)*((1+(SI8))^1)*((1+(SI9))^1)*((1+(SI10))^1))/((1.18)^10)+(Sheet1!$B$61*((1+(SI1))^1)*((1+(SI2))^1)*((1+(SI3))^1)*((1+(SI4))^1)*((1+(SI5))^1)*((1+(SI6))^1)*((1+(SI7))^1)*((1+(SI8))^1)*((1+(SI9))^1)*((1+(SI10))^1)*((1+(SI11))^1))/((1.18)^11)+(Sheet1!$B$61*((1+(SI1))^1)*((1+(SI2))^1)*((1+(SI3))^1)*((1+(SI4))^1)*((1+(SI5))^1)*((1+(SI6))^1)*((1+(SI7))^1)*((1+(SI8))^1)*((1+(SI9))^1)*((1+(SI10))^1)*((1+(SI11))^1)*((1+(SI12))^1))/((1.18)^12)+(Sheet1!$B$61*((1+(SI1))^1)*((1+(SI2))^1)*((1+(SI3))^1)*((1+(SI4))^1)*((1+(SI5))^1)*((1+(SI6))^1)*((1+(SI7))^1)*((1+(SI8))^1)*((1+(SI9))^1)*((1+(SI10))^1)*((1+(SI11))^1)*((1+(SI12))^1)*((1+(SI13))^1))/((1.18)^13)+(Sheet1!$B$61*((1+(SI1))^1)*((1+(SI2))^1)*((1+(SI3))^1)*((1+(SI4))^1)*((1+(SI5))^1)*((1+(SI6))^1)*((1+(SI7))^1)*((1+(SI8))^1)*((1+(SI9))^1)*((1+(SI10))^1)*((1+(SI11))^1)*((1+(SI12))^1)*((1+(SI13))^1)*((1+(SI14))^1))/((1.18)^14)+(Sheet1!$B$61*((1+(SI1))^1)*((1+(SI2))^1)*((1+(SI3))^1)*((1+(SI4))^1)*((1+(SI5))^1)*((1+(SI6))^1)*((1+(SI7))^1)*((1+(SI8))^1)*((1+(SI9))^1)*((1+(SI10))^1)*((1+(SI11))^1)*((1+(SI12))^1)*((1+(SI13))^1)*((1+(SI14))^1)*((1+(SI15))^1))/((1.18)^15)+((Sheet1!$B$61*((1+(SI1))^1)*((1+(SI2))^1)*((1+(SI3))^1)*((1+(SI4))^1)*((1+(SI5))^1)*((1+(SI6))^1)*((1+(SI7))^1)*((1+(SI8))^1)*((1+(SI9))^1)*((1+(SI10))^1)*((1+(SI11))^1)*((1+(SI12))^1)*((1+(SI13))^1)*((1+(SI14))^1)*((1+(SI15))^1))/((1.18)^15)/0.18))/Sheet1!$B$17)+((Sheet1!$B$65/Sheet1!$B$17)*(100%-0.2)))</f>
        <v>25.96612777088405</v>
      </c>
      <c r="SJ16" s="4">
        <f ca="1">SUM((((Sheet1!$B$61*((1+(SJ1))^1))/((1.18)^1)+(Sheet1!$B$61*((1+(SJ1))^1)*((1+(SJ2))^1))/((1.18)^2)+(Sheet1!$B$61*((1+(SJ1))^1)*((1+(SJ2))^1)*((1+(SJ3))^1))/((1.18)^3)+(Sheet1!$B$61*((1+(SJ1))^1)*((1+(SJ2))^1)*((1+(SJ3))^1)*((1+(SJ4))^1))/((1.18)^4)+(Sheet1!$B$61*((1+(SJ1))^1)*((1+(SJ2))^1)*((1+(SJ3))^1)*((1+(SJ4))^1)*((1+(SJ5))^1))/((1.18)^5)+(Sheet1!$B$61*((1+(SJ1))^1)*((1+(SJ2))^1)*((1+(SJ3))^1)*((1+(SJ4))^1)*((1+(SJ5))^1)*((1+(SJ6))^1))/((1.18)^6)+(Sheet1!$B$61*((1+(SJ1))^1)*((1+(SJ2))^1)*((1+(SJ3))^1)*((1+(SJ4))^1)*((1+(SJ5))^1)*((1+(SJ6))^1)*((1+(SJ7))^1))/((1.18)^7)+(Sheet1!$B$61*((1+(SJ1))^1)*((1+(SJ2))^1)*((1+(SJ3))^1)*((1+(SJ4))^1)*((1+(SJ5))^1)*((1+(SJ6))^1)*((1+(SJ7))^1)*((1+(SJ8))^1))/((1.18)^8)+(Sheet1!$B$61*((1+(SJ1))^1)*((1+(SJ2))^1)*((1+(SJ3))^1)*((1+(SJ4))^1)*((1+(SJ5))^1)*((1+(SJ6))^1)*((1+(SJ7))^1)*((1+(SJ8))^1)*((1+(SJ9))^1))/((1.18)^9)+(Sheet1!$B$61*((1+(SJ1))^1)*((1+(SJ2))^1)*((1+(SJ3))^1)*((1+(SJ4))^1)*((1+(SJ5))^1)*((1+(SJ6))^1)*((1+(SJ7))^1)*((1+(SJ8))^1)*((1+(SJ9))^1)*((1+(SJ10))^1))/((1.18)^10)+(Sheet1!$B$61*((1+(SJ1))^1)*((1+(SJ2))^1)*((1+(SJ3))^1)*((1+(SJ4))^1)*((1+(SJ5))^1)*((1+(SJ6))^1)*((1+(SJ7))^1)*((1+(SJ8))^1)*((1+(SJ9))^1)*((1+(SJ10))^1)*((1+(SJ11))^1))/((1.18)^11)+(Sheet1!$B$61*((1+(SJ1))^1)*((1+(SJ2))^1)*((1+(SJ3))^1)*((1+(SJ4))^1)*((1+(SJ5))^1)*((1+(SJ6))^1)*((1+(SJ7))^1)*((1+(SJ8))^1)*((1+(SJ9))^1)*((1+(SJ10))^1)*((1+(SJ11))^1)*((1+(SJ12))^1))/((1.18)^12)+(Sheet1!$B$61*((1+(SJ1))^1)*((1+(SJ2))^1)*((1+(SJ3))^1)*((1+(SJ4))^1)*((1+(SJ5))^1)*((1+(SJ6))^1)*((1+(SJ7))^1)*((1+(SJ8))^1)*((1+(SJ9))^1)*((1+(SJ10))^1)*((1+(SJ11))^1)*((1+(SJ12))^1)*((1+(SJ13))^1))/((1.18)^13)+(Sheet1!$B$61*((1+(SJ1))^1)*((1+(SJ2))^1)*((1+(SJ3))^1)*((1+(SJ4))^1)*((1+(SJ5))^1)*((1+(SJ6))^1)*((1+(SJ7))^1)*((1+(SJ8))^1)*((1+(SJ9))^1)*((1+(SJ10))^1)*((1+(SJ11))^1)*((1+(SJ12))^1)*((1+(SJ13))^1)*((1+(SJ14))^1))/((1.18)^14)+(Sheet1!$B$61*((1+(SJ1))^1)*((1+(SJ2))^1)*((1+(SJ3))^1)*((1+(SJ4))^1)*((1+(SJ5))^1)*((1+(SJ6))^1)*((1+(SJ7))^1)*((1+(SJ8))^1)*((1+(SJ9))^1)*((1+(SJ10))^1)*((1+(SJ11))^1)*((1+(SJ12))^1)*((1+(SJ13))^1)*((1+(SJ14))^1)*((1+(SJ15))^1))/((1.18)^15)+((Sheet1!$B$61*((1+(SJ1))^1)*((1+(SJ2))^1)*((1+(SJ3))^1)*((1+(SJ4))^1)*((1+(SJ5))^1)*((1+(SJ6))^1)*((1+(SJ7))^1)*((1+(SJ8))^1)*((1+(SJ9))^1)*((1+(SJ10))^1)*((1+(SJ11))^1)*((1+(SJ12))^1)*((1+(SJ13))^1)*((1+(SJ14))^1)*((1+(SJ15))^1))/((1.18)^15)/0.18))/Sheet1!$B$17)+((Sheet1!$B$65/Sheet1!$B$17)*(100%-0.2)))</f>
        <v>28.024303982440223</v>
      </c>
      <c r="SK16" s="4">
        <f ca="1">SUM((((Sheet1!$B$61*((1+(SK1))^1))/((1.18)^1)+(Sheet1!$B$61*((1+(SK1))^1)*((1+(SK2))^1))/((1.18)^2)+(Sheet1!$B$61*((1+(SK1))^1)*((1+(SK2))^1)*((1+(SK3))^1))/((1.18)^3)+(Sheet1!$B$61*((1+(SK1))^1)*((1+(SK2))^1)*((1+(SK3))^1)*((1+(SK4))^1))/((1.18)^4)+(Sheet1!$B$61*((1+(SK1))^1)*((1+(SK2))^1)*((1+(SK3))^1)*((1+(SK4))^1)*((1+(SK5))^1))/((1.18)^5)+(Sheet1!$B$61*((1+(SK1))^1)*((1+(SK2))^1)*((1+(SK3))^1)*((1+(SK4))^1)*((1+(SK5))^1)*((1+(SK6))^1))/((1.18)^6)+(Sheet1!$B$61*((1+(SK1))^1)*((1+(SK2))^1)*((1+(SK3))^1)*((1+(SK4))^1)*((1+(SK5))^1)*((1+(SK6))^1)*((1+(SK7))^1))/((1.18)^7)+(Sheet1!$B$61*((1+(SK1))^1)*((1+(SK2))^1)*((1+(SK3))^1)*((1+(SK4))^1)*((1+(SK5))^1)*((1+(SK6))^1)*((1+(SK7))^1)*((1+(SK8))^1))/((1.18)^8)+(Sheet1!$B$61*((1+(SK1))^1)*((1+(SK2))^1)*((1+(SK3))^1)*((1+(SK4))^1)*((1+(SK5))^1)*((1+(SK6))^1)*((1+(SK7))^1)*((1+(SK8))^1)*((1+(SK9))^1))/((1.18)^9)+(Sheet1!$B$61*((1+(SK1))^1)*((1+(SK2))^1)*((1+(SK3))^1)*((1+(SK4))^1)*((1+(SK5))^1)*((1+(SK6))^1)*((1+(SK7))^1)*((1+(SK8))^1)*((1+(SK9))^1)*((1+(SK10))^1))/((1.18)^10)+(Sheet1!$B$61*((1+(SK1))^1)*((1+(SK2))^1)*((1+(SK3))^1)*((1+(SK4))^1)*((1+(SK5))^1)*((1+(SK6))^1)*((1+(SK7))^1)*((1+(SK8))^1)*((1+(SK9))^1)*((1+(SK10))^1)*((1+(SK11))^1))/((1.18)^11)+(Sheet1!$B$61*((1+(SK1))^1)*((1+(SK2))^1)*((1+(SK3))^1)*((1+(SK4))^1)*((1+(SK5))^1)*((1+(SK6))^1)*((1+(SK7))^1)*((1+(SK8))^1)*((1+(SK9))^1)*((1+(SK10))^1)*((1+(SK11))^1)*((1+(SK12))^1))/((1.18)^12)+(Sheet1!$B$61*((1+(SK1))^1)*((1+(SK2))^1)*((1+(SK3))^1)*((1+(SK4))^1)*((1+(SK5))^1)*((1+(SK6))^1)*((1+(SK7))^1)*((1+(SK8))^1)*((1+(SK9))^1)*((1+(SK10))^1)*((1+(SK11))^1)*((1+(SK12))^1)*((1+(SK13))^1))/((1.18)^13)+(Sheet1!$B$61*((1+(SK1))^1)*((1+(SK2))^1)*((1+(SK3))^1)*((1+(SK4))^1)*((1+(SK5))^1)*((1+(SK6))^1)*((1+(SK7))^1)*((1+(SK8))^1)*((1+(SK9))^1)*((1+(SK10))^1)*((1+(SK11))^1)*((1+(SK12))^1)*((1+(SK13))^1)*((1+(SK14))^1))/((1.18)^14)+(Sheet1!$B$61*((1+(SK1))^1)*((1+(SK2))^1)*((1+(SK3))^1)*((1+(SK4))^1)*((1+(SK5))^1)*((1+(SK6))^1)*((1+(SK7))^1)*((1+(SK8))^1)*((1+(SK9))^1)*((1+(SK10))^1)*((1+(SK11))^1)*((1+(SK12))^1)*((1+(SK13))^1)*((1+(SK14))^1)*((1+(SK15))^1))/((1.18)^15)+((Sheet1!$B$61*((1+(SK1))^1)*((1+(SK2))^1)*((1+(SK3))^1)*((1+(SK4))^1)*((1+(SK5))^1)*((1+(SK6))^1)*((1+(SK7))^1)*((1+(SK8))^1)*((1+(SK9))^1)*((1+(SK10))^1)*((1+(SK11))^1)*((1+(SK12))^1)*((1+(SK13))^1)*((1+(SK14))^1)*((1+(SK15))^1))/((1.18)^15)/0.18))/Sheet1!$B$17)+((Sheet1!$B$65/Sheet1!$B$17)*(100%-0.2)))</f>
        <v>25.297604588207943</v>
      </c>
      <c r="SL16" s="4">
        <f ca="1">SUM((((Sheet1!$B$61*((1+(SL1))^1))/((1.18)^1)+(Sheet1!$B$61*((1+(SL1))^1)*((1+(SL2))^1))/((1.18)^2)+(Sheet1!$B$61*((1+(SL1))^1)*((1+(SL2))^1)*((1+(SL3))^1))/((1.18)^3)+(Sheet1!$B$61*((1+(SL1))^1)*((1+(SL2))^1)*((1+(SL3))^1)*((1+(SL4))^1))/((1.18)^4)+(Sheet1!$B$61*((1+(SL1))^1)*((1+(SL2))^1)*((1+(SL3))^1)*((1+(SL4))^1)*((1+(SL5))^1))/((1.18)^5)+(Sheet1!$B$61*((1+(SL1))^1)*((1+(SL2))^1)*((1+(SL3))^1)*((1+(SL4))^1)*((1+(SL5))^1)*((1+(SL6))^1))/((1.18)^6)+(Sheet1!$B$61*((1+(SL1))^1)*((1+(SL2))^1)*((1+(SL3))^1)*((1+(SL4))^1)*((1+(SL5))^1)*((1+(SL6))^1)*((1+(SL7))^1))/((1.18)^7)+(Sheet1!$B$61*((1+(SL1))^1)*((1+(SL2))^1)*((1+(SL3))^1)*((1+(SL4))^1)*((1+(SL5))^1)*((1+(SL6))^1)*((1+(SL7))^1)*((1+(SL8))^1))/((1.18)^8)+(Sheet1!$B$61*((1+(SL1))^1)*((1+(SL2))^1)*((1+(SL3))^1)*((1+(SL4))^1)*((1+(SL5))^1)*((1+(SL6))^1)*((1+(SL7))^1)*((1+(SL8))^1)*((1+(SL9))^1))/((1.18)^9)+(Sheet1!$B$61*((1+(SL1))^1)*((1+(SL2))^1)*((1+(SL3))^1)*((1+(SL4))^1)*((1+(SL5))^1)*((1+(SL6))^1)*((1+(SL7))^1)*((1+(SL8))^1)*((1+(SL9))^1)*((1+(SL10))^1))/((1.18)^10)+(Sheet1!$B$61*((1+(SL1))^1)*((1+(SL2))^1)*((1+(SL3))^1)*((1+(SL4))^1)*((1+(SL5))^1)*((1+(SL6))^1)*((1+(SL7))^1)*((1+(SL8))^1)*((1+(SL9))^1)*((1+(SL10))^1)*((1+(SL11))^1))/((1.18)^11)+(Sheet1!$B$61*((1+(SL1))^1)*((1+(SL2))^1)*((1+(SL3))^1)*((1+(SL4))^1)*((1+(SL5))^1)*((1+(SL6))^1)*((1+(SL7))^1)*((1+(SL8))^1)*((1+(SL9))^1)*((1+(SL10))^1)*((1+(SL11))^1)*((1+(SL12))^1))/((1.18)^12)+(Sheet1!$B$61*((1+(SL1))^1)*((1+(SL2))^1)*((1+(SL3))^1)*((1+(SL4))^1)*((1+(SL5))^1)*((1+(SL6))^1)*((1+(SL7))^1)*((1+(SL8))^1)*((1+(SL9))^1)*((1+(SL10))^1)*((1+(SL11))^1)*((1+(SL12))^1)*((1+(SL13))^1))/((1.18)^13)+(Sheet1!$B$61*((1+(SL1))^1)*((1+(SL2))^1)*((1+(SL3))^1)*((1+(SL4))^1)*((1+(SL5))^1)*((1+(SL6))^1)*((1+(SL7))^1)*((1+(SL8))^1)*((1+(SL9))^1)*((1+(SL10))^1)*((1+(SL11))^1)*((1+(SL12))^1)*((1+(SL13))^1)*((1+(SL14))^1))/((1.18)^14)+(Sheet1!$B$61*((1+(SL1))^1)*((1+(SL2))^1)*((1+(SL3))^1)*((1+(SL4))^1)*((1+(SL5))^1)*((1+(SL6))^1)*((1+(SL7))^1)*((1+(SL8))^1)*((1+(SL9))^1)*((1+(SL10))^1)*((1+(SL11))^1)*((1+(SL12))^1)*((1+(SL13))^1)*((1+(SL14))^1)*((1+(SL15))^1))/((1.18)^15)+((Sheet1!$B$61*((1+(SL1))^1)*((1+(SL2))^1)*((1+(SL3))^1)*((1+(SL4))^1)*((1+(SL5))^1)*((1+(SL6))^1)*((1+(SL7))^1)*((1+(SL8))^1)*((1+(SL9))^1)*((1+(SL10))^1)*((1+(SL11))^1)*((1+(SL12))^1)*((1+(SL13))^1)*((1+(SL14))^1)*((1+(SL15))^1))/((1.18)^15)/0.18))/Sheet1!$B$17)+((Sheet1!$B$65/Sheet1!$B$17)*(100%-0.2)))</f>
        <v>27.905581505689057</v>
      </c>
      <c r="SM16" s="4">
        <f ca="1">SUM((((Sheet1!$B$61*((1+(SM1))^1))/((1.18)^1)+(Sheet1!$B$61*((1+(SM1))^1)*((1+(SM2))^1))/((1.18)^2)+(Sheet1!$B$61*((1+(SM1))^1)*((1+(SM2))^1)*((1+(SM3))^1))/((1.18)^3)+(Sheet1!$B$61*((1+(SM1))^1)*((1+(SM2))^1)*((1+(SM3))^1)*((1+(SM4))^1))/((1.18)^4)+(Sheet1!$B$61*((1+(SM1))^1)*((1+(SM2))^1)*((1+(SM3))^1)*((1+(SM4))^1)*((1+(SM5))^1))/((1.18)^5)+(Sheet1!$B$61*((1+(SM1))^1)*((1+(SM2))^1)*((1+(SM3))^1)*((1+(SM4))^1)*((1+(SM5))^1)*((1+(SM6))^1))/((1.18)^6)+(Sheet1!$B$61*((1+(SM1))^1)*((1+(SM2))^1)*((1+(SM3))^1)*((1+(SM4))^1)*((1+(SM5))^1)*((1+(SM6))^1)*((1+(SM7))^1))/((1.18)^7)+(Sheet1!$B$61*((1+(SM1))^1)*((1+(SM2))^1)*((1+(SM3))^1)*((1+(SM4))^1)*((1+(SM5))^1)*((1+(SM6))^1)*((1+(SM7))^1)*((1+(SM8))^1))/((1.18)^8)+(Sheet1!$B$61*((1+(SM1))^1)*((1+(SM2))^1)*((1+(SM3))^1)*((1+(SM4))^1)*((1+(SM5))^1)*((1+(SM6))^1)*((1+(SM7))^1)*((1+(SM8))^1)*((1+(SM9))^1))/((1.18)^9)+(Sheet1!$B$61*((1+(SM1))^1)*((1+(SM2))^1)*((1+(SM3))^1)*((1+(SM4))^1)*((1+(SM5))^1)*((1+(SM6))^1)*((1+(SM7))^1)*((1+(SM8))^1)*((1+(SM9))^1)*((1+(SM10))^1))/((1.18)^10)+(Sheet1!$B$61*((1+(SM1))^1)*((1+(SM2))^1)*((1+(SM3))^1)*((1+(SM4))^1)*((1+(SM5))^1)*((1+(SM6))^1)*((1+(SM7))^1)*((1+(SM8))^1)*((1+(SM9))^1)*((1+(SM10))^1)*((1+(SM11))^1))/((1.18)^11)+(Sheet1!$B$61*((1+(SM1))^1)*((1+(SM2))^1)*((1+(SM3))^1)*((1+(SM4))^1)*((1+(SM5))^1)*((1+(SM6))^1)*((1+(SM7))^1)*((1+(SM8))^1)*((1+(SM9))^1)*((1+(SM10))^1)*((1+(SM11))^1)*((1+(SM12))^1))/((1.18)^12)+(Sheet1!$B$61*((1+(SM1))^1)*((1+(SM2))^1)*((1+(SM3))^1)*((1+(SM4))^1)*((1+(SM5))^1)*((1+(SM6))^1)*((1+(SM7))^1)*((1+(SM8))^1)*((1+(SM9))^1)*((1+(SM10))^1)*((1+(SM11))^1)*((1+(SM12))^1)*((1+(SM13))^1))/((1.18)^13)+(Sheet1!$B$61*((1+(SM1))^1)*((1+(SM2))^1)*((1+(SM3))^1)*((1+(SM4))^1)*((1+(SM5))^1)*((1+(SM6))^1)*((1+(SM7))^1)*((1+(SM8))^1)*((1+(SM9))^1)*((1+(SM10))^1)*((1+(SM11))^1)*((1+(SM12))^1)*((1+(SM13))^1)*((1+(SM14))^1))/((1.18)^14)+(Sheet1!$B$61*((1+(SM1))^1)*((1+(SM2))^1)*((1+(SM3))^1)*((1+(SM4))^1)*((1+(SM5))^1)*((1+(SM6))^1)*((1+(SM7))^1)*((1+(SM8))^1)*((1+(SM9))^1)*((1+(SM10))^1)*((1+(SM11))^1)*((1+(SM12))^1)*((1+(SM13))^1)*((1+(SM14))^1)*((1+(SM15))^1))/((1.18)^15)+((Sheet1!$B$61*((1+(SM1))^1)*((1+(SM2))^1)*((1+(SM3))^1)*((1+(SM4))^1)*((1+(SM5))^1)*((1+(SM6))^1)*((1+(SM7))^1)*((1+(SM8))^1)*((1+(SM9))^1)*((1+(SM10))^1)*((1+(SM11))^1)*((1+(SM12))^1)*((1+(SM13))^1)*((1+(SM14))^1)*((1+(SM15))^1))/((1.18)^15)/0.18))/Sheet1!$B$17)+((Sheet1!$B$65/Sheet1!$B$17)*(100%-0.2)))</f>
        <v>27.80132637595824</v>
      </c>
      <c r="SN16" s="4">
        <f ca="1">SUM((((Sheet1!$B$61*((1+(SN1))^1))/((1.18)^1)+(Sheet1!$B$61*((1+(SN1))^1)*((1+(SN2))^1))/((1.18)^2)+(Sheet1!$B$61*((1+(SN1))^1)*((1+(SN2))^1)*((1+(SN3))^1))/((1.18)^3)+(Sheet1!$B$61*((1+(SN1))^1)*((1+(SN2))^1)*((1+(SN3))^1)*((1+(SN4))^1))/((1.18)^4)+(Sheet1!$B$61*((1+(SN1))^1)*((1+(SN2))^1)*((1+(SN3))^1)*((1+(SN4))^1)*((1+(SN5))^1))/((1.18)^5)+(Sheet1!$B$61*((1+(SN1))^1)*((1+(SN2))^1)*((1+(SN3))^1)*((1+(SN4))^1)*((1+(SN5))^1)*((1+(SN6))^1))/((1.18)^6)+(Sheet1!$B$61*((1+(SN1))^1)*((1+(SN2))^1)*((1+(SN3))^1)*((1+(SN4))^1)*((1+(SN5))^1)*((1+(SN6))^1)*((1+(SN7))^1))/((1.18)^7)+(Sheet1!$B$61*((1+(SN1))^1)*((1+(SN2))^1)*((1+(SN3))^1)*((1+(SN4))^1)*((1+(SN5))^1)*((1+(SN6))^1)*((1+(SN7))^1)*((1+(SN8))^1))/((1.18)^8)+(Sheet1!$B$61*((1+(SN1))^1)*((1+(SN2))^1)*((1+(SN3))^1)*((1+(SN4))^1)*((1+(SN5))^1)*((1+(SN6))^1)*((1+(SN7))^1)*((1+(SN8))^1)*((1+(SN9))^1))/((1.18)^9)+(Sheet1!$B$61*((1+(SN1))^1)*((1+(SN2))^1)*((1+(SN3))^1)*((1+(SN4))^1)*((1+(SN5))^1)*((1+(SN6))^1)*((1+(SN7))^1)*((1+(SN8))^1)*((1+(SN9))^1)*((1+(SN10))^1))/((1.18)^10)+(Sheet1!$B$61*((1+(SN1))^1)*((1+(SN2))^1)*((1+(SN3))^1)*((1+(SN4))^1)*((1+(SN5))^1)*((1+(SN6))^1)*((1+(SN7))^1)*((1+(SN8))^1)*((1+(SN9))^1)*((1+(SN10))^1)*((1+(SN11))^1))/((1.18)^11)+(Sheet1!$B$61*((1+(SN1))^1)*((1+(SN2))^1)*((1+(SN3))^1)*((1+(SN4))^1)*((1+(SN5))^1)*((1+(SN6))^1)*((1+(SN7))^1)*((1+(SN8))^1)*((1+(SN9))^1)*((1+(SN10))^1)*((1+(SN11))^1)*((1+(SN12))^1))/((1.18)^12)+(Sheet1!$B$61*((1+(SN1))^1)*((1+(SN2))^1)*((1+(SN3))^1)*((1+(SN4))^1)*((1+(SN5))^1)*((1+(SN6))^1)*((1+(SN7))^1)*((1+(SN8))^1)*((1+(SN9))^1)*((1+(SN10))^1)*((1+(SN11))^1)*((1+(SN12))^1)*((1+(SN13))^1))/((1.18)^13)+(Sheet1!$B$61*((1+(SN1))^1)*((1+(SN2))^1)*((1+(SN3))^1)*((1+(SN4))^1)*((1+(SN5))^1)*((1+(SN6))^1)*((1+(SN7))^1)*((1+(SN8))^1)*((1+(SN9))^1)*((1+(SN10))^1)*((1+(SN11))^1)*((1+(SN12))^1)*((1+(SN13))^1)*((1+(SN14))^1))/((1.18)^14)+(Sheet1!$B$61*((1+(SN1))^1)*((1+(SN2))^1)*((1+(SN3))^1)*((1+(SN4))^1)*((1+(SN5))^1)*((1+(SN6))^1)*((1+(SN7))^1)*((1+(SN8))^1)*((1+(SN9))^1)*((1+(SN10))^1)*((1+(SN11))^1)*((1+(SN12))^1)*((1+(SN13))^1)*((1+(SN14))^1)*((1+(SN15))^1))/((1.18)^15)+((Sheet1!$B$61*((1+(SN1))^1)*((1+(SN2))^1)*((1+(SN3))^1)*((1+(SN4))^1)*((1+(SN5))^1)*((1+(SN6))^1)*((1+(SN7))^1)*((1+(SN8))^1)*((1+(SN9))^1)*((1+(SN10))^1)*((1+(SN11))^1)*((1+(SN12))^1)*((1+(SN13))^1)*((1+(SN14))^1)*((1+(SN15))^1))/((1.18)^15)/0.18))/Sheet1!$B$17)+((Sheet1!$B$65/Sheet1!$B$17)*(100%-0.2)))</f>
        <v>25.695693362006281</v>
      </c>
      <c r="SO16" s="4">
        <f ca="1">SUM((((Sheet1!$B$61*((1+(SO1))^1))/((1.18)^1)+(Sheet1!$B$61*((1+(SO1))^1)*((1+(SO2))^1))/((1.18)^2)+(Sheet1!$B$61*((1+(SO1))^1)*((1+(SO2))^1)*((1+(SO3))^1))/((1.18)^3)+(Sheet1!$B$61*((1+(SO1))^1)*((1+(SO2))^1)*((1+(SO3))^1)*((1+(SO4))^1))/((1.18)^4)+(Sheet1!$B$61*((1+(SO1))^1)*((1+(SO2))^1)*((1+(SO3))^1)*((1+(SO4))^1)*((1+(SO5))^1))/((1.18)^5)+(Sheet1!$B$61*((1+(SO1))^1)*((1+(SO2))^1)*((1+(SO3))^1)*((1+(SO4))^1)*((1+(SO5))^1)*((1+(SO6))^1))/((1.18)^6)+(Sheet1!$B$61*((1+(SO1))^1)*((1+(SO2))^1)*((1+(SO3))^1)*((1+(SO4))^1)*((1+(SO5))^1)*((1+(SO6))^1)*((1+(SO7))^1))/((1.18)^7)+(Sheet1!$B$61*((1+(SO1))^1)*((1+(SO2))^1)*((1+(SO3))^1)*((1+(SO4))^1)*((1+(SO5))^1)*((1+(SO6))^1)*((1+(SO7))^1)*((1+(SO8))^1))/((1.18)^8)+(Sheet1!$B$61*((1+(SO1))^1)*((1+(SO2))^1)*((1+(SO3))^1)*((1+(SO4))^1)*((1+(SO5))^1)*((1+(SO6))^1)*((1+(SO7))^1)*((1+(SO8))^1)*((1+(SO9))^1))/((1.18)^9)+(Sheet1!$B$61*((1+(SO1))^1)*((1+(SO2))^1)*((1+(SO3))^1)*((1+(SO4))^1)*((1+(SO5))^1)*((1+(SO6))^1)*((1+(SO7))^1)*((1+(SO8))^1)*((1+(SO9))^1)*((1+(SO10))^1))/((1.18)^10)+(Sheet1!$B$61*((1+(SO1))^1)*((1+(SO2))^1)*((1+(SO3))^1)*((1+(SO4))^1)*((1+(SO5))^1)*((1+(SO6))^1)*((1+(SO7))^1)*((1+(SO8))^1)*((1+(SO9))^1)*((1+(SO10))^1)*((1+(SO11))^1))/((1.18)^11)+(Sheet1!$B$61*((1+(SO1))^1)*((1+(SO2))^1)*((1+(SO3))^1)*((1+(SO4))^1)*((1+(SO5))^1)*((1+(SO6))^1)*((1+(SO7))^1)*((1+(SO8))^1)*((1+(SO9))^1)*((1+(SO10))^1)*((1+(SO11))^1)*((1+(SO12))^1))/((1.18)^12)+(Sheet1!$B$61*((1+(SO1))^1)*((1+(SO2))^1)*((1+(SO3))^1)*((1+(SO4))^1)*((1+(SO5))^1)*((1+(SO6))^1)*((1+(SO7))^1)*((1+(SO8))^1)*((1+(SO9))^1)*((1+(SO10))^1)*((1+(SO11))^1)*((1+(SO12))^1)*((1+(SO13))^1))/((1.18)^13)+(Sheet1!$B$61*((1+(SO1))^1)*((1+(SO2))^1)*((1+(SO3))^1)*((1+(SO4))^1)*((1+(SO5))^1)*((1+(SO6))^1)*((1+(SO7))^1)*((1+(SO8))^1)*((1+(SO9))^1)*((1+(SO10))^1)*((1+(SO11))^1)*((1+(SO12))^1)*((1+(SO13))^1)*((1+(SO14))^1))/((1.18)^14)+(Sheet1!$B$61*((1+(SO1))^1)*((1+(SO2))^1)*((1+(SO3))^1)*((1+(SO4))^1)*((1+(SO5))^1)*((1+(SO6))^1)*((1+(SO7))^1)*((1+(SO8))^1)*((1+(SO9))^1)*((1+(SO10))^1)*((1+(SO11))^1)*((1+(SO12))^1)*((1+(SO13))^1)*((1+(SO14))^1)*((1+(SO15))^1))/((1.18)^15)+((Sheet1!$B$61*((1+(SO1))^1)*((1+(SO2))^1)*((1+(SO3))^1)*((1+(SO4))^1)*((1+(SO5))^1)*((1+(SO6))^1)*((1+(SO7))^1)*((1+(SO8))^1)*((1+(SO9))^1)*((1+(SO10))^1)*((1+(SO11))^1)*((1+(SO12))^1)*((1+(SO13))^1)*((1+(SO14))^1)*((1+(SO15))^1))/((1.18)^15)/0.18))/Sheet1!$B$17)+((Sheet1!$B$65/Sheet1!$B$17)*(100%-0.2)))</f>
        <v>29.389460461255169</v>
      </c>
      <c r="SP16" s="4">
        <f ca="1">SUM((((Sheet1!$B$61*((1+(SP1))^1))/((1.18)^1)+(Sheet1!$B$61*((1+(SP1))^1)*((1+(SP2))^1))/((1.18)^2)+(Sheet1!$B$61*((1+(SP1))^1)*((1+(SP2))^1)*((1+(SP3))^1))/((1.18)^3)+(Sheet1!$B$61*((1+(SP1))^1)*((1+(SP2))^1)*((1+(SP3))^1)*((1+(SP4))^1))/((1.18)^4)+(Sheet1!$B$61*((1+(SP1))^1)*((1+(SP2))^1)*((1+(SP3))^1)*((1+(SP4))^1)*((1+(SP5))^1))/((1.18)^5)+(Sheet1!$B$61*((1+(SP1))^1)*((1+(SP2))^1)*((1+(SP3))^1)*((1+(SP4))^1)*((1+(SP5))^1)*((1+(SP6))^1))/((1.18)^6)+(Sheet1!$B$61*((1+(SP1))^1)*((1+(SP2))^1)*((1+(SP3))^1)*((1+(SP4))^1)*((1+(SP5))^1)*((1+(SP6))^1)*((1+(SP7))^1))/((1.18)^7)+(Sheet1!$B$61*((1+(SP1))^1)*((1+(SP2))^1)*((1+(SP3))^1)*((1+(SP4))^1)*((1+(SP5))^1)*((1+(SP6))^1)*((1+(SP7))^1)*((1+(SP8))^1))/((1.18)^8)+(Sheet1!$B$61*((1+(SP1))^1)*((1+(SP2))^1)*((1+(SP3))^1)*((1+(SP4))^1)*((1+(SP5))^1)*((1+(SP6))^1)*((1+(SP7))^1)*((1+(SP8))^1)*((1+(SP9))^1))/((1.18)^9)+(Sheet1!$B$61*((1+(SP1))^1)*((1+(SP2))^1)*((1+(SP3))^1)*((1+(SP4))^1)*((1+(SP5))^1)*((1+(SP6))^1)*((1+(SP7))^1)*((1+(SP8))^1)*((1+(SP9))^1)*((1+(SP10))^1))/((1.18)^10)+(Sheet1!$B$61*((1+(SP1))^1)*((1+(SP2))^1)*((1+(SP3))^1)*((1+(SP4))^1)*((1+(SP5))^1)*((1+(SP6))^1)*((1+(SP7))^1)*((1+(SP8))^1)*((1+(SP9))^1)*((1+(SP10))^1)*((1+(SP11))^1))/((1.18)^11)+(Sheet1!$B$61*((1+(SP1))^1)*((1+(SP2))^1)*((1+(SP3))^1)*((1+(SP4))^1)*((1+(SP5))^1)*((1+(SP6))^1)*((1+(SP7))^1)*((1+(SP8))^1)*((1+(SP9))^1)*((1+(SP10))^1)*((1+(SP11))^1)*((1+(SP12))^1))/((1.18)^12)+(Sheet1!$B$61*((1+(SP1))^1)*((1+(SP2))^1)*((1+(SP3))^1)*((1+(SP4))^1)*((1+(SP5))^1)*((1+(SP6))^1)*((1+(SP7))^1)*((1+(SP8))^1)*((1+(SP9))^1)*((1+(SP10))^1)*((1+(SP11))^1)*((1+(SP12))^1)*((1+(SP13))^1))/((1.18)^13)+(Sheet1!$B$61*((1+(SP1))^1)*((1+(SP2))^1)*((1+(SP3))^1)*((1+(SP4))^1)*((1+(SP5))^1)*((1+(SP6))^1)*((1+(SP7))^1)*((1+(SP8))^1)*((1+(SP9))^1)*((1+(SP10))^1)*((1+(SP11))^1)*((1+(SP12))^1)*((1+(SP13))^1)*((1+(SP14))^1))/((1.18)^14)+(Sheet1!$B$61*((1+(SP1))^1)*((1+(SP2))^1)*((1+(SP3))^1)*((1+(SP4))^1)*((1+(SP5))^1)*((1+(SP6))^1)*((1+(SP7))^1)*((1+(SP8))^1)*((1+(SP9))^1)*((1+(SP10))^1)*((1+(SP11))^1)*((1+(SP12))^1)*((1+(SP13))^1)*((1+(SP14))^1)*((1+(SP15))^1))/((1.18)^15)+((Sheet1!$B$61*((1+(SP1))^1)*((1+(SP2))^1)*((1+(SP3))^1)*((1+(SP4))^1)*((1+(SP5))^1)*((1+(SP6))^1)*((1+(SP7))^1)*((1+(SP8))^1)*((1+(SP9))^1)*((1+(SP10))^1)*((1+(SP11))^1)*((1+(SP12))^1)*((1+(SP13))^1)*((1+(SP14))^1)*((1+(SP15))^1))/((1.18)^15)/0.18))/Sheet1!$B$17)+((Sheet1!$B$65/Sheet1!$B$17)*(100%-0.2)))</f>
        <v>28.538740549873197</v>
      </c>
      <c r="SQ16" s="4">
        <f ca="1">SUM((((Sheet1!$B$61*((1+(SQ1))^1))/((1.18)^1)+(Sheet1!$B$61*((1+(SQ1))^1)*((1+(SQ2))^1))/((1.18)^2)+(Sheet1!$B$61*((1+(SQ1))^1)*((1+(SQ2))^1)*((1+(SQ3))^1))/((1.18)^3)+(Sheet1!$B$61*((1+(SQ1))^1)*((1+(SQ2))^1)*((1+(SQ3))^1)*((1+(SQ4))^1))/((1.18)^4)+(Sheet1!$B$61*((1+(SQ1))^1)*((1+(SQ2))^1)*((1+(SQ3))^1)*((1+(SQ4))^1)*((1+(SQ5))^1))/((1.18)^5)+(Sheet1!$B$61*((1+(SQ1))^1)*((1+(SQ2))^1)*((1+(SQ3))^1)*((1+(SQ4))^1)*((1+(SQ5))^1)*((1+(SQ6))^1))/((1.18)^6)+(Sheet1!$B$61*((1+(SQ1))^1)*((1+(SQ2))^1)*((1+(SQ3))^1)*((1+(SQ4))^1)*((1+(SQ5))^1)*((1+(SQ6))^1)*((1+(SQ7))^1))/((1.18)^7)+(Sheet1!$B$61*((1+(SQ1))^1)*((1+(SQ2))^1)*((1+(SQ3))^1)*((1+(SQ4))^1)*((1+(SQ5))^1)*((1+(SQ6))^1)*((1+(SQ7))^1)*((1+(SQ8))^1))/((1.18)^8)+(Sheet1!$B$61*((1+(SQ1))^1)*((1+(SQ2))^1)*((1+(SQ3))^1)*((1+(SQ4))^1)*((1+(SQ5))^1)*((1+(SQ6))^1)*((1+(SQ7))^1)*((1+(SQ8))^1)*((1+(SQ9))^1))/((1.18)^9)+(Sheet1!$B$61*((1+(SQ1))^1)*((1+(SQ2))^1)*((1+(SQ3))^1)*((1+(SQ4))^1)*((1+(SQ5))^1)*((1+(SQ6))^1)*((1+(SQ7))^1)*((1+(SQ8))^1)*((1+(SQ9))^1)*((1+(SQ10))^1))/((1.18)^10)+(Sheet1!$B$61*((1+(SQ1))^1)*((1+(SQ2))^1)*((1+(SQ3))^1)*((1+(SQ4))^1)*((1+(SQ5))^1)*((1+(SQ6))^1)*((1+(SQ7))^1)*((1+(SQ8))^1)*((1+(SQ9))^1)*((1+(SQ10))^1)*((1+(SQ11))^1))/((1.18)^11)+(Sheet1!$B$61*((1+(SQ1))^1)*((1+(SQ2))^1)*((1+(SQ3))^1)*((1+(SQ4))^1)*((1+(SQ5))^1)*((1+(SQ6))^1)*((1+(SQ7))^1)*((1+(SQ8))^1)*((1+(SQ9))^1)*((1+(SQ10))^1)*((1+(SQ11))^1)*((1+(SQ12))^1))/((1.18)^12)+(Sheet1!$B$61*((1+(SQ1))^1)*((1+(SQ2))^1)*((1+(SQ3))^1)*((1+(SQ4))^1)*((1+(SQ5))^1)*((1+(SQ6))^1)*((1+(SQ7))^1)*((1+(SQ8))^1)*((1+(SQ9))^1)*((1+(SQ10))^1)*((1+(SQ11))^1)*((1+(SQ12))^1)*((1+(SQ13))^1))/((1.18)^13)+(Sheet1!$B$61*((1+(SQ1))^1)*((1+(SQ2))^1)*((1+(SQ3))^1)*((1+(SQ4))^1)*((1+(SQ5))^1)*((1+(SQ6))^1)*((1+(SQ7))^1)*((1+(SQ8))^1)*((1+(SQ9))^1)*((1+(SQ10))^1)*((1+(SQ11))^1)*((1+(SQ12))^1)*((1+(SQ13))^1)*((1+(SQ14))^1))/((1.18)^14)+(Sheet1!$B$61*((1+(SQ1))^1)*((1+(SQ2))^1)*((1+(SQ3))^1)*((1+(SQ4))^1)*((1+(SQ5))^1)*((1+(SQ6))^1)*((1+(SQ7))^1)*((1+(SQ8))^1)*((1+(SQ9))^1)*((1+(SQ10))^1)*((1+(SQ11))^1)*((1+(SQ12))^1)*((1+(SQ13))^1)*((1+(SQ14))^1)*((1+(SQ15))^1))/((1.18)^15)+((Sheet1!$B$61*((1+(SQ1))^1)*((1+(SQ2))^1)*((1+(SQ3))^1)*((1+(SQ4))^1)*((1+(SQ5))^1)*((1+(SQ6))^1)*((1+(SQ7))^1)*((1+(SQ8))^1)*((1+(SQ9))^1)*((1+(SQ10))^1)*((1+(SQ11))^1)*((1+(SQ12))^1)*((1+(SQ13))^1)*((1+(SQ14))^1)*((1+(SQ15))^1))/((1.18)^15)/0.18))/Sheet1!$B$17)+((Sheet1!$B$65/Sheet1!$B$17)*(100%-0.2)))</f>
        <v>23.157309532061319</v>
      </c>
      <c r="SR16" s="4">
        <f ca="1">SUM((((Sheet1!$B$61*((1+(SR1))^1))/((1.18)^1)+(Sheet1!$B$61*((1+(SR1))^1)*((1+(SR2))^1))/((1.18)^2)+(Sheet1!$B$61*((1+(SR1))^1)*((1+(SR2))^1)*((1+(SR3))^1))/((1.18)^3)+(Sheet1!$B$61*((1+(SR1))^1)*((1+(SR2))^1)*((1+(SR3))^1)*((1+(SR4))^1))/((1.18)^4)+(Sheet1!$B$61*((1+(SR1))^1)*((1+(SR2))^1)*((1+(SR3))^1)*((1+(SR4))^1)*((1+(SR5))^1))/((1.18)^5)+(Sheet1!$B$61*((1+(SR1))^1)*((1+(SR2))^1)*((1+(SR3))^1)*((1+(SR4))^1)*((1+(SR5))^1)*((1+(SR6))^1))/((1.18)^6)+(Sheet1!$B$61*((1+(SR1))^1)*((1+(SR2))^1)*((1+(SR3))^1)*((1+(SR4))^1)*((1+(SR5))^1)*((1+(SR6))^1)*((1+(SR7))^1))/((1.18)^7)+(Sheet1!$B$61*((1+(SR1))^1)*((1+(SR2))^1)*((1+(SR3))^1)*((1+(SR4))^1)*((1+(SR5))^1)*((1+(SR6))^1)*((1+(SR7))^1)*((1+(SR8))^1))/((1.18)^8)+(Sheet1!$B$61*((1+(SR1))^1)*((1+(SR2))^1)*((1+(SR3))^1)*((1+(SR4))^1)*((1+(SR5))^1)*((1+(SR6))^1)*((1+(SR7))^1)*((1+(SR8))^1)*((1+(SR9))^1))/((1.18)^9)+(Sheet1!$B$61*((1+(SR1))^1)*((1+(SR2))^1)*((1+(SR3))^1)*((1+(SR4))^1)*((1+(SR5))^1)*((1+(SR6))^1)*((1+(SR7))^1)*((1+(SR8))^1)*((1+(SR9))^1)*((1+(SR10))^1))/((1.18)^10)+(Sheet1!$B$61*((1+(SR1))^1)*((1+(SR2))^1)*((1+(SR3))^1)*((1+(SR4))^1)*((1+(SR5))^1)*((1+(SR6))^1)*((1+(SR7))^1)*((1+(SR8))^1)*((1+(SR9))^1)*((1+(SR10))^1)*((1+(SR11))^1))/((1.18)^11)+(Sheet1!$B$61*((1+(SR1))^1)*((1+(SR2))^1)*((1+(SR3))^1)*((1+(SR4))^1)*((1+(SR5))^1)*((1+(SR6))^1)*((1+(SR7))^1)*((1+(SR8))^1)*((1+(SR9))^1)*((1+(SR10))^1)*((1+(SR11))^1)*((1+(SR12))^1))/((1.18)^12)+(Sheet1!$B$61*((1+(SR1))^1)*((1+(SR2))^1)*((1+(SR3))^1)*((1+(SR4))^1)*((1+(SR5))^1)*((1+(SR6))^1)*((1+(SR7))^1)*((1+(SR8))^1)*((1+(SR9))^1)*((1+(SR10))^1)*((1+(SR11))^1)*((1+(SR12))^1)*((1+(SR13))^1))/((1.18)^13)+(Sheet1!$B$61*((1+(SR1))^1)*((1+(SR2))^1)*((1+(SR3))^1)*((1+(SR4))^1)*((1+(SR5))^1)*((1+(SR6))^1)*((1+(SR7))^1)*((1+(SR8))^1)*((1+(SR9))^1)*((1+(SR10))^1)*((1+(SR11))^1)*((1+(SR12))^1)*((1+(SR13))^1)*((1+(SR14))^1))/((1.18)^14)+(Sheet1!$B$61*((1+(SR1))^1)*((1+(SR2))^1)*((1+(SR3))^1)*((1+(SR4))^1)*((1+(SR5))^1)*((1+(SR6))^1)*((1+(SR7))^1)*((1+(SR8))^1)*((1+(SR9))^1)*((1+(SR10))^1)*((1+(SR11))^1)*((1+(SR12))^1)*((1+(SR13))^1)*((1+(SR14))^1)*((1+(SR15))^1))/((1.18)^15)+((Sheet1!$B$61*((1+(SR1))^1)*((1+(SR2))^1)*((1+(SR3))^1)*((1+(SR4))^1)*((1+(SR5))^1)*((1+(SR6))^1)*((1+(SR7))^1)*((1+(SR8))^1)*((1+(SR9))^1)*((1+(SR10))^1)*((1+(SR11))^1)*((1+(SR12))^1)*((1+(SR13))^1)*((1+(SR14))^1)*((1+(SR15))^1))/((1.18)^15)/0.18))/Sheet1!$B$17)+((Sheet1!$B$65/Sheet1!$B$17)*(100%-0.2)))</f>
        <v>28.765986282915108</v>
      </c>
      <c r="SS16" s="4">
        <f ca="1">SUM((((Sheet1!$B$61*((1+(SS1))^1))/((1.18)^1)+(Sheet1!$B$61*((1+(SS1))^1)*((1+(SS2))^1))/((1.18)^2)+(Sheet1!$B$61*((1+(SS1))^1)*((1+(SS2))^1)*((1+(SS3))^1))/((1.18)^3)+(Sheet1!$B$61*((1+(SS1))^1)*((1+(SS2))^1)*((1+(SS3))^1)*((1+(SS4))^1))/((1.18)^4)+(Sheet1!$B$61*((1+(SS1))^1)*((1+(SS2))^1)*((1+(SS3))^1)*((1+(SS4))^1)*((1+(SS5))^1))/((1.18)^5)+(Sheet1!$B$61*((1+(SS1))^1)*((1+(SS2))^1)*((1+(SS3))^1)*((1+(SS4))^1)*((1+(SS5))^1)*((1+(SS6))^1))/((1.18)^6)+(Sheet1!$B$61*((1+(SS1))^1)*((1+(SS2))^1)*((1+(SS3))^1)*((1+(SS4))^1)*((1+(SS5))^1)*((1+(SS6))^1)*((1+(SS7))^1))/((1.18)^7)+(Sheet1!$B$61*((1+(SS1))^1)*((1+(SS2))^1)*((1+(SS3))^1)*((1+(SS4))^1)*((1+(SS5))^1)*((1+(SS6))^1)*((1+(SS7))^1)*((1+(SS8))^1))/((1.18)^8)+(Sheet1!$B$61*((1+(SS1))^1)*((1+(SS2))^1)*((1+(SS3))^1)*((1+(SS4))^1)*((1+(SS5))^1)*((1+(SS6))^1)*((1+(SS7))^1)*((1+(SS8))^1)*((1+(SS9))^1))/((1.18)^9)+(Sheet1!$B$61*((1+(SS1))^1)*((1+(SS2))^1)*((1+(SS3))^1)*((1+(SS4))^1)*((1+(SS5))^1)*((1+(SS6))^1)*((1+(SS7))^1)*((1+(SS8))^1)*((1+(SS9))^1)*((1+(SS10))^1))/((1.18)^10)+(Sheet1!$B$61*((1+(SS1))^1)*((1+(SS2))^1)*((1+(SS3))^1)*((1+(SS4))^1)*((1+(SS5))^1)*((1+(SS6))^1)*((1+(SS7))^1)*((1+(SS8))^1)*((1+(SS9))^1)*((1+(SS10))^1)*((1+(SS11))^1))/((1.18)^11)+(Sheet1!$B$61*((1+(SS1))^1)*((1+(SS2))^1)*((1+(SS3))^1)*((1+(SS4))^1)*((1+(SS5))^1)*((1+(SS6))^1)*((1+(SS7))^1)*((1+(SS8))^1)*((1+(SS9))^1)*((1+(SS10))^1)*((1+(SS11))^1)*((1+(SS12))^1))/((1.18)^12)+(Sheet1!$B$61*((1+(SS1))^1)*((1+(SS2))^1)*((1+(SS3))^1)*((1+(SS4))^1)*((1+(SS5))^1)*((1+(SS6))^1)*((1+(SS7))^1)*((1+(SS8))^1)*((1+(SS9))^1)*((1+(SS10))^1)*((1+(SS11))^1)*((1+(SS12))^1)*((1+(SS13))^1))/((1.18)^13)+(Sheet1!$B$61*((1+(SS1))^1)*((1+(SS2))^1)*((1+(SS3))^1)*((1+(SS4))^1)*((1+(SS5))^1)*((1+(SS6))^1)*((1+(SS7))^1)*((1+(SS8))^1)*((1+(SS9))^1)*((1+(SS10))^1)*((1+(SS11))^1)*((1+(SS12))^1)*((1+(SS13))^1)*((1+(SS14))^1))/((1.18)^14)+(Sheet1!$B$61*((1+(SS1))^1)*((1+(SS2))^1)*((1+(SS3))^1)*((1+(SS4))^1)*((1+(SS5))^1)*((1+(SS6))^1)*((1+(SS7))^1)*((1+(SS8))^1)*((1+(SS9))^1)*((1+(SS10))^1)*((1+(SS11))^1)*((1+(SS12))^1)*((1+(SS13))^1)*((1+(SS14))^1)*((1+(SS15))^1))/((1.18)^15)+((Sheet1!$B$61*((1+(SS1))^1)*((1+(SS2))^1)*((1+(SS3))^1)*((1+(SS4))^1)*((1+(SS5))^1)*((1+(SS6))^1)*((1+(SS7))^1)*((1+(SS8))^1)*((1+(SS9))^1)*((1+(SS10))^1)*((1+(SS11))^1)*((1+(SS12))^1)*((1+(SS13))^1)*((1+(SS14))^1)*((1+(SS15))^1))/((1.18)^15)/0.18))/Sheet1!$B$17)+((Sheet1!$B$65/Sheet1!$B$17)*(100%-0.2)))</f>
        <v>27.950090307772541</v>
      </c>
      <c r="ST16" s="4">
        <f ca="1">SUM((((Sheet1!$B$61*((1+(ST1))^1))/((1.18)^1)+(Sheet1!$B$61*((1+(ST1))^1)*((1+(ST2))^1))/((1.18)^2)+(Sheet1!$B$61*((1+(ST1))^1)*((1+(ST2))^1)*((1+(ST3))^1))/((1.18)^3)+(Sheet1!$B$61*((1+(ST1))^1)*((1+(ST2))^1)*((1+(ST3))^1)*((1+(ST4))^1))/((1.18)^4)+(Sheet1!$B$61*((1+(ST1))^1)*((1+(ST2))^1)*((1+(ST3))^1)*((1+(ST4))^1)*((1+(ST5))^1))/((1.18)^5)+(Sheet1!$B$61*((1+(ST1))^1)*((1+(ST2))^1)*((1+(ST3))^1)*((1+(ST4))^1)*((1+(ST5))^1)*((1+(ST6))^1))/((1.18)^6)+(Sheet1!$B$61*((1+(ST1))^1)*((1+(ST2))^1)*((1+(ST3))^1)*((1+(ST4))^1)*((1+(ST5))^1)*((1+(ST6))^1)*((1+(ST7))^1))/((1.18)^7)+(Sheet1!$B$61*((1+(ST1))^1)*((1+(ST2))^1)*((1+(ST3))^1)*((1+(ST4))^1)*((1+(ST5))^1)*((1+(ST6))^1)*((1+(ST7))^1)*((1+(ST8))^1))/((1.18)^8)+(Sheet1!$B$61*((1+(ST1))^1)*((1+(ST2))^1)*((1+(ST3))^1)*((1+(ST4))^1)*((1+(ST5))^1)*((1+(ST6))^1)*((1+(ST7))^1)*((1+(ST8))^1)*((1+(ST9))^1))/((1.18)^9)+(Sheet1!$B$61*((1+(ST1))^1)*((1+(ST2))^1)*((1+(ST3))^1)*((1+(ST4))^1)*((1+(ST5))^1)*((1+(ST6))^1)*((1+(ST7))^1)*((1+(ST8))^1)*((1+(ST9))^1)*((1+(ST10))^1))/((1.18)^10)+(Sheet1!$B$61*((1+(ST1))^1)*((1+(ST2))^1)*((1+(ST3))^1)*((1+(ST4))^1)*((1+(ST5))^1)*((1+(ST6))^1)*((1+(ST7))^1)*((1+(ST8))^1)*((1+(ST9))^1)*((1+(ST10))^1)*((1+(ST11))^1))/((1.18)^11)+(Sheet1!$B$61*((1+(ST1))^1)*((1+(ST2))^1)*((1+(ST3))^1)*((1+(ST4))^1)*((1+(ST5))^1)*((1+(ST6))^1)*((1+(ST7))^1)*((1+(ST8))^1)*((1+(ST9))^1)*((1+(ST10))^1)*((1+(ST11))^1)*((1+(ST12))^1))/((1.18)^12)+(Sheet1!$B$61*((1+(ST1))^1)*((1+(ST2))^1)*((1+(ST3))^1)*((1+(ST4))^1)*((1+(ST5))^1)*((1+(ST6))^1)*((1+(ST7))^1)*((1+(ST8))^1)*((1+(ST9))^1)*((1+(ST10))^1)*((1+(ST11))^1)*((1+(ST12))^1)*((1+(ST13))^1))/((1.18)^13)+(Sheet1!$B$61*((1+(ST1))^1)*((1+(ST2))^1)*((1+(ST3))^1)*((1+(ST4))^1)*((1+(ST5))^1)*((1+(ST6))^1)*((1+(ST7))^1)*((1+(ST8))^1)*((1+(ST9))^1)*((1+(ST10))^1)*((1+(ST11))^1)*((1+(ST12))^1)*((1+(ST13))^1)*((1+(ST14))^1))/((1.18)^14)+(Sheet1!$B$61*((1+(ST1))^1)*((1+(ST2))^1)*((1+(ST3))^1)*((1+(ST4))^1)*((1+(ST5))^1)*((1+(ST6))^1)*((1+(ST7))^1)*((1+(ST8))^1)*((1+(ST9))^1)*((1+(ST10))^1)*((1+(ST11))^1)*((1+(ST12))^1)*((1+(ST13))^1)*((1+(ST14))^1)*((1+(ST15))^1))/((1.18)^15)+((Sheet1!$B$61*((1+(ST1))^1)*((1+(ST2))^1)*((1+(ST3))^1)*((1+(ST4))^1)*((1+(ST5))^1)*((1+(ST6))^1)*((1+(ST7))^1)*((1+(ST8))^1)*((1+(ST9))^1)*((1+(ST10))^1)*((1+(ST11))^1)*((1+(ST12))^1)*((1+(ST13))^1)*((1+(ST14))^1)*((1+(ST15))^1))/((1.18)^15)/0.18))/Sheet1!$B$17)+((Sheet1!$B$65/Sheet1!$B$17)*(100%-0.2)))</f>
        <v>27.714849232108747</v>
      </c>
      <c r="SU16" s="4">
        <f ca="1">SUM((((Sheet1!$B$61*((1+(SU1))^1))/((1.18)^1)+(Sheet1!$B$61*((1+(SU1))^1)*((1+(SU2))^1))/((1.18)^2)+(Sheet1!$B$61*((1+(SU1))^1)*((1+(SU2))^1)*((1+(SU3))^1))/((1.18)^3)+(Sheet1!$B$61*((1+(SU1))^1)*((1+(SU2))^1)*((1+(SU3))^1)*((1+(SU4))^1))/((1.18)^4)+(Sheet1!$B$61*((1+(SU1))^1)*((1+(SU2))^1)*((1+(SU3))^1)*((1+(SU4))^1)*((1+(SU5))^1))/((1.18)^5)+(Sheet1!$B$61*((1+(SU1))^1)*((1+(SU2))^1)*((1+(SU3))^1)*((1+(SU4))^1)*((1+(SU5))^1)*((1+(SU6))^1))/((1.18)^6)+(Sheet1!$B$61*((1+(SU1))^1)*((1+(SU2))^1)*((1+(SU3))^1)*((1+(SU4))^1)*((1+(SU5))^1)*((1+(SU6))^1)*((1+(SU7))^1))/((1.18)^7)+(Sheet1!$B$61*((1+(SU1))^1)*((1+(SU2))^1)*((1+(SU3))^1)*((1+(SU4))^1)*((1+(SU5))^1)*((1+(SU6))^1)*((1+(SU7))^1)*((1+(SU8))^1))/((1.18)^8)+(Sheet1!$B$61*((1+(SU1))^1)*((1+(SU2))^1)*((1+(SU3))^1)*((1+(SU4))^1)*((1+(SU5))^1)*((1+(SU6))^1)*((1+(SU7))^1)*((1+(SU8))^1)*((1+(SU9))^1))/((1.18)^9)+(Sheet1!$B$61*((1+(SU1))^1)*((1+(SU2))^1)*((1+(SU3))^1)*((1+(SU4))^1)*((1+(SU5))^1)*((1+(SU6))^1)*((1+(SU7))^1)*((1+(SU8))^1)*((1+(SU9))^1)*((1+(SU10))^1))/((1.18)^10)+(Sheet1!$B$61*((1+(SU1))^1)*((1+(SU2))^1)*((1+(SU3))^1)*((1+(SU4))^1)*((1+(SU5))^1)*((1+(SU6))^1)*((1+(SU7))^1)*((1+(SU8))^1)*((1+(SU9))^1)*((1+(SU10))^1)*((1+(SU11))^1))/((1.18)^11)+(Sheet1!$B$61*((1+(SU1))^1)*((1+(SU2))^1)*((1+(SU3))^1)*((1+(SU4))^1)*((1+(SU5))^1)*((1+(SU6))^1)*((1+(SU7))^1)*((1+(SU8))^1)*((1+(SU9))^1)*((1+(SU10))^1)*((1+(SU11))^1)*((1+(SU12))^1))/((1.18)^12)+(Sheet1!$B$61*((1+(SU1))^1)*((1+(SU2))^1)*((1+(SU3))^1)*((1+(SU4))^1)*((1+(SU5))^1)*((1+(SU6))^1)*((1+(SU7))^1)*((1+(SU8))^1)*((1+(SU9))^1)*((1+(SU10))^1)*((1+(SU11))^1)*((1+(SU12))^1)*((1+(SU13))^1))/((1.18)^13)+(Sheet1!$B$61*((1+(SU1))^1)*((1+(SU2))^1)*((1+(SU3))^1)*((1+(SU4))^1)*((1+(SU5))^1)*((1+(SU6))^1)*((1+(SU7))^1)*((1+(SU8))^1)*((1+(SU9))^1)*((1+(SU10))^1)*((1+(SU11))^1)*((1+(SU12))^1)*((1+(SU13))^1)*((1+(SU14))^1))/((1.18)^14)+(Sheet1!$B$61*((1+(SU1))^1)*((1+(SU2))^1)*((1+(SU3))^1)*((1+(SU4))^1)*((1+(SU5))^1)*((1+(SU6))^1)*((1+(SU7))^1)*((1+(SU8))^1)*((1+(SU9))^1)*((1+(SU10))^1)*((1+(SU11))^1)*((1+(SU12))^1)*((1+(SU13))^1)*((1+(SU14))^1)*((1+(SU15))^1))/((1.18)^15)+((Sheet1!$B$61*((1+(SU1))^1)*((1+(SU2))^1)*((1+(SU3))^1)*((1+(SU4))^1)*((1+(SU5))^1)*((1+(SU6))^1)*((1+(SU7))^1)*((1+(SU8))^1)*((1+(SU9))^1)*((1+(SU10))^1)*((1+(SU11))^1)*((1+(SU12))^1)*((1+(SU13))^1)*((1+(SU14))^1)*((1+(SU15))^1))/((1.18)^15)/0.18))/Sheet1!$B$17)+((Sheet1!$B$65/Sheet1!$B$17)*(100%-0.2)))</f>
        <v>31.31106953562719</v>
      </c>
      <c r="SV16" s="4">
        <f ca="1">SUM((((Sheet1!$B$61*((1+(SV1))^1))/((1.18)^1)+(Sheet1!$B$61*((1+(SV1))^1)*((1+(SV2))^1))/((1.18)^2)+(Sheet1!$B$61*((1+(SV1))^1)*((1+(SV2))^1)*((1+(SV3))^1))/((1.18)^3)+(Sheet1!$B$61*((1+(SV1))^1)*((1+(SV2))^1)*((1+(SV3))^1)*((1+(SV4))^1))/((1.18)^4)+(Sheet1!$B$61*((1+(SV1))^1)*((1+(SV2))^1)*((1+(SV3))^1)*((1+(SV4))^1)*((1+(SV5))^1))/((1.18)^5)+(Sheet1!$B$61*((1+(SV1))^1)*((1+(SV2))^1)*((1+(SV3))^1)*((1+(SV4))^1)*((1+(SV5))^1)*((1+(SV6))^1))/((1.18)^6)+(Sheet1!$B$61*((1+(SV1))^1)*((1+(SV2))^1)*((1+(SV3))^1)*((1+(SV4))^1)*((1+(SV5))^1)*((1+(SV6))^1)*((1+(SV7))^1))/((1.18)^7)+(Sheet1!$B$61*((1+(SV1))^1)*((1+(SV2))^1)*((1+(SV3))^1)*((1+(SV4))^1)*((1+(SV5))^1)*((1+(SV6))^1)*((1+(SV7))^1)*((1+(SV8))^1))/((1.18)^8)+(Sheet1!$B$61*((1+(SV1))^1)*((1+(SV2))^1)*((1+(SV3))^1)*((1+(SV4))^1)*((1+(SV5))^1)*((1+(SV6))^1)*((1+(SV7))^1)*((1+(SV8))^1)*((1+(SV9))^1))/((1.18)^9)+(Sheet1!$B$61*((1+(SV1))^1)*((1+(SV2))^1)*((1+(SV3))^1)*((1+(SV4))^1)*((1+(SV5))^1)*((1+(SV6))^1)*((1+(SV7))^1)*((1+(SV8))^1)*((1+(SV9))^1)*((1+(SV10))^1))/((1.18)^10)+(Sheet1!$B$61*((1+(SV1))^1)*((1+(SV2))^1)*((1+(SV3))^1)*((1+(SV4))^1)*((1+(SV5))^1)*((1+(SV6))^1)*((1+(SV7))^1)*((1+(SV8))^1)*((1+(SV9))^1)*((1+(SV10))^1)*((1+(SV11))^1))/((1.18)^11)+(Sheet1!$B$61*((1+(SV1))^1)*((1+(SV2))^1)*((1+(SV3))^1)*((1+(SV4))^1)*((1+(SV5))^1)*((1+(SV6))^1)*((1+(SV7))^1)*((1+(SV8))^1)*((1+(SV9))^1)*((1+(SV10))^1)*((1+(SV11))^1)*((1+(SV12))^1))/((1.18)^12)+(Sheet1!$B$61*((1+(SV1))^1)*((1+(SV2))^1)*((1+(SV3))^1)*((1+(SV4))^1)*((1+(SV5))^1)*((1+(SV6))^1)*((1+(SV7))^1)*((1+(SV8))^1)*((1+(SV9))^1)*((1+(SV10))^1)*((1+(SV11))^1)*((1+(SV12))^1)*((1+(SV13))^1))/((1.18)^13)+(Sheet1!$B$61*((1+(SV1))^1)*((1+(SV2))^1)*((1+(SV3))^1)*((1+(SV4))^1)*((1+(SV5))^1)*((1+(SV6))^1)*((1+(SV7))^1)*((1+(SV8))^1)*((1+(SV9))^1)*((1+(SV10))^1)*((1+(SV11))^1)*((1+(SV12))^1)*((1+(SV13))^1)*((1+(SV14))^1))/((1.18)^14)+(Sheet1!$B$61*((1+(SV1))^1)*((1+(SV2))^1)*((1+(SV3))^1)*((1+(SV4))^1)*((1+(SV5))^1)*((1+(SV6))^1)*((1+(SV7))^1)*((1+(SV8))^1)*((1+(SV9))^1)*((1+(SV10))^1)*((1+(SV11))^1)*((1+(SV12))^1)*((1+(SV13))^1)*((1+(SV14))^1)*((1+(SV15))^1))/((1.18)^15)+((Sheet1!$B$61*((1+(SV1))^1)*((1+(SV2))^1)*((1+(SV3))^1)*((1+(SV4))^1)*((1+(SV5))^1)*((1+(SV6))^1)*((1+(SV7))^1)*((1+(SV8))^1)*((1+(SV9))^1)*((1+(SV10))^1)*((1+(SV11))^1)*((1+(SV12))^1)*((1+(SV13))^1)*((1+(SV14))^1)*((1+(SV15))^1))/((1.18)^15)/0.18))/Sheet1!$B$17)+((Sheet1!$B$65/Sheet1!$B$17)*(100%-0.2)))</f>
        <v>24.290051769262831</v>
      </c>
      <c r="SW16" s="4">
        <f ca="1">SUM((((Sheet1!$B$61*((1+(SW1))^1))/((1.18)^1)+(Sheet1!$B$61*((1+(SW1))^1)*((1+(SW2))^1))/((1.18)^2)+(Sheet1!$B$61*((1+(SW1))^1)*((1+(SW2))^1)*((1+(SW3))^1))/((1.18)^3)+(Sheet1!$B$61*((1+(SW1))^1)*((1+(SW2))^1)*((1+(SW3))^1)*((1+(SW4))^1))/((1.18)^4)+(Sheet1!$B$61*((1+(SW1))^1)*((1+(SW2))^1)*((1+(SW3))^1)*((1+(SW4))^1)*((1+(SW5))^1))/((1.18)^5)+(Sheet1!$B$61*((1+(SW1))^1)*((1+(SW2))^1)*((1+(SW3))^1)*((1+(SW4))^1)*((1+(SW5))^1)*((1+(SW6))^1))/((1.18)^6)+(Sheet1!$B$61*((1+(SW1))^1)*((1+(SW2))^1)*((1+(SW3))^1)*((1+(SW4))^1)*((1+(SW5))^1)*((1+(SW6))^1)*((1+(SW7))^1))/((1.18)^7)+(Sheet1!$B$61*((1+(SW1))^1)*((1+(SW2))^1)*((1+(SW3))^1)*((1+(SW4))^1)*((1+(SW5))^1)*((1+(SW6))^1)*((1+(SW7))^1)*((1+(SW8))^1))/((1.18)^8)+(Sheet1!$B$61*((1+(SW1))^1)*((1+(SW2))^1)*((1+(SW3))^1)*((1+(SW4))^1)*((1+(SW5))^1)*((1+(SW6))^1)*((1+(SW7))^1)*((1+(SW8))^1)*((1+(SW9))^1))/((1.18)^9)+(Sheet1!$B$61*((1+(SW1))^1)*((1+(SW2))^1)*((1+(SW3))^1)*((1+(SW4))^1)*((1+(SW5))^1)*((1+(SW6))^1)*((1+(SW7))^1)*((1+(SW8))^1)*((1+(SW9))^1)*((1+(SW10))^1))/((1.18)^10)+(Sheet1!$B$61*((1+(SW1))^1)*((1+(SW2))^1)*((1+(SW3))^1)*((1+(SW4))^1)*((1+(SW5))^1)*((1+(SW6))^1)*((1+(SW7))^1)*((1+(SW8))^1)*((1+(SW9))^1)*((1+(SW10))^1)*((1+(SW11))^1))/((1.18)^11)+(Sheet1!$B$61*((1+(SW1))^1)*((1+(SW2))^1)*((1+(SW3))^1)*((1+(SW4))^1)*((1+(SW5))^1)*((1+(SW6))^1)*((1+(SW7))^1)*((1+(SW8))^1)*((1+(SW9))^1)*((1+(SW10))^1)*((1+(SW11))^1)*((1+(SW12))^1))/((1.18)^12)+(Sheet1!$B$61*((1+(SW1))^1)*((1+(SW2))^1)*((1+(SW3))^1)*((1+(SW4))^1)*((1+(SW5))^1)*((1+(SW6))^1)*((1+(SW7))^1)*((1+(SW8))^1)*((1+(SW9))^1)*((1+(SW10))^1)*((1+(SW11))^1)*((1+(SW12))^1)*((1+(SW13))^1))/((1.18)^13)+(Sheet1!$B$61*((1+(SW1))^1)*((1+(SW2))^1)*((1+(SW3))^1)*((1+(SW4))^1)*((1+(SW5))^1)*((1+(SW6))^1)*((1+(SW7))^1)*((1+(SW8))^1)*((1+(SW9))^1)*((1+(SW10))^1)*((1+(SW11))^1)*((1+(SW12))^1)*((1+(SW13))^1)*((1+(SW14))^1))/((1.18)^14)+(Sheet1!$B$61*((1+(SW1))^1)*((1+(SW2))^1)*((1+(SW3))^1)*((1+(SW4))^1)*((1+(SW5))^1)*((1+(SW6))^1)*((1+(SW7))^1)*((1+(SW8))^1)*((1+(SW9))^1)*((1+(SW10))^1)*((1+(SW11))^1)*((1+(SW12))^1)*((1+(SW13))^1)*((1+(SW14))^1)*((1+(SW15))^1))/((1.18)^15)+((Sheet1!$B$61*((1+(SW1))^1)*((1+(SW2))^1)*((1+(SW3))^1)*((1+(SW4))^1)*((1+(SW5))^1)*((1+(SW6))^1)*((1+(SW7))^1)*((1+(SW8))^1)*((1+(SW9))^1)*((1+(SW10))^1)*((1+(SW11))^1)*((1+(SW12))^1)*((1+(SW13))^1)*((1+(SW14))^1)*((1+(SW15))^1))/((1.18)^15)/0.18))/Sheet1!$B$17)+((Sheet1!$B$65/Sheet1!$B$17)*(100%-0.2)))</f>
        <v>27.32048745551268</v>
      </c>
      <c r="SX16" s="4">
        <f ca="1">SUM((((Sheet1!$B$61*((1+(SX1))^1))/((1.18)^1)+(Sheet1!$B$61*((1+(SX1))^1)*((1+(SX2))^1))/((1.18)^2)+(Sheet1!$B$61*((1+(SX1))^1)*((1+(SX2))^1)*((1+(SX3))^1))/((1.18)^3)+(Sheet1!$B$61*((1+(SX1))^1)*((1+(SX2))^1)*((1+(SX3))^1)*((1+(SX4))^1))/((1.18)^4)+(Sheet1!$B$61*((1+(SX1))^1)*((1+(SX2))^1)*((1+(SX3))^1)*((1+(SX4))^1)*((1+(SX5))^1))/((1.18)^5)+(Sheet1!$B$61*((1+(SX1))^1)*((1+(SX2))^1)*((1+(SX3))^1)*((1+(SX4))^1)*((1+(SX5))^1)*((1+(SX6))^1))/((1.18)^6)+(Sheet1!$B$61*((1+(SX1))^1)*((1+(SX2))^1)*((1+(SX3))^1)*((1+(SX4))^1)*((1+(SX5))^1)*((1+(SX6))^1)*((1+(SX7))^1))/((1.18)^7)+(Sheet1!$B$61*((1+(SX1))^1)*((1+(SX2))^1)*((1+(SX3))^1)*((1+(SX4))^1)*((1+(SX5))^1)*((1+(SX6))^1)*((1+(SX7))^1)*((1+(SX8))^1))/((1.18)^8)+(Sheet1!$B$61*((1+(SX1))^1)*((1+(SX2))^1)*((1+(SX3))^1)*((1+(SX4))^1)*((1+(SX5))^1)*((1+(SX6))^1)*((1+(SX7))^1)*((1+(SX8))^1)*((1+(SX9))^1))/((1.18)^9)+(Sheet1!$B$61*((1+(SX1))^1)*((1+(SX2))^1)*((1+(SX3))^1)*((1+(SX4))^1)*((1+(SX5))^1)*((1+(SX6))^1)*((1+(SX7))^1)*((1+(SX8))^1)*((1+(SX9))^1)*((1+(SX10))^1))/((1.18)^10)+(Sheet1!$B$61*((1+(SX1))^1)*((1+(SX2))^1)*((1+(SX3))^1)*((1+(SX4))^1)*((1+(SX5))^1)*((1+(SX6))^1)*((1+(SX7))^1)*((1+(SX8))^1)*((1+(SX9))^1)*((1+(SX10))^1)*((1+(SX11))^1))/((1.18)^11)+(Sheet1!$B$61*((1+(SX1))^1)*((1+(SX2))^1)*((1+(SX3))^1)*((1+(SX4))^1)*((1+(SX5))^1)*((1+(SX6))^1)*((1+(SX7))^1)*((1+(SX8))^1)*((1+(SX9))^1)*((1+(SX10))^1)*((1+(SX11))^1)*((1+(SX12))^1))/((1.18)^12)+(Sheet1!$B$61*((1+(SX1))^1)*((1+(SX2))^1)*((1+(SX3))^1)*((1+(SX4))^1)*((1+(SX5))^1)*((1+(SX6))^1)*((1+(SX7))^1)*((1+(SX8))^1)*((1+(SX9))^1)*((1+(SX10))^1)*((1+(SX11))^1)*((1+(SX12))^1)*((1+(SX13))^1))/((1.18)^13)+(Sheet1!$B$61*((1+(SX1))^1)*((1+(SX2))^1)*((1+(SX3))^1)*((1+(SX4))^1)*((1+(SX5))^1)*((1+(SX6))^1)*((1+(SX7))^1)*((1+(SX8))^1)*((1+(SX9))^1)*((1+(SX10))^1)*((1+(SX11))^1)*((1+(SX12))^1)*((1+(SX13))^1)*((1+(SX14))^1))/((1.18)^14)+(Sheet1!$B$61*((1+(SX1))^1)*((1+(SX2))^1)*((1+(SX3))^1)*((1+(SX4))^1)*((1+(SX5))^1)*((1+(SX6))^1)*((1+(SX7))^1)*((1+(SX8))^1)*((1+(SX9))^1)*((1+(SX10))^1)*((1+(SX11))^1)*((1+(SX12))^1)*((1+(SX13))^1)*((1+(SX14))^1)*((1+(SX15))^1))/((1.18)^15)+((Sheet1!$B$61*((1+(SX1))^1)*((1+(SX2))^1)*((1+(SX3))^1)*((1+(SX4))^1)*((1+(SX5))^1)*((1+(SX6))^1)*((1+(SX7))^1)*((1+(SX8))^1)*((1+(SX9))^1)*((1+(SX10))^1)*((1+(SX11))^1)*((1+(SX12))^1)*((1+(SX13))^1)*((1+(SX14))^1)*((1+(SX15))^1))/((1.18)^15)/0.18))/Sheet1!$B$17)+((Sheet1!$B$65/Sheet1!$B$17)*(100%-0.2)))</f>
        <v>31.115747428581919</v>
      </c>
      <c r="SY16" s="4">
        <f ca="1">SUM((((Sheet1!$B$61*((1+(SY1))^1))/((1.18)^1)+(Sheet1!$B$61*((1+(SY1))^1)*((1+(SY2))^1))/((1.18)^2)+(Sheet1!$B$61*((1+(SY1))^1)*((1+(SY2))^1)*((1+(SY3))^1))/((1.18)^3)+(Sheet1!$B$61*((1+(SY1))^1)*((1+(SY2))^1)*((1+(SY3))^1)*((1+(SY4))^1))/((1.18)^4)+(Sheet1!$B$61*((1+(SY1))^1)*((1+(SY2))^1)*((1+(SY3))^1)*((1+(SY4))^1)*((1+(SY5))^1))/((1.18)^5)+(Sheet1!$B$61*((1+(SY1))^1)*((1+(SY2))^1)*((1+(SY3))^1)*((1+(SY4))^1)*((1+(SY5))^1)*((1+(SY6))^1))/((1.18)^6)+(Sheet1!$B$61*((1+(SY1))^1)*((1+(SY2))^1)*((1+(SY3))^1)*((1+(SY4))^1)*((1+(SY5))^1)*((1+(SY6))^1)*((1+(SY7))^1))/((1.18)^7)+(Sheet1!$B$61*((1+(SY1))^1)*((1+(SY2))^1)*((1+(SY3))^1)*((1+(SY4))^1)*((1+(SY5))^1)*((1+(SY6))^1)*((1+(SY7))^1)*((1+(SY8))^1))/((1.18)^8)+(Sheet1!$B$61*((1+(SY1))^1)*((1+(SY2))^1)*((1+(SY3))^1)*((1+(SY4))^1)*((1+(SY5))^1)*((1+(SY6))^1)*((1+(SY7))^1)*((1+(SY8))^1)*((1+(SY9))^1))/((1.18)^9)+(Sheet1!$B$61*((1+(SY1))^1)*((1+(SY2))^1)*((1+(SY3))^1)*((1+(SY4))^1)*((1+(SY5))^1)*((1+(SY6))^1)*((1+(SY7))^1)*((1+(SY8))^1)*((1+(SY9))^1)*((1+(SY10))^1))/((1.18)^10)+(Sheet1!$B$61*((1+(SY1))^1)*((1+(SY2))^1)*((1+(SY3))^1)*((1+(SY4))^1)*((1+(SY5))^1)*((1+(SY6))^1)*((1+(SY7))^1)*((1+(SY8))^1)*((1+(SY9))^1)*((1+(SY10))^1)*((1+(SY11))^1))/((1.18)^11)+(Sheet1!$B$61*((1+(SY1))^1)*((1+(SY2))^1)*((1+(SY3))^1)*((1+(SY4))^1)*((1+(SY5))^1)*((1+(SY6))^1)*((1+(SY7))^1)*((1+(SY8))^1)*((1+(SY9))^1)*((1+(SY10))^1)*((1+(SY11))^1)*((1+(SY12))^1))/((1.18)^12)+(Sheet1!$B$61*((1+(SY1))^1)*((1+(SY2))^1)*((1+(SY3))^1)*((1+(SY4))^1)*((1+(SY5))^1)*((1+(SY6))^1)*((1+(SY7))^1)*((1+(SY8))^1)*((1+(SY9))^1)*((1+(SY10))^1)*((1+(SY11))^1)*((1+(SY12))^1)*((1+(SY13))^1))/((1.18)^13)+(Sheet1!$B$61*((1+(SY1))^1)*((1+(SY2))^1)*((1+(SY3))^1)*((1+(SY4))^1)*((1+(SY5))^1)*((1+(SY6))^1)*((1+(SY7))^1)*((1+(SY8))^1)*((1+(SY9))^1)*((1+(SY10))^1)*((1+(SY11))^1)*((1+(SY12))^1)*((1+(SY13))^1)*((1+(SY14))^1))/((1.18)^14)+(Sheet1!$B$61*((1+(SY1))^1)*((1+(SY2))^1)*((1+(SY3))^1)*((1+(SY4))^1)*((1+(SY5))^1)*((1+(SY6))^1)*((1+(SY7))^1)*((1+(SY8))^1)*((1+(SY9))^1)*((1+(SY10))^1)*((1+(SY11))^1)*((1+(SY12))^1)*((1+(SY13))^1)*((1+(SY14))^1)*((1+(SY15))^1))/((1.18)^15)+((Sheet1!$B$61*((1+(SY1))^1)*((1+(SY2))^1)*((1+(SY3))^1)*((1+(SY4))^1)*((1+(SY5))^1)*((1+(SY6))^1)*((1+(SY7))^1)*((1+(SY8))^1)*((1+(SY9))^1)*((1+(SY10))^1)*((1+(SY11))^1)*((1+(SY12))^1)*((1+(SY13))^1)*((1+(SY14))^1)*((1+(SY15))^1))/((1.18)^15)/0.18))/Sheet1!$B$17)+((Sheet1!$B$65/Sheet1!$B$17)*(100%-0.2)))</f>
        <v>27.458512844914452</v>
      </c>
      <c r="SZ16" s="4">
        <f ca="1">SUM((((Sheet1!$B$61*((1+(SZ1))^1))/((1.18)^1)+(Sheet1!$B$61*((1+(SZ1))^1)*((1+(SZ2))^1))/((1.18)^2)+(Sheet1!$B$61*((1+(SZ1))^1)*((1+(SZ2))^1)*((1+(SZ3))^1))/((1.18)^3)+(Sheet1!$B$61*((1+(SZ1))^1)*((1+(SZ2))^1)*((1+(SZ3))^1)*((1+(SZ4))^1))/((1.18)^4)+(Sheet1!$B$61*((1+(SZ1))^1)*((1+(SZ2))^1)*((1+(SZ3))^1)*((1+(SZ4))^1)*((1+(SZ5))^1))/((1.18)^5)+(Sheet1!$B$61*((1+(SZ1))^1)*((1+(SZ2))^1)*((1+(SZ3))^1)*((1+(SZ4))^1)*((1+(SZ5))^1)*((1+(SZ6))^1))/((1.18)^6)+(Sheet1!$B$61*((1+(SZ1))^1)*((1+(SZ2))^1)*((1+(SZ3))^1)*((1+(SZ4))^1)*((1+(SZ5))^1)*((1+(SZ6))^1)*((1+(SZ7))^1))/((1.18)^7)+(Sheet1!$B$61*((1+(SZ1))^1)*((1+(SZ2))^1)*((1+(SZ3))^1)*((1+(SZ4))^1)*((1+(SZ5))^1)*((1+(SZ6))^1)*((1+(SZ7))^1)*((1+(SZ8))^1))/((1.18)^8)+(Sheet1!$B$61*((1+(SZ1))^1)*((1+(SZ2))^1)*((1+(SZ3))^1)*((1+(SZ4))^1)*((1+(SZ5))^1)*((1+(SZ6))^1)*((1+(SZ7))^1)*((1+(SZ8))^1)*((1+(SZ9))^1))/((1.18)^9)+(Sheet1!$B$61*((1+(SZ1))^1)*((1+(SZ2))^1)*((1+(SZ3))^1)*((1+(SZ4))^1)*((1+(SZ5))^1)*((1+(SZ6))^1)*((1+(SZ7))^1)*((1+(SZ8))^1)*((1+(SZ9))^1)*((1+(SZ10))^1))/((1.18)^10)+(Sheet1!$B$61*((1+(SZ1))^1)*((1+(SZ2))^1)*((1+(SZ3))^1)*((1+(SZ4))^1)*((1+(SZ5))^1)*((1+(SZ6))^1)*((1+(SZ7))^1)*((1+(SZ8))^1)*((1+(SZ9))^1)*((1+(SZ10))^1)*((1+(SZ11))^1))/((1.18)^11)+(Sheet1!$B$61*((1+(SZ1))^1)*((1+(SZ2))^1)*((1+(SZ3))^1)*((1+(SZ4))^1)*((1+(SZ5))^1)*((1+(SZ6))^1)*((1+(SZ7))^1)*((1+(SZ8))^1)*((1+(SZ9))^1)*((1+(SZ10))^1)*((1+(SZ11))^1)*((1+(SZ12))^1))/((1.18)^12)+(Sheet1!$B$61*((1+(SZ1))^1)*((1+(SZ2))^1)*((1+(SZ3))^1)*((1+(SZ4))^1)*((1+(SZ5))^1)*((1+(SZ6))^1)*((1+(SZ7))^1)*((1+(SZ8))^1)*((1+(SZ9))^1)*((1+(SZ10))^1)*((1+(SZ11))^1)*((1+(SZ12))^1)*((1+(SZ13))^1))/((1.18)^13)+(Sheet1!$B$61*((1+(SZ1))^1)*((1+(SZ2))^1)*((1+(SZ3))^1)*((1+(SZ4))^1)*((1+(SZ5))^1)*((1+(SZ6))^1)*((1+(SZ7))^1)*((1+(SZ8))^1)*((1+(SZ9))^1)*((1+(SZ10))^1)*((1+(SZ11))^1)*((1+(SZ12))^1)*((1+(SZ13))^1)*((1+(SZ14))^1))/((1.18)^14)+(Sheet1!$B$61*((1+(SZ1))^1)*((1+(SZ2))^1)*((1+(SZ3))^1)*((1+(SZ4))^1)*((1+(SZ5))^1)*((1+(SZ6))^1)*((1+(SZ7))^1)*((1+(SZ8))^1)*((1+(SZ9))^1)*((1+(SZ10))^1)*((1+(SZ11))^1)*((1+(SZ12))^1)*((1+(SZ13))^1)*((1+(SZ14))^1)*((1+(SZ15))^1))/((1.18)^15)+((Sheet1!$B$61*((1+(SZ1))^1)*((1+(SZ2))^1)*((1+(SZ3))^1)*((1+(SZ4))^1)*((1+(SZ5))^1)*((1+(SZ6))^1)*((1+(SZ7))^1)*((1+(SZ8))^1)*((1+(SZ9))^1)*((1+(SZ10))^1)*((1+(SZ11))^1)*((1+(SZ12))^1)*((1+(SZ13))^1)*((1+(SZ14))^1)*((1+(SZ15))^1))/((1.18)^15)/0.18))/Sheet1!$B$17)+((Sheet1!$B$65/Sheet1!$B$17)*(100%-0.2)))</f>
        <v>29.258782524683674</v>
      </c>
      <c r="TA16" s="4">
        <f ca="1">SUM((((Sheet1!$B$61*((1+(TA1))^1))/((1.18)^1)+(Sheet1!$B$61*((1+(TA1))^1)*((1+(TA2))^1))/((1.18)^2)+(Sheet1!$B$61*((1+(TA1))^1)*((1+(TA2))^1)*((1+(TA3))^1))/((1.18)^3)+(Sheet1!$B$61*((1+(TA1))^1)*((1+(TA2))^1)*((1+(TA3))^1)*((1+(TA4))^1))/((1.18)^4)+(Sheet1!$B$61*((1+(TA1))^1)*((1+(TA2))^1)*((1+(TA3))^1)*((1+(TA4))^1)*((1+(TA5))^1))/((1.18)^5)+(Sheet1!$B$61*((1+(TA1))^1)*((1+(TA2))^1)*((1+(TA3))^1)*((1+(TA4))^1)*((1+(TA5))^1)*((1+(TA6))^1))/((1.18)^6)+(Sheet1!$B$61*((1+(TA1))^1)*((1+(TA2))^1)*((1+(TA3))^1)*((1+(TA4))^1)*((1+(TA5))^1)*((1+(TA6))^1)*((1+(TA7))^1))/((1.18)^7)+(Sheet1!$B$61*((1+(TA1))^1)*((1+(TA2))^1)*((1+(TA3))^1)*((1+(TA4))^1)*((1+(TA5))^1)*((1+(TA6))^1)*((1+(TA7))^1)*((1+(TA8))^1))/((1.18)^8)+(Sheet1!$B$61*((1+(TA1))^1)*((1+(TA2))^1)*((1+(TA3))^1)*((1+(TA4))^1)*((1+(TA5))^1)*((1+(TA6))^1)*((1+(TA7))^1)*((1+(TA8))^1)*((1+(TA9))^1))/((1.18)^9)+(Sheet1!$B$61*((1+(TA1))^1)*((1+(TA2))^1)*((1+(TA3))^1)*((1+(TA4))^1)*((1+(TA5))^1)*((1+(TA6))^1)*((1+(TA7))^1)*((1+(TA8))^1)*((1+(TA9))^1)*((1+(TA10))^1))/((1.18)^10)+(Sheet1!$B$61*((1+(TA1))^1)*((1+(TA2))^1)*((1+(TA3))^1)*((1+(TA4))^1)*((1+(TA5))^1)*((1+(TA6))^1)*((1+(TA7))^1)*((1+(TA8))^1)*((1+(TA9))^1)*((1+(TA10))^1)*((1+(TA11))^1))/((1.18)^11)+(Sheet1!$B$61*((1+(TA1))^1)*((1+(TA2))^1)*((1+(TA3))^1)*((1+(TA4))^1)*((1+(TA5))^1)*((1+(TA6))^1)*((1+(TA7))^1)*((1+(TA8))^1)*((1+(TA9))^1)*((1+(TA10))^1)*((1+(TA11))^1)*((1+(TA12))^1))/((1.18)^12)+(Sheet1!$B$61*((1+(TA1))^1)*((1+(TA2))^1)*((1+(TA3))^1)*((1+(TA4))^1)*((1+(TA5))^1)*((1+(TA6))^1)*((1+(TA7))^1)*((1+(TA8))^1)*((1+(TA9))^1)*((1+(TA10))^1)*((1+(TA11))^1)*((1+(TA12))^1)*((1+(TA13))^1))/((1.18)^13)+(Sheet1!$B$61*((1+(TA1))^1)*((1+(TA2))^1)*((1+(TA3))^1)*((1+(TA4))^1)*((1+(TA5))^1)*((1+(TA6))^1)*((1+(TA7))^1)*((1+(TA8))^1)*((1+(TA9))^1)*((1+(TA10))^1)*((1+(TA11))^1)*((1+(TA12))^1)*((1+(TA13))^1)*((1+(TA14))^1))/((1.18)^14)+(Sheet1!$B$61*((1+(TA1))^1)*((1+(TA2))^1)*((1+(TA3))^1)*((1+(TA4))^1)*((1+(TA5))^1)*((1+(TA6))^1)*((1+(TA7))^1)*((1+(TA8))^1)*((1+(TA9))^1)*((1+(TA10))^1)*((1+(TA11))^1)*((1+(TA12))^1)*((1+(TA13))^1)*((1+(TA14))^1)*((1+(TA15))^1))/((1.18)^15)+((Sheet1!$B$61*((1+(TA1))^1)*((1+(TA2))^1)*((1+(TA3))^1)*((1+(TA4))^1)*((1+(TA5))^1)*((1+(TA6))^1)*((1+(TA7))^1)*((1+(TA8))^1)*((1+(TA9))^1)*((1+(TA10))^1)*((1+(TA11))^1)*((1+(TA12))^1)*((1+(TA13))^1)*((1+(TA14))^1)*((1+(TA15))^1))/((1.18)^15)/0.18))/Sheet1!$B$17)+((Sheet1!$B$65/Sheet1!$B$17)*(100%-0.2)))</f>
        <v>26.628839678017716</v>
      </c>
      <c r="TB16" s="4">
        <f ca="1">SUM((((Sheet1!$B$61*((1+(TB1))^1))/((1.18)^1)+(Sheet1!$B$61*((1+(TB1))^1)*((1+(TB2))^1))/((1.18)^2)+(Sheet1!$B$61*((1+(TB1))^1)*((1+(TB2))^1)*((1+(TB3))^1))/((1.18)^3)+(Sheet1!$B$61*((1+(TB1))^1)*((1+(TB2))^1)*((1+(TB3))^1)*((1+(TB4))^1))/((1.18)^4)+(Sheet1!$B$61*((1+(TB1))^1)*((1+(TB2))^1)*((1+(TB3))^1)*((1+(TB4))^1)*((1+(TB5))^1))/((1.18)^5)+(Sheet1!$B$61*((1+(TB1))^1)*((1+(TB2))^1)*((1+(TB3))^1)*((1+(TB4))^1)*((1+(TB5))^1)*((1+(TB6))^1))/((1.18)^6)+(Sheet1!$B$61*((1+(TB1))^1)*((1+(TB2))^1)*((1+(TB3))^1)*((1+(TB4))^1)*((1+(TB5))^1)*((1+(TB6))^1)*((1+(TB7))^1))/((1.18)^7)+(Sheet1!$B$61*((1+(TB1))^1)*((1+(TB2))^1)*((1+(TB3))^1)*((1+(TB4))^1)*((1+(TB5))^1)*((1+(TB6))^1)*((1+(TB7))^1)*((1+(TB8))^1))/((1.18)^8)+(Sheet1!$B$61*((1+(TB1))^1)*((1+(TB2))^1)*((1+(TB3))^1)*((1+(TB4))^1)*((1+(TB5))^1)*((1+(TB6))^1)*((1+(TB7))^1)*((1+(TB8))^1)*((1+(TB9))^1))/((1.18)^9)+(Sheet1!$B$61*((1+(TB1))^1)*((1+(TB2))^1)*((1+(TB3))^1)*((1+(TB4))^1)*((1+(TB5))^1)*((1+(TB6))^1)*((1+(TB7))^1)*((1+(TB8))^1)*((1+(TB9))^1)*((1+(TB10))^1))/((1.18)^10)+(Sheet1!$B$61*((1+(TB1))^1)*((1+(TB2))^1)*((1+(TB3))^1)*((1+(TB4))^1)*((1+(TB5))^1)*((1+(TB6))^1)*((1+(TB7))^1)*((1+(TB8))^1)*((1+(TB9))^1)*((1+(TB10))^1)*((1+(TB11))^1))/((1.18)^11)+(Sheet1!$B$61*((1+(TB1))^1)*((1+(TB2))^1)*((1+(TB3))^1)*((1+(TB4))^1)*((1+(TB5))^1)*((1+(TB6))^1)*((1+(TB7))^1)*((1+(TB8))^1)*((1+(TB9))^1)*((1+(TB10))^1)*((1+(TB11))^1)*((1+(TB12))^1))/((1.18)^12)+(Sheet1!$B$61*((1+(TB1))^1)*((1+(TB2))^1)*((1+(TB3))^1)*((1+(TB4))^1)*((1+(TB5))^1)*((1+(TB6))^1)*((1+(TB7))^1)*((1+(TB8))^1)*((1+(TB9))^1)*((1+(TB10))^1)*((1+(TB11))^1)*((1+(TB12))^1)*((1+(TB13))^1))/((1.18)^13)+(Sheet1!$B$61*((1+(TB1))^1)*((1+(TB2))^1)*((1+(TB3))^1)*((1+(TB4))^1)*((1+(TB5))^1)*((1+(TB6))^1)*((1+(TB7))^1)*((1+(TB8))^1)*((1+(TB9))^1)*((1+(TB10))^1)*((1+(TB11))^1)*((1+(TB12))^1)*((1+(TB13))^1)*((1+(TB14))^1))/((1.18)^14)+(Sheet1!$B$61*((1+(TB1))^1)*((1+(TB2))^1)*((1+(TB3))^1)*((1+(TB4))^1)*((1+(TB5))^1)*((1+(TB6))^1)*((1+(TB7))^1)*((1+(TB8))^1)*((1+(TB9))^1)*((1+(TB10))^1)*((1+(TB11))^1)*((1+(TB12))^1)*((1+(TB13))^1)*((1+(TB14))^1)*((1+(TB15))^1))/((1.18)^15)+((Sheet1!$B$61*((1+(TB1))^1)*((1+(TB2))^1)*((1+(TB3))^1)*((1+(TB4))^1)*((1+(TB5))^1)*((1+(TB6))^1)*((1+(TB7))^1)*((1+(TB8))^1)*((1+(TB9))^1)*((1+(TB10))^1)*((1+(TB11))^1)*((1+(TB12))^1)*((1+(TB13))^1)*((1+(TB14))^1)*((1+(TB15))^1))/((1.18)^15)/0.18))/Sheet1!$B$17)+((Sheet1!$B$65/Sheet1!$B$17)*(100%-0.2)))</f>
        <v>27.484772464893943</v>
      </c>
      <c r="TC16" s="4">
        <f ca="1">SUM((((Sheet1!$B$61*((1+(TC1))^1))/((1.18)^1)+(Sheet1!$B$61*((1+(TC1))^1)*((1+(TC2))^1))/((1.18)^2)+(Sheet1!$B$61*((1+(TC1))^1)*((1+(TC2))^1)*((1+(TC3))^1))/((1.18)^3)+(Sheet1!$B$61*((1+(TC1))^1)*((1+(TC2))^1)*((1+(TC3))^1)*((1+(TC4))^1))/((1.18)^4)+(Sheet1!$B$61*((1+(TC1))^1)*((1+(TC2))^1)*((1+(TC3))^1)*((1+(TC4))^1)*((1+(TC5))^1))/((1.18)^5)+(Sheet1!$B$61*((1+(TC1))^1)*((1+(TC2))^1)*((1+(TC3))^1)*((1+(TC4))^1)*((1+(TC5))^1)*((1+(TC6))^1))/((1.18)^6)+(Sheet1!$B$61*((1+(TC1))^1)*((1+(TC2))^1)*((1+(TC3))^1)*((1+(TC4))^1)*((1+(TC5))^1)*((1+(TC6))^1)*((1+(TC7))^1))/((1.18)^7)+(Sheet1!$B$61*((1+(TC1))^1)*((1+(TC2))^1)*((1+(TC3))^1)*((1+(TC4))^1)*((1+(TC5))^1)*((1+(TC6))^1)*((1+(TC7))^1)*((1+(TC8))^1))/((1.18)^8)+(Sheet1!$B$61*((1+(TC1))^1)*((1+(TC2))^1)*((1+(TC3))^1)*((1+(TC4))^1)*((1+(TC5))^1)*((1+(TC6))^1)*((1+(TC7))^1)*((1+(TC8))^1)*((1+(TC9))^1))/((1.18)^9)+(Sheet1!$B$61*((1+(TC1))^1)*((1+(TC2))^1)*((1+(TC3))^1)*((1+(TC4))^1)*((1+(TC5))^1)*((1+(TC6))^1)*((1+(TC7))^1)*((1+(TC8))^1)*((1+(TC9))^1)*((1+(TC10))^1))/((1.18)^10)+(Sheet1!$B$61*((1+(TC1))^1)*((1+(TC2))^1)*((1+(TC3))^1)*((1+(TC4))^1)*((1+(TC5))^1)*((1+(TC6))^1)*((1+(TC7))^1)*((1+(TC8))^1)*((1+(TC9))^1)*((1+(TC10))^1)*((1+(TC11))^1))/((1.18)^11)+(Sheet1!$B$61*((1+(TC1))^1)*((1+(TC2))^1)*((1+(TC3))^1)*((1+(TC4))^1)*((1+(TC5))^1)*((1+(TC6))^1)*((1+(TC7))^1)*((1+(TC8))^1)*((1+(TC9))^1)*((1+(TC10))^1)*((1+(TC11))^1)*((1+(TC12))^1))/((1.18)^12)+(Sheet1!$B$61*((1+(TC1))^1)*((1+(TC2))^1)*((1+(TC3))^1)*((1+(TC4))^1)*((1+(TC5))^1)*((1+(TC6))^1)*((1+(TC7))^1)*((1+(TC8))^1)*((1+(TC9))^1)*((1+(TC10))^1)*((1+(TC11))^1)*((1+(TC12))^1)*((1+(TC13))^1))/((1.18)^13)+(Sheet1!$B$61*((1+(TC1))^1)*((1+(TC2))^1)*((1+(TC3))^1)*((1+(TC4))^1)*((1+(TC5))^1)*((1+(TC6))^1)*((1+(TC7))^1)*((1+(TC8))^1)*((1+(TC9))^1)*((1+(TC10))^1)*((1+(TC11))^1)*((1+(TC12))^1)*((1+(TC13))^1)*((1+(TC14))^1))/((1.18)^14)+(Sheet1!$B$61*((1+(TC1))^1)*((1+(TC2))^1)*((1+(TC3))^1)*((1+(TC4))^1)*((1+(TC5))^1)*((1+(TC6))^1)*((1+(TC7))^1)*((1+(TC8))^1)*((1+(TC9))^1)*((1+(TC10))^1)*((1+(TC11))^1)*((1+(TC12))^1)*((1+(TC13))^1)*((1+(TC14))^1)*((1+(TC15))^1))/((1.18)^15)+((Sheet1!$B$61*((1+(TC1))^1)*((1+(TC2))^1)*((1+(TC3))^1)*((1+(TC4))^1)*((1+(TC5))^1)*((1+(TC6))^1)*((1+(TC7))^1)*((1+(TC8))^1)*((1+(TC9))^1)*((1+(TC10))^1)*((1+(TC11))^1)*((1+(TC12))^1)*((1+(TC13))^1)*((1+(TC14))^1)*((1+(TC15))^1))/((1.18)^15)/0.18))/Sheet1!$B$17)+((Sheet1!$B$65/Sheet1!$B$17)*(100%-0.2)))</f>
        <v>23.814915682369637</v>
      </c>
      <c r="TD16" s="4">
        <f ca="1">SUM((((Sheet1!$B$61*((1+(TD1))^1))/((1.18)^1)+(Sheet1!$B$61*((1+(TD1))^1)*((1+(TD2))^1))/((1.18)^2)+(Sheet1!$B$61*((1+(TD1))^1)*((1+(TD2))^1)*((1+(TD3))^1))/((1.18)^3)+(Sheet1!$B$61*((1+(TD1))^1)*((1+(TD2))^1)*((1+(TD3))^1)*((1+(TD4))^1))/((1.18)^4)+(Sheet1!$B$61*((1+(TD1))^1)*((1+(TD2))^1)*((1+(TD3))^1)*((1+(TD4))^1)*((1+(TD5))^1))/((1.18)^5)+(Sheet1!$B$61*((1+(TD1))^1)*((1+(TD2))^1)*((1+(TD3))^1)*((1+(TD4))^1)*((1+(TD5))^1)*((1+(TD6))^1))/((1.18)^6)+(Sheet1!$B$61*((1+(TD1))^1)*((1+(TD2))^1)*((1+(TD3))^1)*((1+(TD4))^1)*((1+(TD5))^1)*((1+(TD6))^1)*((1+(TD7))^1))/((1.18)^7)+(Sheet1!$B$61*((1+(TD1))^1)*((1+(TD2))^1)*((1+(TD3))^1)*((1+(TD4))^1)*((1+(TD5))^1)*((1+(TD6))^1)*((1+(TD7))^1)*((1+(TD8))^1))/((1.18)^8)+(Sheet1!$B$61*((1+(TD1))^1)*((1+(TD2))^1)*((1+(TD3))^1)*((1+(TD4))^1)*((1+(TD5))^1)*((1+(TD6))^1)*((1+(TD7))^1)*((1+(TD8))^1)*((1+(TD9))^1))/((1.18)^9)+(Sheet1!$B$61*((1+(TD1))^1)*((1+(TD2))^1)*((1+(TD3))^1)*((1+(TD4))^1)*((1+(TD5))^1)*((1+(TD6))^1)*((1+(TD7))^1)*((1+(TD8))^1)*((1+(TD9))^1)*((1+(TD10))^1))/((1.18)^10)+(Sheet1!$B$61*((1+(TD1))^1)*((1+(TD2))^1)*((1+(TD3))^1)*((1+(TD4))^1)*((1+(TD5))^1)*((1+(TD6))^1)*((1+(TD7))^1)*((1+(TD8))^1)*((1+(TD9))^1)*((1+(TD10))^1)*((1+(TD11))^1))/((1.18)^11)+(Sheet1!$B$61*((1+(TD1))^1)*((1+(TD2))^1)*((1+(TD3))^1)*((1+(TD4))^1)*((1+(TD5))^1)*((1+(TD6))^1)*((1+(TD7))^1)*((1+(TD8))^1)*((1+(TD9))^1)*((1+(TD10))^1)*((1+(TD11))^1)*((1+(TD12))^1))/((1.18)^12)+(Sheet1!$B$61*((1+(TD1))^1)*((1+(TD2))^1)*((1+(TD3))^1)*((1+(TD4))^1)*((1+(TD5))^1)*((1+(TD6))^1)*((1+(TD7))^1)*((1+(TD8))^1)*((1+(TD9))^1)*((1+(TD10))^1)*((1+(TD11))^1)*((1+(TD12))^1)*((1+(TD13))^1))/((1.18)^13)+(Sheet1!$B$61*((1+(TD1))^1)*((1+(TD2))^1)*((1+(TD3))^1)*((1+(TD4))^1)*((1+(TD5))^1)*((1+(TD6))^1)*((1+(TD7))^1)*((1+(TD8))^1)*((1+(TD9))^1)*((1+(TD10))^1)*((1+(TD11))^1)*((1+(TD12))^1)*((1+(TD13))^1)*((1+(TD14))^1))/((1.18)^14)+(Sheet1!$B$61*((1+(TD1))^1)*((1+(TD2))^1)*((1+(TD3))^1)*((1+(TD4))^1)*((1+(TD5))^1)*((1+(TD6))^1)*((1+(TD7))^1)*((1+(TD8))^1)*((1+(TD9))^1)*((1+(TD10))^1)*((1+(TD11))^1)*((1+(TD12))^1)*((1+(TD13))^1)*((1+(TD14))^1)*((1+(TD15))^1))/((1.18)^15)+((Sheet1!$B$61*((1+(TD1))^1)*((1+(TD2))^1)*((1+(TD3))^1)*((1+(TD4))^1)*((1+(TD5))^1)*((1+(TD6))^1)*((1+(TD7))^1)*((1+(TD8))^1)*((1+(TD9))^1)*((1+(TD10))^1)*((1+(TD11))^1)*((1+(TD12))^1)*((1+(TD13))^1)*((1+(TD14))^1)*((1+(TD15))^1))/((1.18)^15)/0.18))/Sheet1!$B$17)+((Sheet1!$B$65/Sheet1!$B$17)*(100%-0.2)))</f>
        <v>30.408143605639935</v>
      </c>
      <c r="TE16" s="4">
        <f ca="1">SUM((((Sheet1!$B$61*((1+(TE1))^1))/((1.18)^1)+(Sheet1!$B$61*((1+(TE1))^1)*((1+(TE2))^1))/((1.18)^2)+(Sheet1!$B$61*((1+(TE1))^1)*((1+(TE2))^1)*((1+(TE3))^1))/((1.18)^3)+(Sheet1!$B$61*((1+(TE1))^1)*((1+(TE2))^1)*((1+(TE3))^1)*((1+(TE4))^1))/((1.18)^4)+(Sheet1!$B$61*((1+(TE1))^1)*((1+(TE2))^1)*((1+(TE3))^1)*((1+(TE4))^1)*((1+(TE5))^1))/((1.18)^5)+(Sheet1!$B$61*((1+(TE1))^1)*((1+(TE2))^1)*((1+(TE3))^1)*((1+(TE4))^1)*((1+(TE5))^1)*((1+(TE6))^1))/((1.18)^6)+(Sheet1!$B$61*((1+(TE1))^1)*((1+(TE2))^1)*((1+(TE3))^1)*((1+(TE4))^1)*((1+(TE5))^1)*((1+(TE6))^1)*((1+(TE7))^1))/((1.18)^7)+(Sheet1!$B$61*((1+(TE1))^1)*((1+(TE2))^1)*((1+(TE3))^1)*((1+(TE4))^1)*((1+(TE5))^1)*((1+(TE6))^1)*((1+(TE7))^1)*((1+(TE8))^1))/((1.18)^8)+(Sheet1!$B$61*((1+(TE1))^1)*((1+(TE2))^1)*((1+(TE3))^1)*((1+(TE4))^1)*((1+(TE5))^1)*((1+(TE6))^1)*((1+(TE7))^1)*((1+(TE8))^1)*((1+(TE9))^1))/((1.18)^9)+(Sheet1!$B$61*((1+(TE1))^1)*((1+(TE2))^1)*((1+(TE3))^1)*((1+(TE4))^1)*((1+(TE5))^1)*((1+(TE6))^1)*((1+(TE7))^1)*((1+(TE8))^1)*((1+(TE9))^1)*((1+(TE10))^1))/((1.18)^10)+(Sheet1!$B$61*((1+(TE1))^1)*((1+(TE2))^1)*((1+(TE3))^1)*((1+(TE4))^1)*((1+(TE5))^1)*((1+(TE6))^1)*((1+(TE7))^1)*((1+(TE8))^1)*((1+(TE9))^1)*((1+(TE10))^1)*((1+(TE11))^1))/((1.18)^11)+(Sheet1!$B$61*((1+(TE1))^1)*((1+(TE2))^1)*((1+(TE3))^1)*((1+(TE4))^1)*((1+(TE5))^1)*((1+(TE6))^1)*((1+(TE7))^1)*((1+(TE8))^1)*((1+(TE9))^1)*((1+(TE10))^1)*((1+(TE11))^1)*((1+(TE12))^1))/((1.18)^12)+(Sheet1!$B$61*((1+(TE1))^1)*((1+(TE2))^1)*((1+(TE3))^1)*((1+(TE4))^1)*((1+(TE5))^1)*((1+(TE6))^1)*((1+(TE7))^1)*((1+(TE8))^1)*((1+(TE9))^1)*((1+(TE10))^1)*((1+(TE11))^1)*((1+(TE12))^1)*((1+(TE13))^1))/((1.18)^13)+(Sheet1!$B$61*((1+(TE1))^1)*((1+(TE2))^1)*((1+(TE3))^1)*((1+(TE4))^1)*((1+(TE5))^1)*((1+(TE6))^1)*((1+(TE7))^1)*((1+(TE8))^1)*((1+(TE9))^1)*((1+(TE10))^1)*((1+(TE11))^1)*((1+(TE12))^1)*((1+(TE13))^1)*((1+(TE14))^1))/((1.18)^14)+(Sheet1!$B$61*((1+(TE1))^1)*((1+(TE2))^1)*((1+(TE3))^1)*((1+(TE4))^1)*((1+(TE5))^1)*((1+(TE6))^1)*((1+(TE7))^1)*((1+(TE8))^1)*((1+(TE9))^1)*((1+(TE10))^1)*((1+(TE11))^1)*((1+(TE12))^1)*((1+(TE13))^1)*((1+(TE14))^1)*((1+(TE15))^1))/((1.18)^15)+((Sheet1!$B$61*((1+(TE1))^1)*((1+(TE2))^1)*((1+(TE3))^1)*((1+(TE4))^1)*((1+(TE5))^1)*((1+(TE6))^1)*((1+(TE7))^1)*((1+(TE8))^1)*((1+(TE9))^1)*((1+(TE10))^1)*((1+(TE11))^1)*((1+(TE12))^1)*((1+(TE13))^1)*((1+(TE14))^1)*((1+(TE15))^1))/((1.18)^15)/0.18))/Sheet1!$B$17)+((Sheet1!$B$65/Sheet1!$B$17)*(100%-0.2)))</f>
        <v>25.660763857902957</v>
      </c>
      <c r="TF16" s="4">
        <f ca="1">SUM((((Sheet1!$B$61*((1+(TF1))^1))/((1.18)^1)+(Sheet1!$B$61*((1+(TF1))^1)*((1+(TF2))^1))/((1.18)^2)+(Sheet1!$B$61*((1+(TF1))^1)*((1+(TF2))^1)*((1+(TF3))^1))/((1.18)^3)+(Sheet1!$B$61*((1+(TF1))^1)*((1+(TF2))^1)*((1+(TF3))^1)*((1+(TF4))^1))/((1.18)^4)+(Sheet1!$B$61*((1+(TF1))^1)*((1+(TF2))^1)*((1+(TF3))^1)*((1+(TF4))^1)*((1+(TF5))^1))/((1.18)^5)+(Sheet1!$B$61*((1+(TF1))^1)*((1+(TF2))^1)*((1+(TF3))^1)*((1+(TF4))^1)*((1+(TF5))^1)*((1+(TF6))^1))/((1.18)^6)+(Sheet1!$B$61*((1+(TF1))^1)*((1+(TF2))^1)*((1+(TF3))^1)*((1+(TF4))^1)*((1+(TF5))^1)*((1+(TF6))^1)*((1+(TF7))^1))/((1.18)^7)+(Sheet1!$B$61*((1+(TF1))^1)*((1+(TF2))^1)*((1+(TF3))^1)*((1+(TF4))^1)*((1+(TF5))^1)*((1+(TF6))^1)*((1+(TF7))^1)*((1+(TF8))^1))/((1.18)^8)+(Sheet1!$B$61*((1+(TF1))^1)*((1+(TF2))^1)*((1+(TF3))^1)*((1+(TF4))^1)*((1+(TF5))^1)*((1+(TF6))^1)*((1+(TF7))^1)*((1+(TF8))^1)*((1+(TF9))^1))/((1.18)^9)+(Sheet1!$B$61*((1+(TF1))^1)*((1+(TF2))^1)*((1+(TF3))^1)*((1+(TF4))^1)*((1+(TF5))^1)*((1+(TF6))^1)*((1+(TF7))^1)*((1+(TF8))^1)*((1+(TF9))^1)*((1+(TF10))^1))/((1.18)^10)+(Sheet1!$B$61*((1+(TF1))^1)*((1+(TF2))^1)*((1+(TF3))^1)*((1+(TF4))^1)*((1+(TF5))^1)*((1+(TF6))^1)*((1+(TF7))^1)*((1+(TF8))^1)*((1+(TF9))^1)*((1+(TF10))^1)*((1+(TF11))^1))/((1.18)^11)+(Sheet1!$B$61*((1+(TF1))^1)*((1+(TF2))^1)*((1+(TF3))^1)*((1+(TF4))^1)*((1+(TF5))^1)*((1+(TF6))^1)*((1+(TF7))^1)*((1+(TF8))^1)*((1+(TF9))^1)*((1+(TF10))^1)*((1+(TF11))^1)*((1+(TF12))^1))/((1.18)^12)+(Sheet1!$B$61*((1+(TF1))^1)*((1+(TF2))^1)*((1+(TF3))^1)*((1+(TF4))^1)*((1+(TF5))^1)*((1+(TF6))^1)*((1+(TF7))^1)*((1+(TF8))^1)*((1+(TF9))^1)*((1+(TF10))^1)*((1+(TF11))^1)*((1+(TF12))^1)*((1+(TF13))^1))/((1.18)^13)+(Sheet1!$B$61*((1+(TF1))^1)*((1+(TF2))^1)*((1+(TF3))^1)*((1+(TF4))^1)*((1+(TF5))^1)*((1+(TF6))^1)*((1+(TF7))^1)*((1+(TF8))^1)*((1+(TF9))^1)*((1+(TF10))^1)*((1+(TF11))^1)*((1+(TF12))^1)*((1+(TF13))^1)*((1+(TF14))^1))/((1.18)^14)+(Sheet1!$B$61*((1+(TF1))^1)*((1+(TF2))^1)*((1+(TF3))^1)*((1+(TF4))^1)*((1+(TF5))^1)*((1+(TF6))^1)*((1+(TF7))^1)*((1+(TF8))^1)*((1+(TF9))^1)*((1+(TF10))^1)*((1+(TF11))^1)*((1+(TF12))^1)*((1+(TF13))^1)*((1+(TF14))^1)*((1+(TF15))^1))/((1.18)^15)+((Sheet1!$B$61*((1+(TF1))^1)*((1+(TF2))^1)*((1+(TF3))^1)*((1+(TF4))^1)*((1+(TF5))^1)*((1+(TF6))^1)*((1+(TF7))^1)*((1+(TF8))^1)*((1+(TF9))^1)*((1+(TF10))^1)*((1+(TF11))^1)*((1+(TF12))^1)*((1+(TF13))^1)*((1+(TF14))^1)*((1+(TF15))^1))/((1.18)^15)/0.18))/Sheet1!$B$17)+((Sheet1!$B$65/Sheet1!$B$17)*(100%-0.2)))</f>
        <v>27.191732188403638</v>
      </c>
      <c r="TG16" s="4">
        <f ca="1">SUM((((Sheet1!$B$61*((1+(TG1))^1))/((1.18)^1)+(Sheet1!$B$61*((1+(TG1))^1)*((1+(TG2))^1))/((1.18)^2)+(Sheet1!$B$61*((1+(TG1))^1)*((1+(TG2))^1)*((1+(TG3))^1))/((1.18)^3)+(Sheet1!$B$61*((1+(TG1))^1)*((1+(TG2))^1)*((1+(TG3))^1)*((1+(TG4))^1))/((1.18)^4)+(Sheet1!$B$61*((1+(TG1))^1)*((1+(TG2))^1)*((1+(TG3))^1)*((1+(TG4))^1)*((1+(TG5))^1))/((1.18)^5)+(Sheet1!$B$61*((1+(TG1))^1)*((1+(TG2))^1)*((1+(TG3))^1)*((1+(TG4))^1)*((1+(TG5))^1)*((1+(TG6))^1))/((1.18)^6)+(Sheet1!$B$61*((1+(TG1))^1)*((1+(TG2))^1)*((1+(TG3))^1)*((1+(TG4))^1)*((1+(TG5))^1)*((1+(TG6))^1)*((1+(TG7))^1))/((1.18)^7)+(Sheet1!$B$61*((1+(TG1))^1)*((1+(TG2))^1)*((1+(TG3))^1)*((1+(TG4))^1)*((1+(TG5))^1)*((1+(TG6))^1)*((1+(TG7))^1)*((1+(TG8))^1))/((1.18)^8)+(Sheet1!$B$61*((1+(TG1))^1)*((1+(TG2))^1)*((1+(TG3))^1)*((1+(TG4))^1)*((1+(TG5))^1)*((1+(TG6))^1)*((1+(TG7))^1)*((1+(TG8))^1)*((1+(TG9))^1))/((1.18)^9)+(Sheet1!$B$61*((1+(TG1))^1)*((1+(TG2))^1)*((1+(TG3))^1)*((1+(TG4))^1)*((1+(TG5))^1)*((1+(TG6))^1)*((1+(TG7))^1)*((1+(TG8))^1)*((1+(TG9))^1)*((1+(TG10))^1))/((1.18)^10)+(Sheet1!$B$61*((1+(TG1))^1)*((1+(TG2))^1)*((1+(TG3))^1)*((1+(TG4))^1)*((1+(TG5))^1)*((1+(TG6))^1)*((1+(TG7))^1)*((1+(TG8))^1)*((1+(TG9))^1)*((1+(TG10))^1)*((1+(TG11))^1))/((1.18)^11)+(Sheet1!$B$61*((1+(TG1))^1)*((1+(TG2))^1)*((1+(TG3))^1)*((1+(TG4))^1)*((1+(TG5))^1)*((1+(TG6))^1)*((1+(TG7))^1)*((1+(TG8))^1)*((1+(TG9))^1)*((1+(TG10))^1)*((1+(TG11))^1)*((1+(TG12))^1))/((1.18)^12)+(Sheet1!$B$61*((1+(TG1))^1)*((1+(TG2))^1)*((1+(TG3))^1)*((1+(TG4))^1)*((1+(TG5))^1)*((1+(TG6))^1)*((1+(TG7))^1)*((1+(TG8))^1)*((1+(TG9))^1)*((1+(TG10))^1)*((1+(TG11))^1)*((1+(TG12))^1)*((1+(TG13))^1))/((1.18)^13)+(Sheet1!$B$61*((1+(TG1))^1)*((1+(TG2))^1)*((1+(TG3))^1)*((1+(TG4))^1)*((1+(TG5))^1)*((1+(TG6))^1)*((1+(TG7))^1)*((1+(TG8))^1)*((1+(TG9))^1)*((1+(TG10))^1)*((1+(TG11))^1)*((1+(TG12))^1)*((1+(TG13))^1)*((1+(TG14))^1))/((1.18)^14)+(Sheet1!$B$61*((1+(TG1))^1)*((1+(TG2))^1)*((1+(TG3))^1)*((1+(TG4))^1)*((1+(TG5))^1)*((1+(TG6))^1)*((1+(TG7))^1)*((1+(TG8))^1)*((1+(TG9))^1)*((1+(TG10))^1)*((1+(TG11))^1)*((1+(TG12))^1)*((1+(TG13))^1)*((1+(TG14))^1)*((1+(TG15))^1))/((1.18)^15)+((Sheet1!$B$61*((1+(TG1))^1)*((1+(TG2))^1)*((1+(TG3))^1)*((1+(TG4))^1)*((1+(TG5))^1)*((1+(TG6))^1)*((1+(TG7))^1)*((1+(TG8))^1)*((1+(TG9))^1)*((1+(TG10))^1)*((1+(TG11))^1)*((1+(TG12))^1)*((1+(TG13))^1)*((1+(TG14))^1)*((1+(TG15))^1))/((1.18)^15)/0.18))/Sheet1!$B$17)+((Sheet1!$B$65/Sheet1!$B$17)*(100%-0.2)))</f>
        <v>24.639890303182192</v>
      </c>
      <c r="TH16" s="4">
        <f ca="1">SUM((((Sheet1!$B$61*((1+(TH1))^1))/((1.18)^1)+(Sheet1!$B$61*((1+(TH1))^1)*((1+(TH2))^1))/((1.18)^2)+(Sheet1!$B$61*((1+(TH1))^1)*((1+(TH2))^1)*((1+(TH3))^1))/((1.18)^3)+(Sheet1!$B$61*((1+(TH1))^1)*((1+(TH2))^1)*((1+(TH3))^1)*((1+(TH4))^1))/((1.18)^4)+(Sheet1!$B$61*((1+(TH1))^1)*((1+(TH2))^1)*((1+(TH3))^1)*((1+(TH4))^1)*((1+(TH5))^1))/((1.18)^5)+(Sheet1!$B$61*((1+(TH1))^1)*((1+(TH2))^1)*((1+(TH3))^1)*((1+(TH4))^1)*((1+(TH5))^1)*((1+(TH6))^1))/((1.18)^6)+(Sheet1!$B$61*((1+(TH1))^1)*((1+(TH2))^1)*((1+(TH3))^1)*((1+(TH4))^1)*((1+(TH5))^1)*((1+(TH6))^1)*((1+(TH7))^1))/((1.18)^7)+(Sheet1!$B$61*((1+(TH1))^1)*((1+(TH2))^1)*((1+(TH3))^1)*((1+(TH4))^1)*((1+(TH5))^1)*((1+(TH6))^1)*((1+(TH7))^1)*((1+(TH8))^1))/((1.18)^8)+(Sheet1!$B$61*((1+(TH1))^1)*((1+(TH2))^1)*((1+(TH3))^1)*((1+(TH4))^1)*((1+(TH5))^1)*((1+(TH6))^1)*((1+(TH7))^1)*((1+(TH8))^1)*((1+(TH9))^1))/((1.18)^9)+(Sheet1!$B$61*((1+(TH1))^1)*((1+(TH2))^1)*((1+(TH3))^1)*((1+(TH4))^1)*((1+(TH5))^1)*((1+(TH6))^1)*((1+(TH7))^1)*((1+(TH8))^1)*((1+(TH9))^1)*((1+(TH10))^1))/((1.18)^10)+(Sheet1!$B$61*((1+(TH1))^1)*((1+(TH2))^1)*((1+(TH3))^1)*((1+(TH4))^1)*((1+(TH5))^1)*((1+(TH6))^1)*((1+(TH7))^1)*((1+(TH8))^1)*((1+(TH9))^1)*((1+(TH10))^1)*((1+(TH11))^1))/((1.18)^11)+(Sheet1!$B$61*((1+(TH1))^1)*((1+(TH2))^1)*((1+(TH3))^1)*((1+(TH4))^1)*((1+(TH5))^1)*((1+(TH6))^1)*((1+(TH7))^1)*((1+(TH8))^1)*((1+(TH9))^1)*((1+(TH10))^1)*((1+(TH11))^1)*((1+(TH12))^1))/((1.18)^12)+(Sheet1!$B$61*((1+(TH1))^1)*((1+(TH2))^1)*((1+(TH3))^1)*((1+(TH4))^1)*((1+(TH5))^1)*((1+(TH6))^1)*((1+(TH7))^1)*((1+(TH8))^1)*((1+(TH9))^1)*((1+(TH10))^1)*((1+(TH11))^1)*((1+(TH12))^1)*((1+(TH13))^1))/((1.18)^13)+(Sheet1!$B$61*((1+(TH1))^1)*((1+(TH2))^1)*((1+(TH3))^1)*((1+(TH4))^1)*((1+(TH5))^1)*((1+(TH6))^1)*((1+(TH7))^1)*((1+(TH8))^1)*((1+(TH9))^1)*((1+(TH10))^1)*((1+(TH11))^1)*((1+(TH12))^1)*((1+(TH13))^1)*((1+(TH14))^1))/((1.18)^14)+(Sheet1!$B$61*((1+(TH1))^1)*((1+(TH2))^1)*((1+(TH3))^1)*((1+(TH4))^1)*((1+(TH5))^1)*((1+(TH6))^1)*((1+(TH7))^1)*((1+(TH8))^1)*((1+(TH9))^1)*((1+(TH10))^1)*((1+(TH11))^1)*((1+(TH12))^1)*((1+(TH13))^1)*((1+(TH14))^1)*((1+(TH15))^1))/((1.18)^15)+((Sheet1!$B$61*((1+(TH1))^1)*((1+(TH2))^1)*((1+(TH3))^1)*((1+(TH4))^1)*((1+(TH5))^1)*((1+(TH6))^1)*((1+(TH7))^1)*((1+(TH8))^1)*((1+(TH9))^1)*((1+(TH10))^1)*((1+(TH11))^1)*((1+(TH12))^1)*((1+(TH13))^1)*((1+(TH14))^1)*((1+(TH15))^1))/((1.18)^15)/0.18))/Sheet1!$B$17)+((Sheet1!$B$65/Sheet1!$B$17)*(100%-0.2)))</f>
        <v>27.462421219614868</v>
      </c>
      <c r="TI16" s="4">
        <f ca="1">SUM((((Sheet1!$B$61*((1+(TI1))^1))/((1.18)^1)+(Sheet1!$B$61*((1+(TI1))^1)*((1+(TI2))^1))/((1.18)^2)+(Sheet1!$B$61*((1+(TI1))^1)*((1+(TI2))^1)*((1+(TI3))^1))/((1.18)^3)+(Sheet1!$B$61*((1+(TI1))^1)*((1+(TI2))^1)*((1+(TI3))^1)*((1+(TI4))^1))/((1.18)^4)+(Sheet1!$B$61*((1+(TI1))^1)*((1+(TI2))^1)*((1+(TI3))^1)*((1+(TI4))^1)*((1+(TI5))^1))/((1.18)^5)+(Sheet1!$B$61*((1+(TI1))^1)*((1+(TI2))^1)*((1+(TI3))^1)*((1+(TI4))^1)*((1+(TI5))^1)*((1+(TI6))^1))/((1.18)^6)+(Sheet1!$B$61*((1+(TI1))^1)*((1+(TI2))^1)*((1+(TI3))^1)*((1+(TI4))^1)*((1+(TI5))^1)*((1+(TI6))^1)*((1+(TI7))^1))/((1.18)^7)+(Sheet1!$B$61*((1+(TI1))^1)*((1+(TI2))^1)*((1+(TI3))^1)*((1+(TI4))^1)*((1+(TI5))^1)*((1+(TI6))^1)*((1+(TI7))^1)*((1+(TI8))^1))/((1.18)^8)+(Sheet1!$B$61*((1+(TI1))^1)*((1+(TI2))^1)*((1+(TI3))^1)*((1+(TI4))^1)*((1+(TI5))^1)*((1+(TI6))^1)*((1+(TI7))^1)*((1+(TI8))^1)*((1+(TI9))^1))/((1.18)^9)+(Sheet1!$B$61*((1+(TI1))^1)*((1+(TI2))^1)*((1+(TI3))^1)*((1+(TI4))^1)*((1+(TI5))^1)*((1+(TI6))^1)*((1+(TI7))^1)*((1+(TI8))^1)*((1+(TI9))^1)*((1+(TI10))^1))/((1.18)^10)+(Sheet1!$B$61*((1+(TI1))^1)*((1+(TI2))^1)*((1+(TI3))^1)*((1+(TI4))^1)*((1+(TI5))^1)*((1+(TI6))^1)*((1+(TI7))^1)*((1+(TI8))^1)*((1+(TI9))^1)*((1+(TI10))^1)*((1+(TI11))^1))/((1.18)^11)+(Sheet1!$B$61*((1+(TI1))^1)*((1+(TI2))^1)*((1+(TI3))^1)*((1+(TI4))^1)*((1+(TI5))^1)*((1+(TI6))^1)*((1+(TI7))^1)*((1+(TI8))^1)*((1+(TI9))^1)*((1+(TI10))^1)*((1+(TI11))^1)*((1+(TI12))^1))/((1.18)^12)+(Sheet1!$B$61*((1+(TI1))^1)*((1+(TI2))^1)*((1+(TI3))^1)*((1+(TI4))^1)*((1+(TI5))^1)*((1+(TI6))^1)*((1+(TI7))^1)*((1+(TI8))^1)*((1+(TI9))^1)*((1+(TI10))^1)*((1+(TI11))^1)*((1+(TI12))^1)*((1+(TI13))^1))/((1.18)^13)+(Sheet1!$B$61*((1+(TI1))^1)*((1+(TI2))^1)*((1+(TI3))^1)*((1+(TI4))^1)*((1+(TI5))^1)*((1+(TI6))^1)*((1+(TI7))^1)*((1+(TI8))^1)*((1+(TI9))^1)*((1+(TI10))^1)*((1+(TI11))^1)*((1+(TI12))^1)*((1+(TI13))^1)*((1+(TI14))^1))/((1.18)^14)+(Sheet1!$B$61*((1+(TI1))^1)*((1+(TI2))^1)*((1+(TI3))^1)*((1+(TI4))^1)*((1+(TI5))^1)*((1+(TI6))^1)*((1+(TI7))^1)*((1+(TI8))^1)*((1+(TI9))^1)*((1+(TI10))^1)*((1+(TI11))^1)*((1+(TI12))^1)*((1+(TI13))^1)*((1+(TI14))^1)*((1+(TI15))^1))/((1.18)^15)+((Sheet1!$B$61*((1+(TI1))^1)*((1+(TI2))^1)*((1+(TI3))^1)*((1+(TI4))^1)*((1+(TI5))^1)*((1+(TI6))^1)*((1+(TI7))^1)*((1+(TI8))^1)*((1+(TI9))^1)*((1+(TI10))^1)*((1+(TI11))^1)*((1+(TI12))^1)*((1+(TI13))^1)*((1+(TI14))^1)*((1+(TI15))^1))/((1.18)^15)/0.18))/Sheet1!$B$17)+((Sheet1!$B$65/Sheet1!$B$17)*(100%-0.2)))</f>
        <v>31.672074287173764</v>
      </c>
      <c r="TJ16" s="4">
        <f ca="1">SUM((((Sheet1!$B$61*((1+(TJ1))^1))/((1.18)^1)+(Sheet1!$B$61*((1+(TJ1))^1)*((1+(TJ2))^1))/((1.18)^2)+(Sheet1!$B$61*((1+(TJ1))^1)*((1+(TJ2))^1)*((1+(TJ3))^1))/((1.18)^3)+(Sheet1!$B$61*((1+(TJ1))^1)*((1+(TJ2))^1)*((1+(TJ3))^1)*((1+(TJ4))^1))/((1.18)^4)+(Sheet1!$B$61*((1+(TJ1))^1)*((1+(TJ2))^1)*((1+(TJ3))^1)*((1+(TJ4))^1)*((1+(TJ5))^1))/((1.18)^5)+(Sheet1!$B$61*((1+(TJ1))^1)*((1+(TJ2))^1)*((1+(TJ3))^1)*((1+(TJ4))^1)*((1+(TJ5))^1)*((1+(TJ6))^1))/((1.18)^6)+(Sheet1!$B$61*((1+(TJ1))^1)*((1+(TJ2))^1)*((1+(TJ3))^1)*((1+(TJ4))^1)*((1+(TJ5))^1)*((1+(TJ6))^1)*((1+(TJ7))^1))/((1.18)^7)+(Sheet1!$B$61*((1+(TJ1))^1)*((1+(TJ2))^1)*((1+(TJ3))^1)*((1+(TJ4))^1)*((1+(TJ5))^1)*((1+(TJ6))^1)*((1+(TJ7))^1)*((1+(TJ8))^1))/((1.18)^8)+(Sheet1!$B$61*((1+(TJ1))^1)*((1+(TJ2))^1)*((1+(TJ3))^1)*((1+(TJ4))^1)*((1+(TJ5))^1)*((1+(TJ6))^1)*((1+(TJ7))^1)*((1+(TJ8))^1)*((1+(TJ9))^1))/((1.18)^9)+(Sheet1!$B$61*((1+(TJ1))^1)*((1+(TJ2))^1)*((1+(TJ3))^1)*((1+(TJ4))^1)*((1+(TJ5))^1)*((1+(TJ6))^1)*((1+(TJ7))^1)*((1+(TJ8))^1)*((1+(TJ9))^1)*((1+(TJ10))^1))/((1.18)^10)+(Sheet1!$B$61*((1+(TJ1))^1)*((1+(TJ2))^1)*((1+(TJ3))^1)*((1+(TJ4))^1)*((1+(TJ5))^1)*((1+(TJ6))^1)*((1+(TJ7))^1)*((1+(TJ8))^1)*((1+(TJ9))^1)*((1+(TJ10))^1)*((1+(TJ11))^1))/((1.18)^11)+(Sheet1!$B$61*((1+(TJ1))^1)*((1+(TJ2))^1)*((1+(TJ3))^1)*((1+(TJ4))^1)*((1+(TJ5))^1)*((1+(TJ6))^1)*((1+(TJ7))^1)*((1+(TJ8))^1)*((1+(TJ9))^1)*((1+(TJ10))^1)*((1+(TJ11))^1)*((1+(TJ12))^1))/((1.18)^12)+(Sheet1!$B$61*((1+(TJ1))^1)*((1+(TJ2))^1)*((1+(TJ3))^1)*((1+(TJ4))^1)*((1+(TJ5))^1)*((1+(TJ6))^1)*((1+(TJ7))^1)*((1+(TJ8))^1)*((1+(TJ9))^1)*((1+(TJ10))^1)*((1+(TJ11))^1)*((1+(TJ12))^1)*((1+(TJ13))^1))/((1.18)^13)+(Sheet1!$B$61*((1+(TJ1))^1)*((1+(TJ2))^1)*((1+(TJ3))^1)*((1+(TJ4))^1)*((1+(TJ5))^1)*((1+(TJ6))^1)*((1+(TJ7))^1)*((1+(TJ8))^1)*((1+(TJ9))^1)*((1+(TJ10))^1)*((1+(TJ11))^1)*((1+(TJ12))^1)*((1+(TJ13))^1)*((1+(TJ14))^1))/((1.18)^14)+(Sheet1!$B$61*((1+(TJ1))^1)*((1+(TJ2))^1)*((1+(TJ3))^1)*((1+(TJ4))^1)*((1+(TJ5))^1)*((1+(TJ6))^1)*((1+(TJ7))^1)*((1+(TJ8))^1)*((1+(TJ9))^1)*((1+(TJ10))^1)*((1+(TJ11))^1)*((1+(TJ12))^1)*((1+(TJ13))^1)*((1+(TJ14))^1)*((1+(TJ15))^1))/((1.18)^15)+((Sheet1!$B$61*((1+(TJ1))^1)*((1+(TJ2))^1)*((1+(TJ3))^1)*((1+(TJ4))^1)*((1+(TJ5))^1)*((1+(TJ6))^1)*((1+(TJ7))^1)*((1+(TJ8))^1)*((1+(TJ9))^1)*((1+(TJ10))^1)*((1+(TJ11))^1)*((1+(TJ12))^1)*((1+(TJ13))^1)*((1+(TJ14))^1)*((1+(TJ15))^1))/((1.18)^15)/0.18))/Sheet1!$B$17)+((Sheet1!$B$65/Sheet1!$B$17)*(100%-0.2)))</f>
        <v>26.076659034879871</v>
      </c>
      <c r="TK16" s="4">
        <f ca="1">SUM((((Sheet1!$B$61*((1+(TK1))^1))/((1.18)^1)+(Sheet1!$B$61*((1+(TK1))^1)*((1+(TK2))^1))/((1.18)^2)+(Sheet1!$B$61*((1+(TK1))^1)*((1+(TK2))^1)*((1+(TK3))^1))/((1.18)^3)+(Sheet1!$B$61*((1+(TK1))^1)*((1+(TK2))^1)*((1+(TK3))^1)*((1+(TK4))^1))/((1.18)^4)+(Sheet1!$B$61*((1+(TK1))^1)*((1+(TK2))^1)*((1+(TK3))^1)*((1+(TK4))^1)*((1+(TK5))^1))/((1.18)^5)+(Sheet1!$B$61*((1+(TK1))^1)*((1+(TK2))^1)*((1+(TK3))^1)*((1+(TK4))^1)*((1+(TK5))^1)*((1+(TK6))^1))/((1.18)^6)+(Sheet1!$B$61*((1+(TK1))^1)*((1+(TK2))^1)*((1+(TK3))^1)*((1+(TK4))^1)*((1+(TK5))^1)*((1+(TK6))^1)*((1+(TK7))^1))/((1.18)^7)+(Sheet1!$B$61*((1+(TK1))^1)*((1+(TK2))^1)*((1+(TK3))^1)*((1+(TK4))^1)*((1+(TK5))^1)*((1+(TK6))^1)*((1+(TK7))^1)*((1+(TK8))^1))/((1.18)^8)+(Sheet1!$B$61*((1+(TK1))^1)*((1+(TK2))^1)*((1+(TK3))^1)*((1+(TK4))^1)*((1+(TK5))^1)*((1+(TK6))^1)*((1+(TK7))^1)*((1+(TK8))^1)*((1+(TK9))^1))/((1.18)^9)+(Sheet1!$B$61*((1+(TK1))^1)*((1+(TK2))^1)*((1+(TK3))^1)*((1+(TK4))^1)*((1+(TK5))^1)*((1+(TK6))^1)*((1+(TK7))^1)*((1+(TK8))^1)*((1+(TK9))^1)*((1+(TK10))^1))/((1.18)^10)+(Sheet1!$B$61*((1+(TK1))^1)*((1+(TK2))^1)*((1+(TK3))^1)*((1+(TK4))^1)*((1+(TK5))^1)*((1+(TK6))^1)*((1+(TK7))^1)*((1+(TK8))^1)*((1+(TK9))^1)*((1+(TK10))^1)*((1+(TK11))^1))/((1.18)^11)+(Sheet1!$B$61*((1+(TK1))^1)*((1+(TK2))^1)*((1+(TK3))^1)*((1+(TK4))^1)*((1+(TK5))^1)*((1+(TK6))^1)*((1+(TK7))^1)*((1+(TK8))^1)*((1+(TK9))^1)*((1+(TK10))^1)*((1+(TK11))^1)*((1+(TK12))^1))/((1.18)^12)+(Sheet1!$B$61*((1+(TK1))^1)*((1+(TK2))^1)*((1+(TK3))^1)*((1+(TK4))^1)*((1+(TK5))^1)*((1+(TK6))^1)*((1+(TK7))^1)*((1+(TK8))^1)*((1+(TK9))^1)*((1+(TK10))^1)*((1+(TK11))^1)*((1+(TK12))^1)*((1+(TK13))^1))/((1.18)^13)+(Sheet1!$B$61*((1+(TK1))^1)*((1+(TK2))^1)*((1+(TK3))^1)*((1+(TK4))^1)*((1+(TK5))^1)*((1+(TK6))^1)*((1+(TK7))^1)*((1+(TK8))^1)*((1+(TK9))^1)*((1+(TK10))^1)*((1+(TK11))^1)*((1+(TK12))^1)*((1+(TK13))^1)*((1+(TK14))^1))/((1.18)^14)+(Sheet1!$B$61*((1+(TK1))^1)*((1+(TK2))^1)*((1+(TK3))^1)*((1+(TK4))^1)*((1+(TK5))^1)*((1+(TK6))^1)*((1+(TK7))^1)*((1+(TK8))^1)*((1+(TK9))^1)*((1+(TK10))^1)*((1+(TK11))^1)*((1+(TK12))^1)*((1+(TK13))^1)*((1+(TK14))^1)*((1+(TK15))^1))/((1.18)^15)+((Sheet1!$B$61*((1+(TK1))^1)*((1+(TK2))^1)*((1+(TK3))^1)*((1+(TK4))^1)*((1+(TK5))^1)*((1+(TK6))^1)*((1+(TK7))^1)*((1+(TK8))^1)*((1+(TK9))^1)*((1+(TK10))^1)*((1+(TK11))^1)*((1+(TK12))^1)*((1+(TK13))^1)*((1+(TK14))^1)*((1+(TK15))^1))/((1.18)^15)/0.18))/Sheet1!$B$17)+((Sheet1!$B$65/Sheet1!$B$17)*(100%-0.2)))</f>
        <v>27.820655237069111</v>
      </c>
      <c r="TL16" s="4">
        <f ca="1">SUM((((Sheet1!$B$61*((1+(TL1))^1))/((1.18)^1)+(Sheet1!$B$61*((1+(TL1))^1)*((1+(TL2))^1))/((1.18)^2)+(Sheet1!$B$61*((1+(TL1))^1)*((1+(TL2))^1)*((1+(TL3))^1))/((1.18)^3)+(Sheet1!$B$61*((1+(TL1))^1)*((1+(TL2))^1)*((1+(TL3))^1)*((1+(TL4))^1))/((1.18)^4)+(Sheet1!$B$61*((1+(TL1))^1)*((1+(TL2))^1)*((1+(TL3))^1)*((1+(TL4))^1)*((1+(TL5))^1))/((1.18)^5)+(Sheet1!$B$61*((1+(TL1))^1)*((1+(TL2))^1)*((1+(TL3))^1)*((1+(TL4))^1)*((1+(TL5))^1)*((1+(TL6))^1))/((1.18)^6)+(Sheet1!$B$61*((1+(TL1))^1)*((1+(TL2))^1)*((1+(TL3))^1)*((1+(TL4))^1)*((1+(TL5))^1)*((1+(TL6))^1)*((1+(TL7))^1))/((1.18)^7)+(Sheet1!$B$61*((1+(TL1))^1)*((1+(TL2))^1)*((1+(TL3))^1)*((1+(TL4))^1)*((1+(TL5))^1)*((1+(TL6))^1)*((1+(TL7))^1)*((1+(TL8))^1))/((1.18)^8)+(Sheet1!$B$61*((1+(TL1))^1)*((1+(TL2))^1)*((1+(TL3))^1)*((1+(TL4))^1)*((1+(TL5))^1)*((1+(TL6))^1)*((1+(TL7))^1)*((1+(TL8))^1)*((1+(TL9))^1))/((1.18)^9)+(Sheet1!$B$61*((1+(TL1))^1)*((1+(TL2))^1)*((1+(TL3))^1)*((1+(TL4))^1)*((1+(TL5))^1)*((1+(TL6))^1)*((1+(TL7))^1)*((1+(TL8))^1)*((1+(TL9))^1)*((1+(TL10))^1))/((1.18)^10)+(Sheet1!$B$61*((1+(TL1))^1)*((1+(TL2))^1)*((1+(TL3))^1)*((1+(TL4))^1)*((1+(TL5))^1)*((1+(TL6))^1)*((1+(TL7))^1)*((1+(TL8))^1)*((1+(TL9))^1)*((1+(TL10))^1)*((1+(TL11))^1))/((1.18)^11)+(Sheet1!$B$61*((1+(TL1))^1)*((1+(TL2))^1)*((1+(TL3))^1)*((1+(TL4))^1)*((1+(TL5))^1)*((1+(TL6))^1)*((1+(TL7))^1)*((1+(TL8))^1)*((1+(TL9))^1)*((1+(TL10))^1)*((1+(TL11))^1)*((1+(TL12))^1))/((1.18)^12)+(Sheet1!$B$61*((1+(TL1))^1)*((1+(TL2))^1)*((1+(TL3))^1)*((1+(TL4))^1)*((1+(TL5))^1)*((1+(TL6))^1)*((1+(TL7))^1)*((1+(TL8))^1)*((1+(TL9))^1)*((1+(TL10))^1)*((1+(TL11))^1)*((1+(TL12))^1)*((1+(TL13))^1))/((1.18)^13)+(Sheet1!$B$61*((1+(TL1))^1)*((1+(TL2))^1)*((1+(TL3))^1)*((1+(TL4))^1)*((1+(TL5))^1)*((1+(TL6))^1)*((1+(TL7))^1)*((1+(TL8))^1)*((1+(TL9))^1)*((1+(TL10))^1)*((1+(TL11))^1)*((1+(TL12))^1)*((1+(TL13))^1)*((1+(TL14))^1))/((1.18)^14)+(Sheet1!$B$61*((1+(TL1))^1)*((1+(TL2))^1)*((1+(TL3))^1)*((1+(TL4))^1)*((1+(TL5))^1)*((1+(TL6))^1)*((1+(TL7))^1)*((1+(TL8))^1)*((1+(TL9))^1)*((1+(TL10))^1)*((1+(TL11))^1)*((1+(TL12))^1)*((1+(TL13))^1)*((1+(TL14))^1)*((1+(TL15))^1))/((1.18)^15)+((Sheet1!$B$61*((1+(TL1))^1)*((1+(TL2))^1)*((1+(TL3))^1)*((1+(TL4))^1)*((1+(TL5))^1)*((1+(TL6))^1)*((1+(TL7))^1)*((1+(TL8))^1)*((1+(TL9))^1)*((1+(TL10))^1)*((1+(TL11))^1)*((1+(TL12))^1)*((1+(TL13))^1)*((1+(TL14))^1)*((1+(TL15))^1))/((1.18)^15)/0.18))/Sheet1!$B$17)+((Sheet1!$B$65/Sheet1!$B$17)*(100%-0.2)))</f>
        <v>24.204119052742726</v>
      </c>
      <c r="TM16" s="4">
        <f ca="1">SUM((((Sheet1!$B$61*((1+(TM1))^1))/((1.18)^1)+(Sheet1!$B$61*((1+(TM1))^1)*((1+(TM2))^1))/((1.18)^2)+(Sheet1!$B$61*((1+(TM1))^1)*((1+(TM2))^1)*((1+(TM3))^1))/((1.18)^3)+(Sheet1!$B$61*((1+(TM1))^1)*((1+(TM2))^1)*((1+(TM3))^1)*((1+(TM4))^1))/((1.18)^4)+(Sheet1!$B$61*((1+(TM1))^1)*((1+(TM2))^1)*((1+(TM3))^1)*((1+(TM4))^1)*((1+(TM5))^1))/((1.18)^5)+(Sheet1!$B$61*((1+(TM1))^1)*((1+(TM2))^1)*((1+(TM3))^1)*((1+(TM4))^1)*((1+(TM5))^1)*((1+(TM6))^1))/((1.18)^6)+(Sheet1!$B$61*((1+(TM1))^1)*((1+(TM2))^1)*((1+(TM3))^1)*((1+(TM4))^1)*((1+(TM5))^1)*((1+(TM6))^1)*((1+(TM7))^1))/((1.18)^7)+(Sheet1!$B$61*((1+(TM1))^1)*((1+(TM2))^1)*((1+(TM3))^1)*((1+(TM4))^1)*((1+(TM5))^1)*((1+(TM6))^1)*((1+(TM7))^1)*((1+(TM8))^1))/((1.18)^8)+(Sheet1!$B$61*((1+(TM1))^1)*((1+(TM2))^1)*((1+(TM3))^1)*((1+(TM4))^1)*((1+(TM5))^1)*((1+(TM6))^1)*((1+(TM7))^1)*((1+(TM8))^1)*((1+(TM9))^1))/((1.18)^9)+(Sheet1!$B$61*((1+(TM1))^1)*((1+(TM2))^1)*((1+(TM3))^1)*((1+(TM4))^1)*((1+(TM5))^1)*((1+(TM6))^1)*((1+(TM7))^1)*((1+(TM8))^1)*((1+(TM9))^1)*((1+(TM10))^1))/((1.18)^10)+(Sheet1!$B$61*((1+(TM1))^1)*((1+(TM2))^1)*((1+(TM3))^1)*((1+(TM4))^1)*((1+(TM5))^1)*((1+(TM6))^1)*((1+(TM7))^1)*((1+(TM8))^1)*((1+(TM9))^1)*((1+(TM10))^1)*((1+(TM11))^1))/((1.18)^11)+(Sheet1!$B$61*((1+(TM1))^1)*((1+(TM2))^1)*((1+(TM3))^1)*((1+(TM4))^1)*((1+(TM5))^1)*((1+(TM6))^1)*((1+(TM7))^1)*((1+(TM8))^1)*((1+(TM9))^1)*((1+(TM10))^1)*((1+(TM11))^1)*((1+(TM12))^1))/((1.18)^12)+(Sheet1!$B$61*((1+(TM1))^1)*((1+(TM2))^1)*((1+(TM3))^1)*((1+(TM4))^1)*((1+(TM5))^1)*((1+(TM6))^1)*((1+(TM7))^1)*((1+(TM8))^1)*((1+(TM9))^1)*((1+(TM10))^1)*((1+(TM11))^1)*((1+(TM12))^1)*((1+(TM13))^1))/((1.18)^13)+(Sheet1!$B$61*((1+(TM1))^1)*((1+(TM2))^1)*((1+(TM3))^1)*((1+(TM4))^1)*((1+(TM5))^1)*((1+(TM6))^1)*((1+(TM7))^1)*((1+(TM8))^1)*((1+(TM9))^1)*((1+(TM10))^1)*((1+(TM11))^1)*((1+(TM12))^1)*((1+(TM13))^1)*((1+(TM14))^1))/((1.18)^14)+(Sheet1!$B$61*((1+(TM1))^1)*((1+(TM2))^1)*((1+(TM3))^1)*((1+(TM4))^1)*((1+(TM5))^1)*((1+(TM6))^1)*((1+(TM7))^1)*((1+(TM8))^1)*((1+(TM9))^1)*((1+(TM10))^1)*((1+(TM11))^1)*((1+(TM12))^1)*((1+(TM13))^1)*((1+(TM14))^1)*((1+(TM15))^1))/((1.18)^15)+((Sheet1!$B$61*((1+(TM1))^1)*((1+(TM2))^1)*((1+(TM3))^1)*((1+(TM4))^1)*((1+(TM5))^1)*((1+(TM6))^1)*((1+(TM7))^1)*((1+(TM8))^1)*((1+(TM9))^1)*((1+(TM10))^1)*((1+(TM11))^1)*((1+(TM12))^1)*((1+(TM13))^1)*((1+(TM14))^1)*((1+(TM15))^1))/((1.18)^15)/0.18))/Sheet1!$B$17)+((Sheet1!$B$65/Sheet1!$B$17)*(100%-0.2)))</f>
        <v>25.899010297111609</v>
      </c>
      <c r="TN16" s="4">
        <f ca="1">SUM((((Sheet1!$B$61*((1+(TN1))^1))/((1.18)^1)+(Sheet1!$B$61*((1+(TN1))^1)*((1+(TN2))^1))/((1.18)^2)+(Sheet1!$B$61*((1+(TN1))^1)*((1+(TN2))^1)*((1+(TN3))^1))/((1.18)^3)+(Sheet1!$B$61*((1+(TN1))^1)*((1+(TN2))^1)*((1+(TN3))^1)*((1+(TN4))^1))/((1.18)^4)+(Sheet1!$B$61*((1+(TN1))^1)*((1+(TN2))^1)*((1+(TN3))^1)*((1+(TN4))^1)*((1+(TN5))^1))/((1.18)^5)+(Sheet1!$B$61*((1+(TN1))^1)*((1+(TN2))^1)*((1+(TN3))^1)*((1+(TN4))^1)*((1+(TN5))^1)*((1+(TN6))^1))/((1.18)^6)+(Sheet1!$B$61*((1+(TN1))^1)*((1+(TN2))^1)*((1+(TN3))^1)*((1+(TN4))^1)*((1+(TN5))^1)*((1+(TN6))^1)*((1+(TN7))^1))/((1.18)^7)+(Sheet1!$B$61*((1+(TN1))^1)*((1+(TN2))^1)*((1+(TN3))^1)*((1+(TN4))^1)*((1+(TN5))^1)*((1+(TN6))^1)*((1+(TN7))^1)*((1+(TN8))^1))/((1.18)^8)+(Sheet1!$B$61*((1+(TN1))^1)*((1+(TN2))^1)*((1+(TN3))^1)*((1+(TN4))^1)*((1+(TN5))^1)*((1+(TN6))^1)*((1+(TN7))^1)*((1+(TN8))^1)*((1+(TN9))^1))/((1.18)^9)+(Sheet1!$B$61*((1+(TN1))^1)*((1+(TN2))^1)*((1+(TN3))^1)*((1+(TN4))^1)*((1+(TN5))^1)*((1+(TN6))^1)*((1+(TN7))^1)*((1+(TN8))^1)*((1+(TN9))^1)*((1+(TN10))^1))/((1.18)^10)+(Sheet1!$B$61*((1+(TN1))^1)*((1+(TN2))^1)*((1+(TN3))^1)*((1+(TN4))^1)*((1+(TN5))^1)*((1+(TN6))^1)*((1+(TN7))^1)*((1+(TN8))^1)*((1+(TN9))^1)*((1+(TN10))^1)*((1+(TN11))^1))/((1.18)^11)+(Sheet1!$B$61*((1+(TN1))^1)*((1+(TN2))^1)*((1+(TN3))^1)*((1+(TN4))^1)*((1+(TN5))^1)*((1+(TN6))^1)*((1+(TN7))^1)*((1+(TN8))^1)*((1+(TN9))^1)*((1+(TN10))^1)*((1+(TN11))^1)*((1+(TN12))^1))/((1.18)^12)+(Sheet1!$B$61*((1+(TN1))^1)*((1+(TN2))^1)*((1+(TN3))^1)*((1+(TN4))^1)*((1+(TN5))^1)*((1+(TN6))^1)*((1+(TN7))^1)*((1+(TN8))^1)*((1+(TN9))^1)*((1+(TN10))^1)*((1+(TN11))^1)*((1+(TN12))^1)*((1+(TN13))^1))/((1.18)^13)+(Sheet1!$B$61*((1+(TN1))^1)*((1+(TN2))^1)*((1+(TN3))^1)*((1+(TN4))^1)*((1+(TN5))^1)*((1+(TN6))^1)*((1+(TN7))^1)*((1+(TN8))^1)*((1+(TN9))^1)*((1+(TN10))^1)*((1+(TN11))^1)*((1+(TN12))^1)*((1+(TN13))^1)*((1+(TN14))^1))/((1.18)^14)+(Sheet1!$B$61*((1+(TN1))^1)*((1+(TN2))^1)*((1+(TN3))^1)*((1+(TN4))^1)*((1+(TN5))^1)*((1+(TN6))^1)*((1+(TN7))^1)*((1+(TN8))^1)*((1+(TN9))^1)*((1+(TN10))^1)*((1+(TN11))^1)*((1+(TN12))^1)*((1+(TN13))^1)*((1+(TN14))^1)*((1+(TN15))^1))/((1.18)^15)+((Sheet1!$B$61*((1+(TN1))^1)*((1+(TN2))^1)*((1+(TN3))^1)*((1+(TN4))^1)*((1+(TN5))^1)*((1+(TN6))^1)*((1+(TN7))^1)*((1+(TN8))^1)*((1+(TN9))^1)*((1+(TN10))^1)*((1+(TN11))^1)*((1+(TN12))^1)*((1+(TN13))^1)*((1+(TN14))^1)*((1+(TN15))^1))/((1.18)^15)/0.18))/Sheet1!$B$17)+((Sheet1!$B$65/Sheet1!$B$17)*(100%-0.2)))</f>
        <v>30.056901624189763</v>
      </c>
      <c r="TO16" s="4">
        <f ca="1">SUM((((Sheet1!$B$61*((1+(TO1))^1))/((1.18)^1)+(Sheet1!$B$61*((1+(TO1))^1)*((1+(TO2))^1))/((1.18)^2)+(Sheet1!$B$61*((1+(TO1))^1)*((1+(TO2))^1)*((1+(TO3))^1))/((1.18)^3)+(Sheet1!$B$61*((1+(TO1))^1)*((1+(TO2))^1)*((1+(TO3))^1)*((1+(TO4))^1))/((1.18)^4)+(Sheet1!$B$61*((1+(TO1))^1)*((1+(TO2))^1)*((1+(TO3))^1)*((1+(TO4))^1)*((1+(TO5))^1))/((1.18)^5)+(Sheet1!$B$61*((1+(TO1))^1)*((1+(TO2))^1)*((1+(TO3))^1)*((1+(TO4))^1)*((1+(TO5))^1)*((1+(TO6))^1))/((1.18)^6)+(Sheet1!$B$61*((1+(TO1))^1)*((1+(TO2))^1)*((1+(TO3))^1)*((1+(TO4))^1)*((1+(TO5))^1)*((1+(TO6))^1)*((1+(TO7))^1))/((1.18)^7)+(Sheet1!$B$61*((1+(TO1))^1)*((1+(TO2))^1)*((1+(TO3))^1)*((1+(TO4))^1)*((1+(TO5))^1)*((1+(TO6))^1)*((1+(TO7))^1)*((1+(TO8))^1))/((1.18)^8)+(Sheet1!$B$61*((1+(TO1))^1)*((1+(TO2))^1)*((1+(TO3))^1)*((1+(TO4))^1)*((1+(TO5))^1)*((1+(TO6))^1)*((1+(TO7))^1)*((1+(TO8))^1)*((1+(TO9))^1))/((1.18)^9)+(Sheet1!$B$61*((1+(TO1))^1)*((1+(TO2))^1)*((1+(TO3))^1)*((1+(TO4))^1)*((1+(TO5))^1)*((1+(TO6))^1)*((1+(TO7))^1)*((1+(TO8))^1)*((1+(TO9))^1)*((1+(TO10))^1))/((1.18)^10)+(Sheet1!$B$61*((1+(TO1))^1)*((1+(TO2))^1)*((1+(TO3))^1)*((1+(TO4))^1)*((1+(TO5))^1)*((1+(TO6))^1)*((1+(TO7))^1)*((1+(TO8))^1)*((1+(TO9))^1)*((1+(TO10))^1)*((1+(TO11))^1))/((1.18)^11)+(Sheet1!$B$61*((1+(TO1))^1)*((1+(TO2))^1)*((1+(TO3))^1)*((1+(TO4))^1)*((1+(TO5))^1)*((1+(TO6))^1)*((1+(TO7))^1)*((1+(TO8))^1)*((1+(TO9))^1)*((1+(TO10))^1)*((1+(TO11))^1)*((1+(TO12))^1))/((1.18)^12)+(Sheet1!$B$61*((1+(TO1))^1)*((1+(TO2))^1)*((1+(TO3))^1)*((1+(TO4))^1)*((1+(TO5))^1)*((1+(TO6))^1)*((1+(TO7))^1)*((1+(TO8))^1)*((1+(TO9))^1)*((1+(TO10))^1)*((1+(TO11))^1)*((1+(TO12))^1)*((1+(TO13))^1))/((1.18)^13)+(Sheet1!$B$61*((1+(TO1))^1)*((1+(TO2))^1)*((1+(TO3))^1)*((1+(TO4))^1)*((1+(TO5))^1)*((1+(TO6))^1)*((1+(TO7))^1)*((1+(TO8))^1)*((1+(TO9))^1)*((1+(TO10))^1)*((1+(TO11))^1)*((1+(TO12))^1)*((1+(TO13))^1)*((1+(TO14))^1))/((1.18)^14)+(Sheet1!$B$61*((1+(TO1))^1)*((1+(TO2))^1)*((1+(TO3))^1)*((1+(TO4))^1)*((1+(TO5))^1)*((1+(TO6))^1)*((1+(TO7))^1)*((1+(TO8))^1)*((1+(TO9))^1)*((1+(TO10))^1)*((1+(TO11))^1)*((1+(TO12))^1)*((1+(TO13))^1)*((1+(TO14))^1)*((1+(TO15))^1))/((1.18)^15)+((Sheet1!$B$61*((1+(TO1))^1)*((1+(TO2))^1)*((1+(TO3))^1)*((1+(TO4))^1)*((1+(TO5))^1)*((1+(TO6))^1)*((1+(TO7))^1)*((1+(TO8))^1)*((1+(TO9))^1)*((1+(TO10))^1)*((1+(TO11))^1)*((1+(TO12))^1)*((1+(TO13))^1)*((1+(TO14))^1)*((1+(TO15))^1))/((1.18)^15)/0.18))/Sheet1!$B$17)+((Sheet1!$B$65/Sheet1!$B$17)*(100%-0.2)))</f>
        <v>27.329243007668538</v>
      </c>
      <c r="TP16" s="4">
        <f ca="1">SUM((((Sheet1!$B$61*((1+(TP1))^1))/((1.18)^1)+(Sheet1!$B$61*((1+(TP1))^1)*((1+(TP2))^1))/((1.18)^2)+(Sheet1!$B$61*((1+(TP1))^1)*((1+(TP2))^1)*((1+(TP3))^1))/((1.18)^3)+(Sheet1!$B$61*((1+(TP1))^1)*((1+(TP2))^1)*((1+(TP3))^1)*((1+(TP4))^1))/((1.18)^4)+(Sheet1!$B$61*((1+(TP1))^1)*((1+(TP2))^1)*((1+(TP3))^1)*((1+(TP4))^1)*((1+(TP5))^1))/((1.18)^5)+(Sheet1!$B$61*((1+(TP1))^1)*((1+(TP2))^1)*((1+(TP3))^1)*((1+(TP4))^1)*((1+(TP5))^1)*((1+(TP6))^1))/((1.18)^6)+(Sheet1!$B$61*((1+(TP1))^1)*((1+(TP2))^1)*((1+(TP3))^1)*((1+(TP4))^1)*((1+(TP5))^1)*((1+(TP6))^1)*((1+(TP7))^1))/((1.18)^7)+(Sheet1!$B$61*((1+(TP1))^1)*((1+(TP2))^1)*((1+(TP3))^1)*((1+(TP4))^1)*((1+(TP5))^1)*((1+(TP6))^1)*((1+(TP7))^1)*((1+(TP8))^1))/((1.18)^8)+(Sheet1!$B$61*((1+(TP1))^1)*((1+(TP2))^1)*((1+(TP3))^1)*((1+(TP4))^1)*((1+(TP5))^1)*((1+(TP6))^1)*((1+(TP7))^1)*((1+(TP8))^1)*((1+(TP9))^1))/((1.18)^9)+(Sheet1!$B$61*((1+(TP1))^1)*((1+(TP2))^1)*((1+(TP3))^1)*((1+(TP4))^1)*((1+(TP5))^1)*((1+(TP6))^1)*((1+(TP7))^1)*((1+(TP8))^1)*((1+(TP9))^1)*((1+(TP10))^1))/((1.18)^10)+(Sheet1!$B$61*((1+(TP1))^1)*((1+(TP2))^1)*((1+(TP3))^1)*((1+(TP4))^1)*((1+(TP5))^1)*((1+(TP6))^1)*((1+(TP7))^1)*((1+(TP8))^1)*((1+(TP9))^1)*((1+(TP10))^1)*((1+(TP11))^1))/((1.18)^11)+(Sheet1!$B$61*((1+(TP1))^1)*((1+(TP2))^1)*((1+(TP3))^1)*((1+(TP4))^1)*((1+(TP5))^1)*((1+(TP6))^1)*((1+(TP7))^1)*((1+(TP8))^1)*((1+(TP9))^1)*((1+(TP10))^1)*((1+(TP11))^1)*((1+(TP12))^1))/((1.18)^12)+(Sheet1!$B$61*((1+(TP1))^1)*((1+(TP2))^1)*((1+(TP3))^1)*((1+(TP4))^1)*((1+(TP5))^1)*((1+(TP6))^1)*((1+(TP7))^1)*((1+(TP8))^1)*((1+(TP9))^1)*((1+(TP10))^1)*((1+(TP11))^1)*((1+(TP12))^1)*((1+(TP13))^1))/((1.18)^13)+(Sheet1!$B$61*((1+(TP1))^1)*((1+(TP2))^1)*((1+(TP3))^1)*((1+(TP4))^1)*((1+(TP5))^1)*((1+(TP6))^1)*((1+(TP7))^1)*((1+(TP8))^1)*((1+(TP9))^1)*((1+(TP10))^1)*((1+(TP11))^1)*((1+(TP12))^1)*((1+(TP13))^1)*((1+(TP14))^1))/((1.18)^14)+(Sheet1!$B$61*((1+(TP1))^1)*((1+(TP2))^1)*((1+(TP3))^1)*((1+(TP4))^1)*((1+(TP5))^1)*((1+(TP6))^1)*((1+(TP7))^1)*((1+(TP8))^1)*((1+(TP9))^1)*((1+(TP10))^1)*((1+(TP11))^1)*((1+(TP12))^1)*((1+(TP13))^1)*((1+(TP14))^1)*((1+(TP15))^1))/((1.18)^15)+((Sheet1!$B$61*((1+(TP1))^1)*((1+(TP2))^1)*((1+(TP3))^1)*((1+(TP4))^1)*((1+(TP5))^1)*((1+(TP6))^1)*((1+(TP7))^1)*((1+(TP8))^1)*((1+(TP9))^1)*((1+(TP10))^1)*((1+(TP11))^1)*((1+(TP12))^1)*((1+(TP13))^1)*((1+(TP14))^1)*((1+(TP15))^1))/((1.18)^15)/0.18))/Sheet1!$B$17)+((Sheet1!$B$65/Sheet1!$B$17)*(100%-0.2)))</f>
        <v>27.133536315054897</v>
      </c>
      <c r="TQ16" s="4">
        <f ca="1">SUM((((Sheet1!$B$61*((1+(TQ1))^1))/((1.18)^1)+(Sheet1!$B$61*((1+(TQ1))^1)*((1+(TQ2))^1))/((1.18)^2)+(Sheet1!$B$61*((1+(TQ1))^1)*((1+(TQ2))^1)*((1+(TQ3))^1))/((1.18)^3)+(Sheet1!$B$61*((1+(TQ1))^1)*((1+(TQ2))^1)*((1+(TQ3))^1)*((1+(TQ4))^1))/((1.18)^4)+(Sheet1!$B$61*((1+(TQ1))^1)*((1+(TQ2))^1)*((1+(TQ3))^1)*((1+(TQ4))^1)*((1+(TQ5))^1))/((1.18)^5)+(Sheet1!$B$61*((1+(TQ1))^1)*((1+(TQ2))^1)*((1+(TQ3))^1)*((1+(TQ4))^1)*((1+(TQ5))^1)*((1+(TQ6))^1))/((1.18)^6)+(Sheet1!$B$61*((1+(TQ1))^1)*((1+(TQ2))^1)*((1+(TQ3))^1)*((1+(TQ4))^1)*((1+(TQ5))^1)*((1+(TQ6))^1)*((1+(TQ7))^1))/((1.18)^7)+(Sheet1!$B$61*((1+(TQ1))^1)*((1+(TQ2))^1)*((1+(TQ3))^1)*((1+(TQ4))^1)*((1+(TQ5))^1)*((1+(TQ6))^1)*((1+(TQ7))^1)*((1+(TQ8))^1))/((1.18)^8)+(Sheet1!$B$61*((1+(TQ1))^1)*((1+(TQ2))^1)*((1+(TQ3))^1)*((1+(TQ4))^1)*((1+(TQ5))^1)*((1+(TQ6))^1)*((1+(TQ7))^1)*((1+(TQ8))^1)*((1+(TQ9))^1))/((1.18)^9)+(Sheet1!$B$61*((1+(TQ1))^1)*((1+(TQ2))^1)*((1+(TQ3))^1)*((1+(TQ4))^1)*((1+(TQ5))^1)*((1+(TQ6))^1)*((1+(TQ7))^1)*((1+(TQ8))^1)*((1+(TQ9))^1)*((1+(TQ10))^1))/((1.18)^10)+(Sheet1!$B$61*((1+(TQ1))^1)*((1+(TQ2))^1)*((1+(TQ3))^1)*((1+(TQ4))^1)*((1+(TQ5))^1)*((1+(TQ6))^1)*((1+(TQ7))^1)*((1+(TQ8))^1)*((1+(TQ9))^1)*((1+(TQ10))^1)*((1+(TQ11))^1))/((1.18)^11)+(Sheet1!$B$61*((1+(TQ1))^1)*((1+(TQ2))^1)*((1+(TQ3))^1)*((1+(TQ4))^1)*((1+(TQ5))^1)*((1+(TQ6))^1)*((1+(TQ7))^1)*((1+(TQ8))^1)*((1+(TQ9))^1)*((1+(TQ10))^1)*((1+(TQ11))^1)*((1+(TQ12))^1))/((1.18)^12)+(Sheet1!$B$61*((1+(TQ1))^1)*((1+(TQ2))^1)*((1+(TQ3))^1)*((1+(TQ4))^1)*((1+(TQ5))^1)*((1+(TQ6))^1)*((1+(TQ7))^1)*((1+(TQ8))^1)*((1+(TQ9))^1)*((1+(TQ10))^1)*((1+(TQ11))^1)*((1+(TQ12))^1)*((1+(TQ13))^1))/((1.18)^13)+(Sheet1!$B$61*((1+(TQ1))^1)*((1+(TQ2))^1)*((1+(TQ3))^1)*((1+(TQ4))^1)*((1+(TQ5))^1)*((1+(TQ6))^1)*((1+(TQ7))^1)*((1+(TQ8))^1)*((1+(TQ9))^1)*((1+(TQ10))^1)*((1+(TQ11))^1)*((1+(TQ12))^1)*((1+(TQ13))^1)*((1+(TQ14))^1))/((1.18)^14)+(Sheet1!$B$61*((1+(TQ1))^1)*((1+(TQ2))^1)*((1+(TQ3))^1)*((1+(TQ4))^1)*((1+(TQ5))^1)*((1+(TQ6))^1)*((1+(TQ7))^1)*((1+(TQ8))^1)*((1+(TQ9))^1)*((1+(TQ10))^1)*((1+(TQ11))^1)*((1+(TQ12))^1)*((1+(TQ13))^1)*((1+(TQ14))^1)*((1+(TQ15))^1))/((1.18)^15)+((Sheet1!$B$61*((1+(TQ1))^1)*((1+(TQ2))^1)*((1+(TQ3))^1)*((1+(TQ4))^1)*((1+(TQ5))^1)*((1+(TQ6))^1)*((1+(TQ7))^1)*((1+(TQ8))^1)*((1+(TQ9))^1)*((1+(TQ10))^1)*((1+(TQ11))^1)*((1+(TQ12))^1)*((1+(TQ13))^1)*((1+(TQ14))^1)*((1+(TQ15))^1))/((1.18)^15)/0.18))/Sheet1!$B$17)+((Sheet1!$B$65/Sheet1!$B$17)*(100%-0.2)))</f>
        <v>27.799954069425716</v>
      </c>
      <c r="TR16" s="4">
        <f ca="1">SUM((((Sheet1!$B$61*((1+(TR1))^1))/((1.18)^1)+(Sheet1!$B$61*((1+(TR1))^1)*((1+(TR2))^1))/((1.18)^2)+(Sheet1!$B$61*((1+(TR1))^1)*((1+(TR2))^1)*((1+(TR3))^1))/((1.18)^3)+(Sheet1!$B$61*((1+(TR1))^1)*((1+(TR2))^1)*((1+(TR3))^1)*((1+(TR4))^1))/((1.18)^4)+(Sheet1!$B$61*((1+(TR1))^1)*((1+(TR2))^1)*((1+(TR3))^1)*((1+(TR4))^1)*((1+(TR5))^1))/((1.18)^5)+(Sheet1!$B$61*((1+(TR1))^1)*((1+(TR2))^1)*((1+(TR3))^1)*((1+(TR4))^1)*((1+(TR5))^1)*((1+(TR6))^1))/((1.18)^6)+(Sheet1!$B$61*((1+(TR1))^1)*((1+(TR2))^1)*((1+(TR3))^1)*((1+(TR4))^1)*((1+(TR5))^1)*((1+(TR6))^1)*((1+(TR7))^1))/((1.18)^7)+(Sheet1!$B$61*((1+(TR1))^1)*((1+(TR2))^1)*((1+(TR3))^1)*((1+(TR4))^1)*((1+(TR5))^1)*((1+(TR6))^1)*((1+(TR7))^1)*((1+(TR8))^1))/((1.18)^8)+(Sheet1!$B$61*((1+(TR1))^1)*((1+(TR2))^1)*((1+(TR3))^1)*((1+(TR4))^1)*((1+(TR5))^1)*((1+(TR6))^1)*((1+(TR7))^1)*((1+(TR8))^1)*((1+(TR9))^1))/((1.18)^9)+(Sheet1!$B$61*((1+(TR1))^1)*((1+(TR2))^1)*((1+(TR3))^1)*((1+(TR4))^1)*((1+(TR5))^1)*((1+(TR6))^1)*((1+(TR7))^1)*((1+(TR8))^1)*((1+(TR9))^1)*((1+(TR10))^1))/((1.18)^10)+(Sheet1!$B$61*((1+(TR1))^1)*((1+(TR2))^1)*((1+(TR3))^1)*((1+(TR4))^1)*((1+(TR5))^1)*((1+(TR6))^1)*((1+(TR7))^1)*((1+(TR8))^1)*((1+(TR9))^1)*((1+(TR10))^1)*((1+(TR11))^1))/((1.18)^11)+(Sheet1!$B$61*((1+(TR1))^1)*((1+(TR2))^1)*((1+(TR3))^1)*((1+(TR4))^1)*((1+(TR5))^1)*((1+(TR6))^1)*((1+(TR7))^1)*((1+(TR8))^1)*((1+(TR9))^1)*((1+(TR10))^1)*((1+(TR11))^1)*((1+(TR12))^1))/((1.18)^12)+(Sheet1!$B$61*((1+(TR1))^1)*((1+(TR2))^1)*((1+(TR3))^1)*((1+(TR4))^1)*((1+(TR5))^1)*((1+(TR6))^1)*((1+(TR7))^1)*((1+(TR8))^1)*((1+(TR9))^1)*((1+(TR10))^1)*((1+(TR11))^1)*((1+(TR12))^1)*((1+(TR13))^1))/((1.18)^13)+(Sheet1!$B$61*((1+(TR1))^1)*((1+(TR2))^1)*((1+(TR3))^1)*((1+(TR4))^1)*((1+(TR5))^1)*((1+(TR6))^1)*((1+(TR7))^1)*((1+(TR8))^1)*((1+(TR9))^1)*((1+(TR10))^1)*((1+(TR11))^1)*((1+(TR12))^1)*((1+(TR13))^1)*((1+(TR14))^1))/((1.18)^14)+(Sheet1!$B$61*((1+(TR1))^1)*((1+(TR2))^1)*((1+(TR3))^1)*((1+(TR4))^1)*((1+(TR5))^1)*((1+(TR6))^1)*((1+(TR7))^1)*((1+(TR8))^1)*((1+(TR9))^1)*((1+(TR10))^1)*((1+(TR11))^1)*((1+(TR12))^1)*((1+(TR13))^1)*((1+(TR14))^1)*((1+(TR15))^1))/((1.18)^15)+((Sheet1!$B$61*((1+(TR1))^1)*((1+(TR2))^1)*((1+(TR3))^1)*((1+(TR4))^1)*((1+(TR5))^1)*((1+(TR6))^1)*((1+(TR7))^1)*((1+(TR8))^1)*((1+(TR9))^1)*((1+(TR10))^1)*((1+(TR11))^1)*((1+(TR12))^1)*((1+(TR13))^1)*((1+(TR14))^1)*((1+(TR15))^1))/((1.18)^15)/0.18))/Sheet1!$B$17)+((Sheet1!$B$65/Sheet1!$B$17)*(100%-0.2)))</f>
        <v>23.977658167465854</v>
      </c>
      <c r="TS16" s="4">
        <f ca="1">SUM((((Sheet1!$B$61*((1+(TS1))^1))/((1.18)^1)+(Sheet1!$B$61*((1+(TS1))^1)*((1+(TS2))^1))/((1.18)^2)+(Sheet1!$B$61*((1+(TS1))^1)*((1+(TS2))^1)*((1+(TS3))^1))/((1.18)^3)+(Sheet1!$B$61*((1+(TS1))^1)*((1+(TS2))^1)*((1+(TS3))^1)*((1+(TS4))^1))/((1.18)^4)+(Sheet1!$B$61*((1+(TS1))^1)*((1+(TS2))^1)*((1+(TS3))^1)*((1+(TS4))^1)*((1+(TS5))^1))/((1.18)^5)+(Sheet1!$B$61*((1+(TS1))^1)*((1+(TS2))^1)*((1+(TS3))^1)*((1+(TS4))^1)*((1+(TS5))^1)*((1+(TS6))^1))/((1.18)^6)+(Sheet1!$B$61*((1+(TS1))^1)*((1+(TS2))^1)*((1+(TS3))^1)*((1+(TS4))^1)*((1+(TS5))^1)*((1+(TS6))^1)*((1+(TS7))^1))/((1.18)^7)+(Sheet1!$B$61*((1+(TS1))^1)*((1+(TS2))^1)*((1+(TS3))^1)*((1+(TS4))^1)*((1+(TS5))^1)*((1+(TS6))^1)*((1+(TS7))^1)*((1+(TS8))^1))/((1.18)^8)+(Sheet1!$B$61*((1+(TS1))^1)*((1+(TS2))^1)*((1+(TS3))^1)*((1+(TS4))^1)*((1+(TS5))^1)*((1+(TS6))^1)*((1+(TS7))^1)*((1+(TS8))^1)*((1+(TS9))^1))/((1.18)^9)+(Sheet1!$B$61*((1+(TS1))^1)*((1+(TS2))^1)*((1+(TS3))^1)*((1+(TS4))^1)*((1+(TS5))^1)*((1+(TS6))^1)*((1+(TS7))^1)*((1+(TS8))^1)*((1+(TS9))^1)*((1+(TS10))^1))/((1.18)^10)+(Sheet1!$B$61*((1+(TS1))^1)*((1+(TS2))^1)*((1+(TS3))^1)*((1+(TS4))^1)*((1+(TS5))^1)*((1+(TS6))^1)*((1+(TS7))^1)*((1+(TS8))^1)*((1+(TS9))^1)*((1+(TS10))^1)*((1+(TS11))^1))/((1.18)^11)+(Sheet1!$B$61*((1+(TS1))^1)*((1+(TS2))^1)*((1+(TS3))^1)*((1+(TS4))^1)*((1+(TS5))^1)*((1+(TS6))^1)*((1+(TS7))^1)*((1+(TS8))^1)*((1+(TS9))^1)*((1+(TS10))^1)*((1+(TS11))^1)*((1+(TS12))^1))/((1.18)^12)+(Sheet1!$B$61*((1+(TS1))^1)*((1+(TS2))^1)*((1+(TS3))^1)*((1+(TS4))^1)*((1+(TS5))^1)*((1+(TS6))^1)*((1+(TS7))^1)*((1+(TS8))^1)*((1+(TS9))^1)*((1+(TS10))^1)*((1+(TS11))^1)*((1+(TS12))^1)*((1+(TS13))^1))/((1.18)^13)+(Sheet1!$B$61*((1+(TS1))^1)*((1+(TS2))^1)*((1+(TS3))^1)*((1+(TS4))^1)*((1+(TS5))^1)*((1+(TS6))^1)*((1+(TS7))^1)*((1+(TS8))^1)*((1+(TS9))^1)*((1+(TS10))^1)*((1+(TS11))^1)*((1+(TS12))^1)*((1+(TS13))^1)*((1+(TS14))^1))/((1.18)^14)+(Sheet1!$B$61*((1+(TS1))^1)*((1+(TS2))^1)*((1+(TS3))^1)*((1+(TS4))^1)*((1+(TS5))^1)*((1+(TS6))^1)*((1+(TS7))^1)*((1+(TS8))^1)*((1+(TS9))^1)*((1+(TS10))^1)*((1+(TS11))^1)*((1+(TS12))^1)*((1+(TS13))^1)*((1+(TS14))^1)*((1+(TS15))^1))/((1.18)^15)+((Sheet1!$B$61*((1+(TS1))^1)*((1+(TS2))^1)*((1+(TS3))^1)*((1+(TS4))^1)*((1+(TS5))^1)*((1+(TS6))^1)*((1+(TS7))^1)*((1+(TS8))^1)*((1+(TS9))^1)*((1+(TS10))^1)*((1+(TS11))^1)*((1+(TS12))^1)*((1+(TS13))^1)*((1+(TS14))^1)*((1+(TS15))^1))/((1.18)^15)/0.18))/Sheet1!$B$17)+((Sheet1!$B$65/Sheet1!$B$17)*(100%-0.2)))</f>
        <v>27.220373923799947</v>
      </c>
      <c r="TT16" s="4">
        <f ca="1">SUM((((Sheet1!$B$61*((1+(TT1))^1))/((1.18)^1)+(Sheet1!$B$61*((1+(TT1))^1)*((1+(TT2))^1))/((1.18)^2)+(Sheet1!$B$61*((1+(TT1))^1)*((1+(TT2))^1)*((1+(TT3))^1))/((1.18)^3)+(Sheet1!$B$61*((1+(TT1))^1)*((1+(TT2))^1)*((1+(TT3))^1)*((1+(TT4))^1))/((1.18)^4)+(Sheet1!$B$61*((1+(TT1))^1)*((1+(TT2))^1)*((1+(TT3))^1)*((1+(TT4))^1)*((1+(TT5))^1))/((1.18)^5)+(Sheet1!$B$61*((1+(TT1))^1)*((1+(TT2))^1)*((1+(TT3))^1)*((1+(TT4))^1)*((1+(TT5))^1)*((1+(TT6))^1))/((1.18)^6)+(Sheet1!$B$61*((1+(TT1))^1)*((1+(TT2))^1)*((1+(TT3))^1)*((1+(TT4))^1)*((1+(TT5))^1)*((1+(TT6))^1)*((1+(TT7))^1))/((1.18)^7)+(Sheet1!$B$61*((1+(TT1))^1)*((1+(TT2))^1)*((1+(TT3))^1)*((1+(TT4))^1)*((1+(TT5))^1)*((1+(TT6))^1)*((1+(TT7))^1)*((1+(TT8))^1))/((1.18)^8)+(Sheet1!$B$61*((1+(TT1))^1)*((1+(TT2))^1)*((1+(TT3))^1)*((1+(TT4))^1)*((1+(TT5))^1)*((1+(TT6))^1)*((1+(TT7))^1)*((1+(TT8))^1)*((1+(TT9))^1))/((1.18)^9)+(Sheet1!$B$61*((1+(TT1))^1)*((1+(TT2))^1)*((1+(TT3))^1)*((1+(TT4))^1)*((1+(TT5))^1)*((1+(TT6))^1)*((1+(TT7))^1)*((1+(TT8))^1)*((1+(TT9))^1)*((1+(TT10))^1))/((1.18)^10)+(Sheet1!$B$61*((1+(TT1))^1)*((1+(TT2))^1)*((1+(TT3))^1)*((1+(TT4))^1)*((1+(TT5))^1)*((1+(TT6))^1)*((1+(TT7))^1)*((1+(TT8))^1)*((1+(TT9))^1)*((1+(TT10))^1)*((1+(TT11))^1))/((1.18)^11)+(Sheet1!$B$61*((1+(TT1))^1)*((1+(TT2))^1)*((1+(TT3))^1)*((1+(TT4))^1)*((1+(TT5))^1)*((1+(TT6))^1)*((1+(TT7))^1)*((1+(TT8))^1)*((1+(TT9))^1)*((1+(TT10))^1)*((1+(TT11))^1)*((1+(TT12))^1))/((1.18)^12)+(Sheet1!$B$61*((1+(TT1))^1)*((1+(TT2))^1)*((1+(TT3))^1)*((1+(TT4))^1)*((1+(TT5))^1)*((1+(TT6))^1)*((1+(TT7))^1)*((1+(TT8))^1)*((1+(TT9))^1)*((1+(TT10))^1)*((1+(TT11))^1)*((1+(TT12))^1)*((1+(TT13))^1))/((1.18)^13)+(Sheet1!$B$61*((1+(TT1))^1)*((1+(TT2))^1)*((1+(TT3))^1)*((1+(TT4))^1)*((1+(TT5))^1)*((1+(TT6))^1)*((1+(TT7))^1)*((1+(TT8))^1)*((1+(TT9))^1)*((1+(TT10))^1)*((1+(TT11))^1)*((1+(TT12))^1)*((1+(TT13))^1)*((1+(TT14))^1))/((1.18)^14)+(Sheet1!$B$61*((1+(TT1))^1)*((1+(TT2))^1)*((1+(TT3))^1)*((1+(TT4))^1)*((1+(TT5))^1)*((1+(TT6))^1)*((1+(TT7))^1)*((1+(TT8))^1)*((1+(TT9))^1)*((1+(TT10))^1)*((1+(TT11))^1)*((1+(TT12))^1)*((1+(TT13))^1)*((1+(TT14))^1)*((1+(TT15))^1))/((1.18)^15)+((Sheet1!$B$61*((1+(TT1))^1)*((1+(TT2))^1)*((1+(TT3))^1)*((1+(TT4))^1)*((1+(TT5))^1)*((1+(TT6))^1)*((1+(TT7))^1)*((1+(TT8))^1)*((1+(TT9))^1)*((1+(TT10))^1)*((1+(TT11))^1)*((1+(TT12))^1)*((1+(TT13))^1)*((1+(TT14))^1)*((1+(TT15))^1))/((1.18)^15)/0.18))/Sheet1!$B$17)+((Sheet1!$B$65/Sheet1!$B$17)*(100%-0.2)))</f>
        <v>23.536141368697237</v>
      </c>
      <c r="TU16" s="4">
        <f ca="1">SUM((((Sheet1!$B$61*((1+(TU1))^1))/((1.18)^1)+(Sheet1!$B$61*((1+(TU1))^1)*((1+(TU2))^1))/((1.18)^2)+(Sheet1!$B$61*((1+(TU1))^1)*((1+(TU2))^1)*((1+(TU3))^1))/((1.18)^3)+(Sheet1!$B$61*((1+(TU1))^1)*((1+(TU2))^1)*((1+(TU3))^1)*((1+(TU4))^1))/((1.18)^4)+(Sheet1!$B$61*((1+(TU1))^1)*((1+(TU2))^1)*((1+(TU3))^1)*((1+(TU4))^1)*((1+(TU5))^1))/((1.18)^5)+(Sheet1!$B$61*((1+(TU1))^1)*((1+(TU2))^1)*((1+(TU3))^1)*((1+(TU4))^1)*((1+(TU5))^1)*((1+(TU6))^1))/((1.18)^6)+(Sheet1!$B$61*((1+(TU1))^1)*((1+(TU2))^1)*((1+(TU3))^1)*((1+(TU4))^1)*((1+(TU5))^1)*((1+(TU6))^1)*((1+(TU7))^1))/((1.18)^7)+(Sheet1!$B$61*((1+(TU1))^1)*((1+(TU2))^1)*((1+(TU3))^1)*((1+(TU4))^1)*((1+(TU5))^1)*((1+(TU6))^1)*((1+(TU7))^1)*((1+(TU8))^1))/((1.18)^8)+(Sheet1!$B$61*((1+(TU1))^1)*((1+(TU2))^1)*((1+(TU3))^1)*((1+(TU4))^1)*((1+(TU5))^1)*((1+(TU6))^1)*((1+(TU7))^1)*((1+(TU8))^1)*((1+(TU9))^1))/((1.18)^9)+(Sheet1!$B$61*((1+(TU1))^1)*((1+(TU2))^1)*((1+(TU3))^1)*((1+(TU4))^1)*((1+(TU5))^1)*((1+(TU6))^1)*((1+(TU7))^1)*((1+(TU8))^1)*((1+(TU9))^1)*((1+(TU10))^1))/((1.18)^10)+(Sheet1!$B$61*((1+(TU1))^1)*((1+(TU2))^1)*((1+(TU3))^1)*((1+(TU4))^1)*((1+(TU5))^1)*((1+(TU6))^1)*((1+(TU7))^1)*((1+(TU8))^1)*((1+(TU9))^1)*((1+(TU10))^1)*((1+(TU11))^1))/((1.18)^11)+(Sheet1!$B$61*((1+(TU1))^1)*((1+(TU2))^1)*((1+(TU3))^1)*((1+(TU4))^1)*((1+(TU5))^1)*((1+(TU6))^1)*((1+(TU7))^1)*((1+(TU8))^1)*((1+(TU9))^1)*((1+(TU10))^1)*((1+(TU11))^1)*((1+(TU12))^1))/((1.18)^12)+(Sheet1!$B$61*((1+(TU1))^1)*((1+(TU2))^1)*((1+(TU3))^1)*((1+(TU4))^1)*((1+(TU5))^1)*((1+(TU6))^1)*((1+(TU7))^1)*((1+(TU8))^1)*((1+(TU9))^1)*((1+(TU10))^1)*((1+(TU11))^1)*((1+(TU12))^1)*((1+(TU13))^1))/((1.18)^13)+(Sheet1!$B$61*((1+(TU1))^1)*((1+(TU2))^1)*((1+(TU3))^1)*((1+(TU4))^1)*((1+(TU5))^1)*((1+(TU6))^1)*((1+(TU7))^1)*((1+(TU8))^1)*((1+(TU9))^1)*((1+(TU10))^1)*((1+(TU11))^1)*((1+(TU12))^1)*((1+(TU13))^1)*((1+(TU14))^1))/((1.18)^14)+(Sheet1!$B$61*((1+(TU1))^1)*((1+(TU2))^1)*((1+(TU3))^1)*((1+(TU4))^1)*((1+(TU5))^1)*((1+(TU6))^1)*((1+(TU7))^1)*((1+(TU8))^1)*((1+(TU9))^1)*((1+(TU10))^1)*((1+(TU11))^1)*((1+(TU12))^1)*((1+(TU13))^1)*((1+(TU14))^1)*((1+(TU15))^1))/((1.18)^15)+((Sheet1!$B$61*((1+(TU1))^1)*((1+(TU2))^1)*((1+(TU3))^1)*((1+(TU4))^1)*((1+(TU5))^1)*((1+(TU6))^1)*((1+(TU7))^1)*((1+(TU8))^1)*((1+(TU9))^1)*((1+(TU10))^1)*((1+(TU11))^1)*((1+(TU12))^1)*((1+(TU13))^1)*((1+(TU14))^1)*((1+(TU15))^1))/((1.18)^15)/0.18))/Sheet1!$B$17)+((Sheet1!$B$65/Sheet1!$B$17)*(100%-0.2)))</f>
        <v>28.14394040885923</v>
      </c>
      <c r="TV16" s="4">
        <f ca="1">SUM((((Sheet1!$B$61*((1+(TV1))^1))/((1.18)^1)+(Sheet1!$B$61*((1+(TV1))^1)*((1+(TV2))^1))/((1.18)^2)+(Sheet1!$B$61*((1+(TV1))^1)*((1+(TV2))^1)*((1+(TV3))^1))/((1.18)^3)+(Sheet1!$B$61*((1+(TV1))^1)*((1+(TV2))^1)*((1+(TV3))^1)*((1+(TV4))^1))/((1.18)^4)+(Sheet1!$B$61*((1+(TV1))^1)*((1+(TV2))^1)*((1+(TV3))^1)*((1+(TV4))^1)*((1+(TV5))^1))/((1.18)^5)+(Sheet1!$B$61*((1+(TV1))^1)*((1+(TV2))^1)*((1+(TV3))^1)*((1+(TV4))^1)*((1+(TV5))^1)*((1+(TV6))^1))/((1.18)^6)+(Sheet1!$B$61*((1+(TV1))^1)*((1+(TV2))^1)*((1+(TV3))^1)*((1+(TV4))^1)*((1+(TV5))^1)*((1+(TV6))^1)*((1+(TV7))^1))/((1.18)^7)+(Sheet1!$B$61*((1+(TV1))^1)*((1+(TV2))^1)*((1+(TV3))^1)*((1+(TV4))^1)*((1+(TV5))^1)*((1+(TV6))^1)*((1+(TV7))^1)*((1+(TV8))^1))/((1.18)^8)+(Sheet1!$B$61*((1+(TV1))^1)*((1+(TV2))^1)*((1+(TV3))^1)*((1+(TV4))^1)*((1+(TV5))^1)*((1+(TV6))^1)*((1+(TV7))^1)*((1+(TV8))^1)*((1+(TV9))^1))/((1.18)^9)+(Sheet1!$B$61*((1+(TV1))^1)*((1+(TV2))^1)*((1+(TV3))^1)*((1+(TV4))^1)*((1+(TV5))^1)*((1+(TV6))^1)*((1+(TV7))^1)*((1+(TV8))^1)*((1+(TV9))^1)*((1+(TV10))^1))/((1.18)^10)+(Sheet1!$B$61*((1+(TV1))^1)*((1+(TV2))^1)*((1+(TV3))^1)*((1+(TV4))^1)*((1+(TV5))^1)*((1+(TV6))^1)*((1+(TV7))^1)*((1+(TV8))^1)*((1+(TV9))^1)*((1+(TV10))^1)*((1+(TV11))^1))/((1.18)^11)+(Sheet1!$B$61*((1+(TV1))^1)*((1+(TV2))^1)*((1+(TV3))^1)*((1+(TV4))^1)*((1+(TV5))^1)*((1+(TV6))^1)*((1+(TV7))^1)*((1+(TV8))^1)*((1+(TV9))^1)*((1+(TV10))^1)*((1+(TV11))^1)*((1+(TV12))^1))/((1.18)^12)+(Sheet1!$B$61*((1+(TV1))^1)*((1+(TV2))^1)*((1+(TV3))^1)*((1+(TV4))^1)*((1+(TV5))^1)*((1+(TV6))^1)*((1+(TV7))^1)*((1+(TV8))^1)*((1+(TV9))^1)*((1+(TV10))^1)*((1+(TV11))^1)*((1+(TV12))^1)*((1+(TV13))^1))/((1.18)^13)+(Sheet1!$B$61*((1+(TV1))^1)*((1+(TV2))^1)*((1+(TV3))^1)*((1+(TV4))^1)*((1+(TV5))^1)*((1+(TV6))^1)*((1+(TV7))^1)*((1+(TV8))^1)*((1+(TV9))^1)*((1+(TV10))^1)*((1+(TV11))^1)*((1+(TV12))^1)*((1+(TV13))^1)*((1+(TV14))^1))/((1.18)^14)+(Sheet1!$B$61*((1+(TV1))^1)*((1+(TV2))^1)*((1+(TV3))^1)*((1+(TV4))^1)*((1+(TV5))^1)*((1+(TV6))^1)*((1+(TV7))^1)*((1+(TV8))^1)*((1+(TV9))^1)*((1+(TV10))^1)*((1+(TV11))^1)*((1+(TV12))^1)*((1+(TV13))^1)*((1+(TV14))^1)*((1+(TV15))^1))/((1.18)^15)+((Sheet1!$B$61*((1+(TV1))^1)*((1+(TV2))^1)*((1+(TV3))^1)*((1+(TV4))^1)*((1+(TV5))^1)*((1+(TV6))^1)*((1+(TV7))^1)*((1+(TV8))^1)*((1+(TV9))^1)*((1+(TV10))^1)*((1+(TV11))^1)*((1+(TV12))^1)*((1+(TV13))^1)*((1+(TV14))^1)*((1+(TV15))^1))/((1.18)^15)/0.18))/Sheet1!$B$17)+((Sheet1!$B$65/Sheet1!$B$17)*(100%-0.2)))</f>
        <v>26.884788986880444</v>
      </c>
      <c r="TW16" s="4">
        <f ca="1">SUM((((Sheet1!$B$61*((1+(TW1))^1))/((1.18)^1)+(Sheet1!$B$61*((1+(TW1))^1)*((1+(TW2))^1))/((1.18)^2)+(Sheet1!$B$61*((1+(TW1))^1)*((1+(TW2))^1)*((1+(TW3))^1))/((1.18)^3)+(Sheet1!$B$61*((1+(TW1))^1)*((1+(TW2))^1)*((1+(TW3))^1)*((1+(TW4))^1))/((1.18)^4)+(Sheet1!$B$61*((1+(TW1))^1)*((1+(TW2))^1)*((1+(TW3))^1)*((1+(TW4))^1)*((1+(TW5))^1))/((1.18)^5)+(Sheet1!$B$61*((1+(TW1))^1)*((1+(TW2))^1)*((1+(TW3))^1)*((1+(TW4))^1)*((1+(TW5))^1)*((1+(TW6))^1))/((1.18)^6)+(Sheet1!$B$61*((1+(TW1))^1)*((1+(TW2))^1)*((1+(TW3))^1)*((1+(TW4))^1)*((1+(TW5))^1)*((1+(TW6))^1)*((1+(TW7))^1))/((1.18)^7)+(Sheet1!$B$61*((1+(TW1))^1)*((1+(TW2))^1)*((1+(TW3))^1)*((1+(TW4))^1)*((1+(TW5))^1)*((1+(TW6))^1)*((1+(TW7))^1)*((1+(TW8))^1))/((1.18)^8)+(Sheet1!$B$61*((1+(TW1))^1)*((1+(TW2))^1)*((1+(TW3))^1)*((1+(TW4))^1)*((1+(TW5))^1)*((1+(TW6))^1)*((1+(TW7))^1)*((1+(TW8))^1)*((1+(TW9))^1))/((1.18)^9)+(Sheet1!$B$61*((1+(TW1))^1)*((1+(TW2))^1)*((1+(TW3))^1)*((1+(TW4))^1)*((1+(TW5))^1)*((1+(TW6))^1)*((1+(TW7))^1)*((1+(TW8))^1)*((1+(TW9))^1)*((1+(TW10))^1))/((1.18)^10)+(Sheet1!$B$61*((1+(TW1))^1)*((1+(TW2))^1)*((1+(TW3))^1)*((1+(TW4))^1)*((1+(TW5))^1)*((1+(TW6))^1)*((1+(TW7))^1)*((1+(TW8))^1)*((1+(TW9))^1)*((1+(TW10))^1)*((1+(TW11))^1))/((1.18)^11)+(Sheet1!$B$61*((1+(TW1))^1)*((1+(TW2))^1)*((1+(TW3))^1)*((1+(TW4))^1)*((1+(TW5))^1)*((1+(TW6))^1)*((1+(TW7))^1)*((1+(TW8))^1)*((1+(TW9))^1)*((1+(TW10))^1)*((1+(TW11))^1)*((1+(TW12))^1))/((1.18)^12)+(Sheet1!$B$61*((1+(TW1))^1)*((1+(TW2))^1)*((1+(TW3))^1)*((1+(TW4))^1)*((1+(TW5))^1)*((1+(TW6))^1)*((1+(TW7))^1)*((1+(TW8))^1)*((1+(TW9))^1)*((1+(TW10))^1)*((1+(TW11))^1)*((1+(TW12))^1)*((1+(TW13))^1))/((1.18)^13)+(Sheet1!$B$61*((1+(TW1))^1)*((1+(TW2))^1)*((1+(TW3))^1)*((1+(TW4))^1)*((1+(TW5))^1)*((1+(TW6))^1)*((1+(TW7))^1)*((1+(TW8))^1)*((1+(TW9))^1)*((1+(TW10))^1)*((1+(TW11))^1)*((1+(TW12))^1)*((1+(TW13))^1)*((1+(TW14))^1))/((1.18)^14)+(Sheet1!$B$61*((1+(TW1))^1)*((1+(TW2))^1)*((1+(TW3))^1)*((1+(TW4))^1)*((1+(TW5))^1)*((1+(TW6))^1)*((1+(TW7))^1)*((1+(TW8))^1)*((1+(TW9))^1)*((1+(TW10))^1)*((1+(TW11))^1)*((1+(TW12))^1)*((1+(TW13))^1)*((1+(TW14))^1)*((1+(TW15))^1))/((1.18)^15)+((Sheet1!$B$61*((1+(TW1))^1)*((1+(TW2))^1)*((1+(TW3))^1)*((1+(TW4))^1)*((1+(TW5))^1)*((1+(TW6))^1)*((1+(TW7))^1)*((1+(TW8))^1)*((1+(TW9))^1)*((1+(TW10))^1)*((1+(TW11))^1)*((1+(TW12))^1)*((1+(TW13))^1)*((1+(TW14))^1)*((1+(TW15))^1))/((1.18)^15)/0.18))/Sheet1!$B$17)+((Sheet1!$B$65/Sheet1!$B$17)*(100%-0.2)))</f>
        <v>25.240313991820027</v>
      </c>
      <c r="TX16" s="4">
        <f ca="1">SUM((((Sheet1!$B$61*((1+(TX1))^1))/((1.18)^1)+(Sheet1!$B$61*((1+(TX1))^1)*((1+(TX2))^1))/((1.18)^2)+(Sheet1!$B$61*((1+(TX1))^1)*((1+(TX2))^1)*((1+(TX3))^1))/((1.18)^3)+(Sheet1!$B$61*((1+(TX1))^1)*((1+(TX2))^1)*((1+(TX3))^1)*((1+(TX4))^1))/((1.18)^4)+(Sheet1!$B$61*((1+(TX1))^1)*((1+(TX2))^1)*((1+(TX3))^1)*((1+(TX4))^1)*((1+(TX5))^1))/((1.18)^5)+(Sheet1!$B$61*((1+(TX1))^1)*((1+(TX2))^1)*((1+(TX3))^1)*((1+(TX4))^1)*((1+(TX5))^1)*((1+(TX6))^1))/((1.18)^6)+(Sheet1!$B$61*((1+(TX1))^1)*((1+(TX2))^1)*((1+(TX3))^1)*((1+(TX4))^1)*((1+(TX5))^1)*((1+(TX6))^1)*((1+(TX7))^1))/((1.18)^7)+(Sheet1!$B$61*((1+(TX1))^1)*((1+(TX2))^1)*((1+(TX3))^1)*((1+(TX4))^1)*((1+(TX5))^1)*((1+(TX6))^1)*((1+(TX7))^1)*((1+(TX8))^1))/((1.18)^8)+(Sheet1!$B$61*((1+(TX1))^1)*((1+(TX2))^1)*((1+(TX3))^1)*((1+(TX4))^1)*((1+(TX5))^1)*((1+(TX6))^1)*((1+(TX7))^1)*((1+(TX8))^1)*((1+(TX9))^1))/((1.18)^9)+(Sheet1!$B$61*((1+(TX1))^1)*((1+(TX2))^1)*((1+(TX3))^1)*((1+(TX4))^1)*((1+(TX5))^1)*((1+(TX6))^1)*((1+(TX7))^1)*((1+(TX8))^1)*((1+(TX9))^1)*((1+(TX10))^1))/((1.18)^10)+(Sheet1!$B$61*((1+(TX1))^1)*((1+(TX2))^1)*((1+(TX3))^1)*((1+(TX4))^1)*((1+(TX5))^1)*((1+(TX6))^1)*((1+(TX7))^1)*((1+(TX8))^1)*((1+(TX9))^1)*((1+(TX10))^1)*((1+(TX11))^1))/((1.18)^11)+(Sheet1!$B$61*((1+(TX1))^1)*((1+(TX2))^1)*((1+(TX3))^1)*((1+(TX4))^1)*((1+(TX5))^1)*((1+(TX6))^1)*((1+(TX7))^1)*((1+(TX8))^1)*((1+(TX9))^1)*((1+(TX10))^1)*((1+(TX11))^1)*((1+(TX12))^1))/((1.18)^12)+(Sheet1!$B$61*((1+(TX1))^1)*((1+(TX2))^1)*((1+(TX3))^1)*((1+(TX4))^1)*((1+(TX5))^1)*((1+(TX6))^1)*((1+(TX7))^1)*((1+(TX8))^1)*((1+(TX9))^1)*((1+(TX10))^1)*((1+(TX11))^1)*((1+(TX12))^1)*((1+(TX13))^1))/((1.18)^13)+(Sheet1!$B$61*((1+(TX1))^1)*((1+(TX2))^1)*((1+(TX3))^1)*((1+(TX4))^1)*((1+(TX5))^1)*((1+(TX6))^1)*((1+(TX7))^1)*((1+(TX8))^1)*((1+(TX9))^1)*((1+(TX10))^1)*((1+(TX11))^1)*((1+(TX12))^1)*((1+(TX13))^1)*((1+(TX14))^1))/((1.18)^14)+(Sheet1!$B$61*((1+(TX1))^1)*((1+(TX2))^1)*((1+(TX3))^1)*((1+(TX4))^1)*((1+(TX5))^1)*((1+(TX6))^1)*((1+(TX7))^1)*((1+(TX8))^1)*((1+(TX9))^1)*((1+(TX10))^1)*((1+(TX11))^1)*((1+(TX12))^1)*((1+(TX13))^1)*((1+(TX14))^1)*((1+(TX15))^1))/((1.18)^15)+((Sheet1!$B$61*((1+(TX1))^1)*((1+(TX2))^1)*((1+(TX3))^1)*((1+(TX4))^1)*((1+(TX5))^1)*((1+(TX6))^1)*((1+(TX7))^1)*((1+(TX8))^1)*((1+(TX9))^1)*((1+(TX10))^1)*((1+(TX11))^1)*((1+(TX12))^1)*((1+(TX13))^1)*((1+(TX14))^1)*((1+(TX15))^1))/((1.18)^15)/0.18))/Sheet1!$B$17)+((Sheet1!$B$65/Sheet1!$B$17)*(100%-0.2)))</f>
        <v>26.10861737978955</v>
      </c>
      <c r="TY16" s="4">
        <f ca="1">SUM((((Sheet1!$B$61*((1+(TY1))^1))/((1.18)^1)+(Sheet1!$B$61*((1+(TY1))^1)*((1+(TY2))^1))/((1.18)^2)+(Sheet1!$B$61*((1+(TY1))^1)*((1+(TY2))^1)*((1+(TY3))^1))/((1.18)^3)+(Sheet1!$B$61*((1+(TY1))^1)*((1+(TY2))^1)*((1+(TY3))^1)*((1+(TY4))^1))/((1.18)^4)+(Sheet1!$B$61*((1+(TY1))^1)*((1+(TY2))^1)*((1+(TY3))^1)*((1+(TY4))^1)*((1+(TY5))^1))/((1.18)^5)+(Sheet1!$B$61*((1+(TY1))^1)*((1+(TY2))^1)*((1+(TY3))^1)*((1+(TY4))^1)*((1+(TY5))^1)*((1+(TY6))^1))/((1.18)^6)+(Sheet1!$B$61*((1+(TY1))^1)*((1+(TY2))^1)*((1+(TY3))^1)*((1+(TY4))^1)*((1+(TY5))^1)*((1+(TY6))^1)*((1+(TY7))^1))/((1.18)^7)+(Sheet1!$B$61*((1+(TY1))^1)*((1+(TY2))^1)*((1+(TY3))^1)*((1+(TY4))^1)*((1+(TY5))^1)*((1+(TY6))^1)*((1+(TY7))^1)*((1+(TY8))^1))/((1.18)^8)+(Sheet1!$B$61*((1+(TY1))^1)*((1+(TY2))^1)*((1+(TY3))^1)*((1+(TY4))^1)*((1+(TY5))^1)*((1+(TY6))^1)*((1+(TY7))^1)*((1+(TY8))^1)*((1+(TY9))^1))/((1.18)^9)+(Sheet1!$B$61*((1+(TY1))^1)*((1+(TY2))^1)*((1+(TY3))^1)*((1+(TY4))^1)*((1+(TY5))^1)*((1+(TY6))^1)*((1+(TY7))^1)*((1+(TY8))^1)*((1+(TY9))^1)*((1+(TY10))^1))/((1.18)^10)+(Sheet1!$B$61*((1+(TY1))^1)*((1+(TY2))^1)*((1+(TY3))^1)*((1+(TY4))^1)*((1+(TY5))^1)*((1+(TY6))^1)*((1+(TY7))^1)*((1+(TY8))^1)*((1+(TY9))^1)*((1+(TY10))^1)*((1+(TY11))^1))/((1.18)^11)+(Sheet1!$B$61*((1+(TY1))^1)*((1+(TY2))^1)*((1+(TY3))^1)*((1+(TY4))^1)*((1+(TY5))^1)*((1+(TY6))^1)*((1+(TY7))^1)*((1+(TY8))^1)*((1+(TY9))^1)*((1+(TY10))^1)*((1+(TY11))^1)*((1+(TY12))^1))/((1.18)^12)+(Sheet1!$B$61*((1+(TY1))^1)*((1+(TY2))^1)*((1+(TY3))^1)*((1+(TY4))^1)*((1+(TY5))^1)*((1+(TY6))^1)*((1+(TY7))^1)*((1+(TY8))^1)*((1+(TY9))^1)*((1+(TY10))^1)*((1+(TY11))^1)*((1+(TY12))^1)*((1+(TY13))^1))/((1.18)^13)+(Sheet1!$B$61*((1+(TY1))^1)*((1+(TY2))^1)*((1+(TY3))^1)*((1+(TY4))^1)*((1+(TY5))^1)*((1+(TY6))^1)*((1+(TY7))^1)*((1+(TY8))^1)*((1+(TY9))^1)*((1+(TY10))^1)*((1+(TY11))^1)*((1+(TY12))^1)*((1+(TY13))^1)*((1+(TY14))^1))/((1.18)^14)+(Sheet1!$B$61*((1+(TY1))^1)*((1+(TY2))^1)*((1+(TY3))^1)*((1+(TY4))^1)*((1+(TY5))^1)*((1+(TY6))^1)*((1+(TY7))^1)*((1+(TY8))^1)*((1+(TY9))^1)*((1+(TY10))^1)*((1+(TY11))^1)*((1+(TY12))^1)*((1+(TY13))^1)*((1+(TY14))^1)*((1+(TY15))^1))/((1.18)^15)+((Sheet1!$B$61*((1+(TY1))^1)*((1+(TY2))^1)*((1+(TY3))^1)*((1+(TY4))^1)*((1+(TY5))^1)*((1+(TY6))^1)*((1+(TY7))^1)*((1+(TY8))^1)*((1+(TY9))^1)*((1+(TY10))^1)*((1+(TY11))^1)*((1+(TY12))^1)*((1+(TY13))^1)*((1+(TY14))^1)*((1+(TY15))^1))/((1.18)^15)/0.18))/Sheet1!$B$17)+((Sheet1!$B$65/Sheet1!$B$17)*(100%-0.2)))</f>
        <v>22.919807751465413</v>
      </c>
      <c r="TZ16" s="4">
        <f ca="1">SUM((((Sheet1!$B$61*((1+(TZ1))^1))/((1.18)^1)+(Sheet1!$B$61*((1+(TZ1))^1)*((1+(TZ2))^1))/((1.18)^2)+(Sheet1!$B$61*((1+(TZ1))^1)*((1+(TZ2))^1)*((1+(TZ3))^1))/((1.18)^3)+(Sheet1!$B$61*((1+(TZ1))^1)*((1+(TZ2))^1)*((1+(TZ3))^1)*((1+(TZ4))^1))/((1.18)^4)+(Sheet1!$B$61*((1+(TZ1))^1)*((1+(TZ2))^1)*((1+(TZ3))^1)*((1+(TZ4))^1)*((1+(TZ5))^1))/((1.18)^5)+(Sheet1!$B$61*((1+(TZ1))^1)*((1+(TZ2))^1)*((1+(TZ3))^1)*((1+(TZ4))^1)*((1+(TZ5))^1)*((1+(TZ6))^1))/((1.18)^6)+(Sheet1!$B$61*((1+(TZ1))^1)*((1+(TZ2))^1)*((1+(TZ3))^1)*((1+(TZ4))^1)*((1+(TZ5))^1)*((1+(TZ6))^1)*((1+(TZ7))^1))/((1.18)^7)+(Sheet1!$B$61*((1+(TZ1))^1)*((1+(TZ2))^1)*((1+(TZ3))^1)*((1+(TZ4))^1)*((1+(TZ5))^1)*((1+(TZ6))^1)*((1+(TZ7))^1)*((1+(TZ8))^1))/((1.18)^8)+(Sheet1!$B$61*((1+(TZ1))^1)*((1+(TZ2))^1)*((1+(TZ3))^1)*((1+(TZ4))^1)*((1+(TZ5))^1)*((1+(TZ6))^1)*((1+(TZ7))^1)*((1+(TZ8))^1)*((1+(TZ9))^1))/((1.18)^9)+(Sheet1!$B$61*((1+(TZ1))^1)*((1+(TZ2))^1)*((1+(TZ3))^1)*((1+(TZ4))^1)*((1+(TZ5))^1)*((1+(TZ6))^1)*((1+(TZ7))^1)*((1+(TZ8))^1)*((1+(TZ9))^1)*((1+(TZ10))^1))/((1.18)^10)+(Sheet1!$B$61*((1+(TZ1))^1)*((1+(TZ2))^1)*((1+(TZ3))^1)*((1+(TZ4))^1)*((1+(TZ5))^1)*((1+(TZ6))^1)*((1+(TZ7))^1)*((1+(TZ8))^1)*((1+(TZ9))^1)*((1+(TZ10))^1)*((1+(TZ11))^1))/((1.18)^11)+(Sheet1!$B$61*((1+(TZ1))^1)*((1+(TZ2))^1)*((1+(TZ3))^1)*((1+(TZ4))^1)*((1+(TZ5))^1)*((1+(TZ6))^1)*((1+(TZ7))^1)*((1+(TZ8))^1)*((1+(TZ9))^1)*((1+(TZ10))^1)*((1+(TZ11))^1)*((1+(TZ12))^1))/((1.18)^12)+(Sheet1!$B$61*((1+(TZ1))^1)*((1+(TZ2))^1)*((1+(TZ3))^1)*((1+(TZ4))^1)*((1+(TZ5))^1)*((1+(TZ6))^1)*((1+(TZ7))^1)*((1+(TZ8))^1)*((1+(TZ9))^1)*((1+(TZ10))^1)*((1+(TZ11))^1)*((1+(TZ12))^1)*((1+(TZ13))^1))/((1.18)^13)+(Sheet1!$B$61*((1+(TZ1))^1)*((1+(TZ2))^1)*((1+(TZ3))^1)*((1+(TZ4))^1)*((1+(TZ5))^1)*((1+(TZ6))^1)*((1+(TZ7))^1)*((1+(TZ8))^1)*((1+(TZ9))^1)*((1+(TZ10))^1)*((1+(TZ11))^1)*((1+(TZ12))^1)*((1+(TZ13))^1)*((1+(TZ14))^1))/((1.18)^14)+(Sheet1!$B$61*((1+(TZ1))^1)*((1+(TZ2))^1)*((1+(TZ3))^1)*((1+(TZ4))^1)*((1+(TZ5))^1)*((1+(TZ6))^1)*((1+(TZ7))^1)*((1+(TZ8))^1)*((1+(TZ9))^1)*((1+(TZ10))^1)*((1+(TZ11))^1)*((1+(TZ12))^1)*((1+(TZ13))^1)*((1+(TZ14))^1)*((1+(TZ15))^1))/((1.18)^15)+((Sheet1!$B$61*((1+(TZ1))^1)*((1+(TZ2))^1)*((1+(TZ3))^1)*((1+(TZ4))^1)*((1+(TZ5))^1)*((1+(TZ6))^1)*((1+(TZ7))^1)*((1+(TZ8))^1)*((1+(TZ9))^1)*((1+(TZ10))^1)*((1+(TZ11))^1)*((1+(TZ12))^1)*((1+(TZ13))^1)*((1+(TZ14))^1)*((1+(TZ15))^1))/((1.18)^15)/0.18))/Sheet1!$B$17)+((Sheet1!$B$65/Sheet1!$B$17)*(100%-0.2)))</f>
        <v>27.866765867733584</v>
      </c>
      <c r="UA16" s="4">
        <f ca="1">SUM((((Sheet1!$B$61*((1+(UA1))^1))/((1.18)^1)+(Sheet1!$B$61*((1+(UA1))^1)*((1+(UA2))^1))/((1.18)^2)+(Sheet1!$B$61*((1+(UA1))^1)*((1+(UA2))^1)*((1+(UA3))^1))/((1.18)^3)+(Sheet1!$B$61*((1+(UA1))^1)*((1+(UA2))^1)*((1+(UA3))^1)*((1+(UA4))^1))/((1.18)^4)+(Sheet1!$B$61*((1+(UA1))^1)*((1+(UA2))^1)*((1+(UA3))^1)*((1+(UA4))^1)*((1+(UA5))^1))/((1.18)^5)+(Sheet1!$B$61*((1+(UA1))^1)*((1+(UA2))^1)*((1+(UA3))^1)*((1+(UA4))^1)*((1+(UA5))^1)*((1+(UA6))^1))/((1.18)^6)+(Sheet1!$B$61*((1+(UA1))^1)*((1+(UA2))^1)*((1+(UA3))^1)*((1+(UA4))^1)*((1+(UA5))^1)*((1+(UA6))^1)*((1+(UA7))^1))/((1.18)^7)+(Sheet1!$B$61*((1+(UA1))^1)*((1+(UA2))^1)*((1+(UA3))^1)*((1+(UA4))^1)*((1+(UA5))^1)*((1+(UA6))^1)*((1+(UA7))^1)*((1+(UA8))^1))/((1.18)^8)+(Sheet1!$B$61*((1+(UA1))^1)*((1+(UA2))^1)*((1+(UA3))^1)*((1+(UA4))^1)*((1+(UA5))^1)*((1+(UA6))^1)*((1+(UA7))^1)*((1+(UA8))^1)*((1+(UA9))^1))/((1.18)^9)+(Sheet1!$B$61*((1+(UA1))^1)*((1+(UA2))^1)*((1+(UA3))^1)*((1+(UA4))^1)*((1+(UA5))^1)*((1+(UA6))^1)*((1+(UA7))^1)*((1+(UA8))^1)*((1+(UA9))^1)*((1+(UA10))^1))/((1.18)^10)+(Sheet1!$B$61*((1+(UA1))^1)*((1+(UA2))^1)*((1+(UA3))^1)*((1+(UA4))^1)*((1+(UA5))^1)*((1+(UA6))^1)*((1+(UA7))^1)*((1+(UA8))^1)*((1+(UA9))^1)*((1+(UA10))^1)*((1+(UA11))^1))/((1.18)^11)+(Sheet1!$B$61*((1+(UA1))^1)*((1+(UA2))^1)*((1+(UA3))^1)*((1+(UA4))^1)*((1+(UA5))^1)*((1+(UA6))^1)*((1+(UA7))^1)*((1+(UA8))^1)*((1+(UA9))^1)*((1+(UA10))^1)*((1+(UA11))^1)*((1+(UA12))^1))/((1.18)^12)+(Sheet1!$B$61*((1+(UA1))^1)*((1+(UA2))^1)*((1+(UA3))^1)*((1+(UA4))^1)*((1+(UA5))^1)*((1+(UA6))^1)*((1+(UA7))^1)*((1+(UA8))^1)*((1+(UA9))^1)*((1+(UA10))^1)*((1+(UA11))^1)*((1+(UA12))^1)*((1+(UA13))^1))/((1.18)^13)+(Sheet1!$B$61*((1+(UA1))^1)*((1+(UA2))^1)*((1+(UA3))^1)*((1+(UA4))^1)*((1+(UA5))^1)*((1+(UA6))^1)*((1+(UA7))^1)*((1+(UA8))^1)*((1+(UA9))^1)*((1+(UA10))^1)*((1+(UA11))^1)*((1+(UA12))^1)*((1+(UA13))^1)*((1+(UA14))^1))/((1.18)^14)+(Sheet1!$B$61*((1+(UA1))^1)*((1+(UA2))^1)*((1+(UA3))^1)*((1+(UA4))^1)*((1+(UA5))^1)*((1+(UA6))^1)*((1+(UA7))^1)*((1+(UA8))^1)*((1+(UA9))^1)*((1+(UA10))^1)*((1+(UA11))^1)*((1+(UA12))^1)*((1+(UA13))^1)*((1+(UA14))^1)*((1+(UA15))^1))/((1.18)^15)+((Sheet1!$B$61*((1+(UA1))^1)*((1+(UA2))^1)*((1+(UA3))^1)*((1+(UA4))^1)*((1+(UA5))^1)*((1+(UA6))^1)*((1+(UA7))^1)*((1+(UA8))^1)*((1+(UA9))^1)*((1+(UA10))^1)*((1+(UA11))^1)*((1+(UA12))^1)*((1+(UA13))^1)*((1+(UA14))^1)*((1+(UA15))^1))/((1.18)^15)/0.18))/Sheet1!$B$17)+((Sheet1!$B$65/Sheet1!$B$17)*(100%-0.2)))</f>
        <v>25.865712225051247</v>
      </c>
      <c r="UB16" s="4">
        <f ca="1">SUM((((Sheet1!$B$61*((1+(UB1))^1))/((1.18)^1)+(Sheet1!$B$61*((1+(UB1))^1)*((1+(UB2))^1))/((1.18)^2)+(Sheet1!$B$61*((1+(UB1))^1)*((1+(UB2))^1)*((1+(UB3))^1))/((1.18)^3)+(Sheet1!$B$61*((1+(UB1))^1)*((1+(UB2))^1)*((1+(UB3))^1)*((1+(UB4))^1))/((1.18)^4)+(Sheet1!$B$61*((1+(UB1))^1)*((1+(UB2))^1)*((1+(UB3))^1)*((1+(UB4))^1)*((1+(UB5))^1))/((1.18)^5)+(Sheet1!$B$61*((1+(UB1))^1)*((1+(UB2))^1)*((1+(UB3))^1)*((1+(UB4))^1)*((1+(UB5))^1)*((1+(UB6))^1))/((1.18)^6)+(Sheet1!$B$61*((1+(UB1))^1)*((1+(UB2))^1)*((1+(UB3))^1)*((1+(UB4))^1)*((1+(UB5))^1)*((1+(UB6))^1)*((1+(UB7))^1))/((1.18)^7)+(Sheet1!$B$61*((1+(UB1))^1)*((1+(UB2))^1)*((1+(UB3))^1)*((1+(UB4))^1)*((1+(UB5))^1)*((1+(UB6))^1)*((1+(UB7))^1)*((1+(UB8))^1))/((1.18)^8)+(Sheet1!$B$61*((1+(UB1))^1)*((1+(UB2))^1)*((1+(UB3))^1)*((1+(UB4))^1)*((1+(UB5))^1)*((1+(UB6))^1)*((1+(UB7))^1)*((1+(UB8))^1)*((1+(UB9))^1))/((1.18)^9)+(Sheet1!$B$61*((1+(UB1))^1)*((1+(UB2))^1)*((1+(UB3))^1)*((1+(UB4))^1)*((1+(UB5))^1)*((1+(UB6))^1)*((1+(UB7))^1)*((1+(UB8))^1)*((1+(UB9))^1)*((1+(UB10))^1))/((1.18)^10)+(Sheet1!$B$61*((1+(UB1))^1)*((1+(UB2))^1)*((1+(UB3))^1)*((1+(UB4))^1)*((1+(UB5))^1)*((1+(UB6))^1)*((1+(UB7))^1)*((1+(UB8))^1)*((1+(UB9))^1)*((1+(UB10))^1)*((1+(UB11))^1))/((1.18)^11)+(Sheet1!$B$61*((1+(UB1))^1)*((1+(UB2))^1)*((1+(UB3))^1)*((1+(UB4))^1)*((1+(UB5))^1)*((1+(UB6))^1)*((1+(UB7))^1)*((1+(UB8))^1)*((1+(UB9))^1)*((1+(UB10))^1)*((1+(UB11))^1)*((1+(UB12))^1))/((1.18)^12)+(Sheet1!$B$61*((1+(UB1))^1)*((1+(UB2))^1)*((1+(UB3))^1)*((1+(UB4))^1)*((1+(UB5))^1)*((1+(UB6))^1)*((1+(UB7))^1)*((1+(UB8))^1)*((1+(UB9))^1)*((1+(UB10))^1)*((1+(UB11))^1)*((1+(UB12))^1)*((1+(UB13))^1))/((1.18)^13)+(Sheet1!$B$61*((1+(UB1))^1)*((1+(UB2))^1)*((1+(UB3))^1)*((1+(UB4))^1)*((1+(UB5))^1)*((1+(UB6))^1)*((1+(UB7))^1)*((1+(UB8))^1)*((1+(UB9))^1)*((1+(UB10))^1)*((1+(UB11))^1)*((1+(UB12))^1)*((1+(UB13))^1)*((1+(UB14))^1))/((1.18)^14)+(Sheet1!$B$61*((1+(UB1))^1)*((1+(UB2))^1)*((1+(UB3))^1)*((1+(UB4))^1)*((1+(UB5))^1)*((1+(UB6))^1)*((1+(UB7))^1)*((1+(UB8))^1)*((1+(UB9))^1)*((1+(UB10))^1)*((1+(UB11))^1)*((1+(UB12))^1)*((1+(UB13))^1)*((1+(UB14))^1)*((1+(UB15))^1))/((1.18)^15)+((Sheet1!$B$61*((1+(UB1))^1)*((1+(UB2))^1)*((1+(UB3))^1)*((1+(UB4))^1)*((1+(UB5))^1)*((1+(UB6))^1)*((1+(UB7))^1)*((1+(UB8))^1)*((1+(UB9))^1)*((1+(UB10))^1)*((1+(UB11))^1)*((1+(UB12))^1)*((1+(UB13))^1)*((1+(UB14))^1)*((1+(UB15))^1))/((1.18)^15)/0.18))/Sheet1!$B$17)+((Sheet1!$B$65/Sheet1!$B$17)*(100%-0.2)))</f>
        <v>26.094659226146319</v>
      </c>
      <c r="UC16" s="4">
        <f ca="1">SUM((((Sheet1!$B$61*((1+(UC1))^1))/((1.18)^1)+(Sheet1!$B$61*((1+(UC1))^1)*((1+(UC2))^1))/((1.18)^2)+(Sheet1!$B$61*((1+(UC1))^1)*((1+(UC2))^1)*((1+(UC3))^1))/((1.18)^3)+(Sheet1!$B$61*((1+(UC1))^1)*((1+(UC2))^1)*((1+(UC3))^1)*((1+(UC4))^1))/((1.18)^4)+(Sheet1!$B$61*((1+(UC1))^1)*((1+(UC2))^1)*((1+(UC3))^1)*((1+(UC4))^1)*((1+(UC5))^1))/((1.18)^5)+(Sheet1!$B$61*((1+(UC1))^1)*((1+(UC2))^1)*((1+(UC3))^1)*((1+(UC4))^1)*((1+(UC5))^1)*((1+(UC6))^1))/((1.18)^6)+(Sheet1!$B$61*((1+(UC1))^1)*((1+(UC2))^1)*((1+(UC3))^1)*((1+(UC4))^1)*((1+(UC5))^1)*((1+(UC6))^1)*((1+(UC7))^1))/((1.18)^7)+(Sheet1!$B$61*((1+(UC1))^1)*((1+(UC2))^1)*((1+(UC3))^1)*((1+(UC4))^1)*((1+(UC5))^1)*((1+(UC6))^1)*((1+(UC7))^1)*((1+(UC8))^1))/((1.18)^8)+(Sheet1!$B$61*((1+(UC1))^1)*((1+(UC2))^1)*((1+(UC3))^1)*((1+(UC4))^1)*((1+(UC5))^1)*((1+(UC6))^1)*((1+(UC7))^1)*((1+(UC8))^1)*((1+(UC9))^1))/((1.18)^9)+(Sheet1!$B$61*((1+(UC1))^1)*((1+(UC2))^1)*((1+(UC3))^1)*((1+(UC4))^1)*((1+(UC5))^1)*((1+(UC6))^1)*((1+(UC7))^1)*((1+(UC8))^1)*((1+(UC9))^1)*((1+(UC10))^1))/((1.18)^10)+(Sheet1!$B$61*((1+(UC1))^1)*((1+(UC2))^1)*((1+(UC3))^1)*((1+(UC4))^1)*((1+(UC5))^1)*((1+(UC6))^1)*((1+(UC7))^1)*((1+(UC8))^1)*((1+(UC9))^1)*((1+(UC10))^1)*((1+(UC11))^1))/((1.18)^11)+(Sheet1!$B$61*((1+(UC1))^1)*((1+(UC2))^1)*((1+(UC3))^1)*((1+(UC4))^1)*((1+(UC5))^1)*((1+(UC6))^1)*((1+(UC7))^1)*((1+(UC8))^1)*((1+(UC9))^1)*((1+(UC10))^1)*((1+(UC11))^1)*((1+(UC12))^1))/((1.18)^12)+(Sheet1!$B$61*((1+(UC1))^1)*((1+(UC2))^1)*((1+(UC3))^1)*((1+(UC4))^1)*((1+(UC5))^1)*((1+(UC6))^1)*((1+(UC7))^1)*((1+(UC8))^1)*((1+(UC9))^1)*((1+(UC10))^1)*((1+(UC11))^1)*((1+(UC12))^1)*((1+(UC13))^1))/((1.18)^13)+(Sheet1!$B$61*((1+(UC1))^1)*((1+(UC2))^1)*((1+(UC3))^1)*((1+(UC4))^1)*((1+(UC5))^1)*((1+(UC6))^1)*((1+(UC7))^1)*((1+(UC8))^1)*((1+(UC9))^1)*((1+(UC10))^1)*((1+(UC11))^1)*((1+(UC12))^1)*((1+(UC13))^1)*((1+(UC14))^1))/((1.18)^14)+(Sheet1!$B$61*((1+(UC1))^1)*((1+(UC2))^1)*((1+(UC3))^1)*((1+(UC4))^1)*((1+(UC5))^1)*((1+(UC6))^1)*((1+(UC7))^1)*((1+(UC8))^1)*((1+(UC9))^1)*((1+(UC10))^1)*((1+(UC11))^1)*((1+(UC12))^1)*((1+(UC13))^1)*((1+(UC14))^1)*((1+(UC15))^1))/((1.18)^15)+((Sheet1!$B$61*((1+(UC1))^1)*((1+(UC2))^1)*((1+(UC3))^1)*((1+(UC4))^1)*((1+(UC5))^1)*((1+(UC6))^1)*((1+(UC7))^1)*((1+(UC8))^1)*((1+(UC9))^1)*((1+(UC10))^1)*((1+(UC11))^1)*((1+(UC12))^1)*((1+(UC13))^1)*((1+(UC14))^1)*((1+(UC15))^1))/((1.18)^15)/0.18))/Sheet1!$B$17)+((Sheet1!$B$65/Sheet1!$B$17)*(100%-0.2)))</f>
        <v>25.671260442140216</v>
      </c>
      <c r="UD16" s="4">
        <f ca="1">SUM((((Sheet1!$B$61*((1+(UD1))^1))/((1.18)^1)+(Sheet1!$B$61*((1+(UD1))^1)*((1+(UD2))^1))/((1.18)^2)+(Sheet1!$B$61*((1+(UD1))^1)*((1+(UD2))^1)*((1+(UD3))^1))/((1.18)^3)+(Sheet1!$B$61*((1+(UD1))^1)*((1+(UD2))^1)*((1+(UD3))^1)*((1+(UD4))^1))/((1.18)^4)+(Sheet1!$B$61*((1+(UD1))^1)*((1+(UD2))^1)*((1+(UD3))^1)*((1+(UD4))^1)*((1+(UD5))^1))/((1.18)^5)+(Sheet1!$B$61*((1+(UD1))^1)*((1+(UD2))^1)*((1+(UD3))^1)*((1+(UD4))^1)*((1+(UD5))^1)*((1+(UD6))^1))/((1.18)^6)+(Sheet1!$B$61*((1+(UD1))^1)*((1+(UD2))^1)*((1+(UD3))^1)*((1+(UD4))^1)*((1+(UD5))^1)*((1+(UD6))^1)*((1+(UD7))^1))/((1.18)^7)+(Sheet1!$B$61*((1+(UD1))^1)*((1+(UD2))^1)*((1+(UD3))^1)*((1+(UD4))^1)*((1+(UD5))^1)*((1+(UD6))^1)*((1+(UD7))^1)*((1+(UD8))^1))/((1.18)^8)+(Sheet1!$B$61*((1+(UD1))^1)*((1+(UD2))^1)*((1+(UD3))^1)*((1+(UD4))^1)*((1+(UD5))^1)*((1+(UD6))^1)*((1+(UD7))^1)*((1+(UD8))^1)*((1+(UD9))^1))/((1.18)^9)+(Sheet1!$B$61*((1+(UD1))^1)*((1+(UD2))^1)*((1+(UD3))^1)*((1+(UD4))^1)*((1+(UD5))^1)*((1+(UD6))^1)*((1+(UD7))^1)*((1+(UD8))^1)*((1+(UD9))^1)*((1+(UD10))^1))/((1.18)^10)+(Sheet1!$B$61*((1+(UD1))^1)*((1+(UD2))^1)*((1+(UD3))^1)*((1+(UD4))^1)*((1+(UD5))^1)*((1+(UD6))^1)*((1+(UD7))^1)*((1+(UD8))^1)*((1+(UD9))^1)*((1+(UD10))^1)*((1+(UD11))^1))/((1.18)^11)+(Sheet1!$B$61*((1+(UD1))^1)*((1+(UD2))^1)*((1+(UD3))^1)*((1+(UD4))^1)*((1+(UD5))^1)*((1+(UD6))^1)*((1+(UD7))^1)*((1+(UD8))^1)*((1+(UD9))^1)*((1+(UD10))^1)*((1+(UD11))^1)*((1+(UD12))^1))/((1.18)^12)+(Sheet1!$B$61*((1+(UD1))^1)*((1+(UD2))^1)*((1+(UD3))^1)*((1+(UD4))^1)*((1+(UD5))^1)*((1+(UD6))^1)*((1+(UD7))^1)*((1+(UD8))^1)*((1+(UD9))^1)*((1+(UD10))^1)*((1+(UD11))^1)*((1+(UD12))^1)*((1+(UD13))^1))/((1.18)^13)+(Sheet1!$B$61*((1+(UD1))^1)*((1+(UD2))^1)*((1+(UD3))^1)*((1+(UD4))^1)*((1+(UD5))^1)*((1+(UD6))^1)*((1+(UD7))^1)*((1+(UD8))^1)*((1+(UD9))^1)*((1+(UD10))^1)*((1+(UD11))^1)*((1+(UD12))^1)*((1+(UD13))^1)*((1+(UD14))^1))/((1.18)^14)+(Sheet1!$B$61*((1+(UD1))^1)*((1+(UD2))^1)*((1+(UD3))^1)*((1+(UD4))^1)*((1+(UD5))^1)*((1+(UD6))^1)*((1+(UD7))^1)*((1+(UD8))^1)*((1+(UD9))^1)*((1+(UD10))^1)*((1+(UD11))^1)*((1+(UD12))^1)*((1+(UD13))^1)*((1+(UD14))^1)*((1+(UD15))^1))/((1.18)^15)+((Sheet1!$B$61*((1+(UD1))^1)*((1+(UD2))^1)*((1+(UD3))^1)*((1+(UD4))^1)*((1+(UD5))^1)*((1+(UD6))^1)*((1+(UD7))^1)*((1+(UD8))^1)*((1+(UD9))^1)*((1+(UD10))^1)*((1+(UD11))^1)*((1+(UD12))^1)*((1+(UD13))^1)*((1+(UD14))^1)*((1+(UD15))^1))/((1.18)^15)/0.18))/Sheet1!$B$17)+((Sheet1!$B$65/Sheet1!$B$17)*(100%-0.2)))</f>
        <v>25.482637887760461</v>
      </c>
      <c r="UE16" s="4">
        <f ca="1">SUM((((Sheet1!$B$61*((1+(UE1))^1))/((1.18)^1)+(Sheet1!$B$61*((1+(UE1))^1)*((1+(UE2))^1))/((1.18)^2)+(Sheet1!$B$61*((1+(UE1))^1)*((1+(UE2))^1)*((1+(UE3))^1))/((1.18)^3)+(Sheet1!$B$61*((1+(UE1))^1)*((1+(UE2))^1)*((1+(UE3))^1)*((1+(UE4))^1))/((1.18)^4)+(Sheet1!$B$61*((1+(UE1))^1)*((1+(UE2))^1)*((1+(UE3))^1)*((1+(UE4))^1)*((1+(UE5))^1))/((1.18)^5)+(Sheet1!$B$61*((1+(UE1))^1)*((1+(UE2))^1)*((1+(UE3))^1)*((1+(UE4))^1)*((1+(UE5))^1)*((1+(UE6))^1))/((1.18)^6)+(Sheet1!$B$61*((1+(UE1))^1)*((1+(UE2))^1)*((1+(UE3))^1)*((1+(UE4))^1)*((1+(UE5))^1)*((1+(UE6))^1)*((1+(UE7))^1))/((1.18)^7)+(Sheet1!$B$61*((1+(UE1))^1)*((1+(UE2))^1)*((1+(UE3))^1)*((1+(UE4))^1)*((1+(UE5))^1)*((1+(UE6))^1)*((1+(UE7))^1)*((1+(UE8))^1))/((1.18)^8)+(Sheet1!$B$61*((1+(UE1))^1)*((1+(UE2))^1)*((1+(UE3))^1)*((1+(UE4))^1)*((1+(UE5))^1)*((1+(UE6))^1)*((1+(UE7))^1)*((1+(UE8))^1)*((1+(UE9))^1))/((1.18)^9)+(Sheet1!$B$61*((1+(UE1))^1)*((1+(UE2))^1)*((1+(UE3))^1)*((1+(UE4))^1)*((1+(UE5))^1)*((1+(UE6))^1)*((1+(UE7))^1)*((1+(UE8))^1)*((1+(UE9))^1)*((1+(UE10))^1))/((1.18)^10)+(Sheet1!$B$61*((1+(UE1))^1)*((1+(UE2))^1)*((1+(UE3))^1)*((1+(UE4))^1)*((1+(UE5))^1)*((1+(UE6))^1)*((1+(UE7))^1)*((1+(UE8))^1)*((1+(UE9))^1)*((1+(UE10))^1)*((1+(UE11))^1))/((1.18)^11)+(Sheet1!$B$61*((1+(UE1))^1)*((1+(UE2))^1)*((1+(UE3))^1)*((1+(UE4))^1)*((1+(UE5))^1)*((1+(UE6))^1)*((1+(UE7))^1)*((1+(UE8))^1)*((1+(UE9))^1)*((1+(UE10))^1)*((1+(UE11))^1)*((1+(UE12))^1))/((1.18)^12)+(Sheet1!$B$61*((1+(UE1))^1)*((1+(UE2))^1)*((1+(UE3))^1)*((1+(UE4))^1)*((1+(UE5))^1)*((1+(UE6))^1)*((1+(UE7))^1)*((1+(UE8))^1)*((1+(UE9))^1)*((1+(UE10))^1)*((1+(UE11))^1)*((1+(UE12))^1)*((1+(UE13))^1))/((1.18)^13)+(Sheet1!$B$61*((1+(UE1))^1)*((1+(UE2))^1)*((1+(UE3))^1)*((1+(UE4))^1)*((1+(UE5))^1)*((1+(UE6))^1)*((1+(UE7))^1)*((1+(UE8))^1)*((1+(UE9))^1)*((1+(UE10))^1)*((1+(UE11))^1)*((1+(UE12))^1)*((1+(UE13))^1)*((1+(UE14))^1))/((1.18)^14)+(Sheet1!$B$61*((1+(UE1))^1)*((1+(UE2))^1)*((1+(UE3))^1)*((1+(UE4))^1)*((1+(UE5))^1)*((1+(UE6))^1)*((1+(UE7))^1)*((1+(UE8))^1)*((1+(UE9))^1)*((1+(UE10))^1)*((1+(UE11))^1)*((1+(UE12))^1)*((1+(UE13))^1)*((1+(UE14))^1)*((1+(UE15))^1))/((1.18)^15)+((Sheet1!$B$61*((1+(UE1))^1)*((1+(UE2))^1)*((1+(UE3))^1)*((1+(UE4))^1)*((1+(UE5))^1)*((1+(UE6))^1)*((1+(UE7))^1)*((1+(UE8))^1)*((1+(UE9))^1)*((1+(UE10))^1)*((1+(UE11))^1)*((1+(UE12))^1)*((1+(UE13))^1)*((1+(UE14))^1)*((1+(UE15))^1))/((1.18)^15)/0.18))/Sheet1!$B$17)+((Sheet1!$B$65/Sheet1!$B$17)*(100%-0.2)))</f>
        <v>35.321526499705911</v>
      </c>
      <c r="UF16" s="4">
        <f ca="1">SUM((((Sheet1!$B$61*((1+(UF1))^1))/((1.18)^1)+(Sheet1!$B$61*((1+(UF1))^1)*((1+(UF2))^1))/((1.18)^2)+(Sheet1!$B$61*((1+(UF1))^1)*((1+(UF2))^1)*((1+(UF3))^1))/((1.18)^3)+(Sheet1!$B$61*((1+(UF1))^1)*((1+(UF2))^1)*((1+(UF3))^1)*((1+(UF4))^1))/((1.18)^4)+(Sheet1!$B$61*((1+(UF1))^1)*((1+(UF2))^1)*((1+(UF3))^1)*((1+(UF4))^1)*((1+(UF5))^1))/((1.18)^5)+(Sheet1!$B$61*((1+(UF1))^1)*((1+(UF2))^1)*((1+(UF3))^1)*((1+(UF4))^1)*((1+(UF5))^1)*((1+(UF6))^1))/((1.18)^6)+(Sheet1!$B$61*((1+(UF1))^1)*((1+(UF2))^1)*((1+(UF3))^1)*((1+(UF4))^1)*((1+(UF5))^1)*((1+(UF6))^1)*((1+(UF7))^1))/((1.18)^7)+(Sheet1!$B$61*((1+(UF1))^1)*((1+(UF2))^1)*((1+(UF3))^1)*((1+(UF4))^1)*((1+(UF5))^1)*((1+(UF6))^1)*((1+(UF7))^1)*((1+(UF8))^1))/((1.18)^8)+(Sheet1!$B$61*((1+(UF1))^1)*((1+(UF2))^1)*((1+(UF3))^1)*((1+(UF4))^1)*((1+(UF5))^1)*((1+(UF6))^1)*((1+(UF7))^1)*((1+(UF8))^1)*((1+(UF9))^1))/((1.18)^9)+(Sheet1!$B$61*((1+(UF1))^1)*((1+(UF2))^1)*((1+(UF3))^1)*((1+(UF4))^1)*((1+(UF5))^1)*((1+(UF6))^1)*((1+(UF7))^1)*((1+(UF8))^1)*((1+(UF9))^1)*((1+(UF10))^1))/((1.18)^10)+(Sheet1!$B$61*((1+(UF1))^1)*((1+(UF2))^1)*((1+(UF3))^1)*((1+(UF4))^1)*((1+(UF5))^1)*((1+(UF6))^1)*((1+(UF7))^1)*((1+(UF8))^1)*((1+(UF9))^1)*((1+(UF10))^1)*((1+(UF11))^1))/((1.18)^11)+(Sheet1!$B$61*((1+(UF1))^1)*((1+(UF2))^1)*((1+(UF3))^1)*((1+(UF4))^1)*((1+(UF5))^1)*((1+(UF6))^1)*((1+(UF7))^1)*((1+(UF8))^1)*((1+(UF9))^1)*((1+(UF10))^1)*((1+(UF11))^1)*((1+(UF12))^1))/((1.18)^12)+(Sheet1!$B$61*((1+(UF1))^1)*((1+(UF2))^1)*((1+(UF3))^1)*((1+(UF4))^1)*((1+(UF5))^1)*((1+(UF6))^1)*((1+(UF7))^1)*((1+(UF8))^1)*((1+(UF9))^1)*((1+(UF10))^1)*((1+(UF11))^1)*((1+(UF12))^1)*((1+(UF13))^1))/((1.18)^13)+(Sheet1!$B$61*((1+(UF1))^1)*((1+(UF2))^1)*((1+(UF3))^1)*((1+(UF4))^1)*((1+(UF5))^1)*((1+(UF6))^1)*((1+(UF7))^1)*((1+(UF8))^1)*((1+(UF9))^1)*((1+(UF10))^1)*((1+(UF11))^1)*((1+(UF12))^1)*((1+(UF13))^1)*((1+(UF14))^1))/((1.18)^14)+(Sheet1!$B$61*((1+(UF1))^1)*((1+(UF2))^1)*((1+(UF3))^1)*((1+(UF4))^1)*((1+(UF5))^1)*((1+(UF6))^1)*((1+(UF7))^1)*((1+(UF8))^1)*((1+(UF9))^1)*((1+(UF10))^1)*((1+(UF11))^1)*((1+(UF12))^1)*((1+(UF13))^1)*((1+(UF14))^1)*((1+(UF15))^1))/((1.18)^15)+((Sheet1!$B$61*((1+(UF1))^1)*((1+(UF2))^1)*((1+(UF3))^1)*((1+(UF4))^1)*((1+(UF5))^1)*((1+(UF6))^1)*((1+(UF7))^1)*((1+(UF8))^1)*((1+(UF9))^1)*((1+(UF10))^1)*((1+(UF11))^1)*((1+(UF12))^1)*((1+(UF13))^1)*((1+(UF14))^1)*((1+(UF15))^1))/((1.18)^15)/0.18))/Sheet1!$B$17)+((Sheet1!$B$65/Sheet1!$B$17)*(100%-0.2)))</f>
        <v>25.836332889393745</v>
      </c>
      <c r="UG16" s="4">
        <f ca="1">SUM((((Sheet1!$B$61*((1+(UG1))^1))/((1.18)^1)+(Sheet1!$B$61*((1+(UG1))^1)*((1+(UG2))^1))/((1.18)^2)+(Sheet1!$B$61*((1+(UG1))^1)*((1+(UG2))^1)*((1+(UG3))^1))/((1.18)^3)+(Sheet1!$B$61*((1+(UG1))^1)*((1+(UG2))^1)*((1+(UG3))^1)*((1+(UG4))^1))/((1.18)^4)+(Sheet1!$B$61*((1+(UG1))^1)*((1+(UG2))^1)*((1+(UG3))^1)*((1+(UG4))^1)*((1+(UG5))^1))/((1.18)^5)+(Sheet1!$B$61*((1+(UG1))^1)*((1+(UG2))^1)*((1+(UG3))^1)*((1+(UG4))^1)*((1+(UG5))^1)*((1+(UG6))^1))/((1.18)^6)+(Sheet1!$B$61*((1+(UG1))^1)*((1+(UG2))^1)*((1+(UG3))^1)*((1+(UG4))^1)*((1+(UG5))^1)*((1+(UG6))^1)*((1+(UG7))^1))/((1.18)^7)+(Sheet1!$B$61*((1+(UG1))^1)*((1+(UG2))^1)*((1+(UG3))^1)*((1+(UG4))^1)*((1+(UG5))^1)*((1+(UG6))^1)*((1+(UG7))^1)*((1+(UG8))^1))/((1.18)^8)+(Sheet1!$B$61*((1+(UG1))^1)*((1+(UG2))^1)*((1+(UG3))^1)*((1+(UG4))^1)*((1+(UG5))^1)*((1+(UG6))^1)*((1+(UG7))^1)*((1+(UG8))^1)*((1+(UG9))^1))/((1.18)^9)+(Sheet1!$B$61*((1+(UG1))^1)*((1+(UG2))^1)*((1+(UG3))^1)*((1+(UG4))^1)*((1+(UG5))^1)*((1+(UG6))^1)*((1+(UG7))^1)*((1+(UG8))^1)*((1+(UG9))^1)*((1+(UG10))^1))/((1.18)^10)+(Sheet1!$B$61*((1+(UG1))^1)*((1+(UG2))^1)*((1+(UG3))^1)*((1+(UG4))^1)*((1+(UG5))^1)*((1+(UG6))^1)*((1+(UG7))^1)*((1+(UG8))^1)*((1+(UG9))^1)*((1+(UG10))^1)*((1+(UG11))^1))/((1.18)^11)+(Sheet1!$B$61*((1+(UG1))^1)*((1+(UG2))^1)*((1+(UG3))^1)*((1+(UG4))^1)*((1+(UG5))^1)*((1+(UG6))^1)*((1+(UG7))^1)*((1+(UG8))^1)*((1+(UG9))^1)*((1+(UG10))^1)*((1+(UG11))^1)*((1+(UG12))^1))/((1.18)^12)+(Sheet1!$B$61*((1+(UG1))^1)*((1+(UG2))^1)*((1+(UG3))^1)*((1+(UG4))^1)*((1+(UG5))^1)*((1+(UG6))^1)*((1+(UG7))^1)*((1+(UG8))^1)*((1+(UG9))^1)*((1+(UG10))^1)*((1+(UG11))^1)*((1+(UG12))^1)*((1+(UG13))^1))/((1.18)^13)+(Sheet1!$B$61*((1+(UG1))^1)*((1+(UG2))^1)*((1+(UG3))^1)*((1+(UG4))^1)*((1+(UG5))^1)*((1+(UG6))^1)*((1+(UG7))^1)*((1+(UG8))^1)*((1+(UG9))^1)*((1+(UG10))^1)*((1+(UG11))^1)*((1+(UG12))^1)*((1+(UG13))^1)*((1+(UG14))^1))/((1.18)^14)+(Sheet1!$B$61*((1+(UG1))^1)*((1+(UG2))^1)*((1+(UG3))^1)*((1+(UG4))^1)*((1+(UG5))^1)*((1+(UG6))^1)*((1+(UG7))^1)*((1+(UG8))^1)*((1+(UG9))^1)*((1+(UG10))^1)*((1+(UG11))^1)*((1+(UG12))^1)*((1+(UG13))^1)*((1+(UG14))^1)*((1+(UG15))^1))/((1.18)^15)+((Sheet1!$B$61*((1+(UG1))^1)*((1+(UG2))^1)*((1+(UG3))^1)*((1+(UG4))^1)*((1+(UG5))^1)*((1+(UG6))^1)*((1+(UG7))^1)*((1+(UG8))^1)*((1+(UG9))^1)*((1+(UG10))^1)*((1+(UG11))^1)*((1+(UG12))^1)*((1+(UG13))^1)*((1+(UG14))^1)*((1+(UG15))^1))/((1.18)^15)/0.18))/Sheet1!$B$17)+((Sheet1!$B$65/Sheet1!$B$17)*(100%-0.2)))</f>
        <v>29.979077048550153</v>
      </c>
      <c r="UH16" s="4">
        <f ca="1">SUM((((Sheet1!$B$61*((1+(UH1))^1))/((1.18)^1)+(Sheet1!$B$61*((1+(UH1))^1)*((1+(UH2))^1))/((1.18)^2)+(Sheet1!$B$61*((1+(UH1))^1)*((1+(UH2))^1)*((1+(UH3))^1))/((1.18)^3)+(Sheet1!$B$61*((1+(UH1))^1)*((1+(UH2))^1)*((1+(UH3))^1)*((1+(UH4))^1))/((1.18)^4)+(Sheet1!$B$61*((1+(UH1))^1)*((1+(UH2))^1)*((1+(UH3))^1)*((1+(UH4))^1)*((1+(UH5))^1))/((1.18)^5)+(Sheet1!$B$61*((1+(UH1))^1)*((1+(UH2))^1)*((1+(UH3))^1)*((1+(UH4))^1)*((1+(UH5))^1)*((1+(UH6))^1))/((1.18)^6)+(Sheet1!$B$61*((1+(UH1))^1)*((1+(UH2))^1)*((1+(UH3))^1)*((1+(UH4))^1)*((1+(UH5))^1)*((1+(UH6))^1)*((1+(UH7))^1))/((1.18)^7)+(Sheet1!$B$61*((1+(UH1))^1)*((1+(UH2))^1)*((1+(UH3))^1)*((1+(UH4))^1)*((1+(UH5))^1)*((1+(UH6))^1)*((1+(UH7))^1)*((1+(UH8))^1))/((1.18)^8)+(Sheet1!$B$61*((1+(UH1))^1)*((1+(UH2))^1)*((1+(UH3))^1)*((1+(UH4))^1)*((1+(UH5))^1)*((1+(UH6))^1)*((1+(UH7))^1)*((1+(UH8))^1)*((1+(UH9))^1))/((1.18)^9)+(Sheet1!$B$61*((1+(UH1))^1)*((1+(UH2))^1)*((1+(UH3))^1)*((1+(UH4))^1)*((1+(UH5))^1)*((1+(UH6))^1)*((1+(UH7))^1)*((1+(UH8))^1)*((1+(UH9))^1)*((1+(UH10))^1))/((1.18)^10)+(Sheet1!$B$61*((1+(UH1))^1)*((1+(UH2))^1)*((1+(UH3))^1)*((1+(UH4))^1)*((1+(UH5))^1)*((1+(UH6))^1)*((1+(UH7))^1)*((1+(UH8))^1)*((1+(UH9))^1)*((1+(UH10))^1)*((1+(UH11))^1))/((1.18)^11)+(Sheet1!$B$61*((1+(UH1))^1)*((1+(UH2))^1)*((1+(UH3))^1)*((1+(UH4))^1)*((1+(UH5))^1)*((1+(UH6))^1)*((1+(UH7))^1)*((1+(UH8))^1)*((1+(UH9))^1)*((1+(UH10))^1)*((1+(UH11))^1)*((1+(UH12))^1))/((1.18)^12)+(Sheet1!$B$61*((1+(UH1))^1)*((1+(UH2))^1)*((1+(UH3))^1)*((1+(UH4))^1)*((1+(UH5))^1)*((1+(UH6))^1)*((1+(UH7))^1)*((1+(UH8))^1)*((1+(UH9))^1)*((1+(UH10))^1)*((1+(UH11))^1)*((1+(UH12))^1)*((1+(UH13))^1))/((1.18)^13)+(Sheet1!$B$61*((1+(UH1))^1)*((1+(UH2))^1)*((1+(UH3))^1)*((1+(UH4))^1)*((1+(UH5))^1)*((1+(UH6))^1)*((1+(UH7))^1)*((1+(UH8))^1)*((1+(UH9))^1)*((1+(UH10))^1)*((1+(UH11))^1)*((1+(UH12))^1)*((1+(UH13))^1)*((1+(UH14))^1))/((1.18)^14)+(Sheet1!$B$61*((1+(UH1))^1)*((1+(UH2))^1)*((1+(UH3))^1)*((1+(UH4))^1)*((1+(UH5))^1)*((1+(UH6))^1)*((1+(UH7))^1)*((1+(UH8))^1)*((1+(UH9))^1)*((1+(UH10))^1)*((1+(UH11))^1)*((1+(UH12))^1)*((1+(UH13))^1)*((1+(UH14))^1)*((1+(UH15))^1))/((1.18)^15)+((Sheet1!$B$61*((1+(UH1))^1)*((1+(UH2))^1)*((1+(UH3))^1)*((1+(UH4))^1)*((1+(UH5))^1)*((1+(UH6))^1)*((1+(UH7))^1)*((1+(UH8))^1)*((1+(UH9))^1)*((1+(UH10))^1)*((1+(UH11))^1)*((1+(UH12))^1)*((1+(UH13))^1)*((1+(UH14))^1)*((1+(UH15))^1))/((1.18)^15)/0.18))/Sheet1!$B$17)+((Sheet1!$B$65/Sheet1!$B$17)*(100%-0.2)))</f>
        <v>28.886826415253559</v>
      </c>
      <c r="UI16" s="4">
        <f ca="1">SUM((((Sheet1!$B$61*((1+(UI1))^1))/((1.18)^1)+(Sheet1!$B$61*((1+(UI1))^1)*((1+(UI2))^1))/((1.18)^2)+(Sheet1!$B$61*((1+(UI1))^1)*((1+(UI2))^1)*((1+(UI3))^1))/((1.18)^3)+(Sheet1!$B$61*((1+(UI1))^1)*((1+(UI2))^1)*((1+(UI3))^1)*((1+(UI4))^1))/((1.18)^4)+(Sheet1!$B$61*((1+(UI1))^1)*((1+(UI2))^1)*((1+(UI3))^1)*((1+(UI4))^1)*((1+(UI5))^1))/((1.18)^5)+(Sheet1!$B$61*((1+(UI1))^1)*((1+(UI2))^1)*((1+(UI3))^1)*((1+(UI4))^1)*((1+(UI5))^1)*((1+(UI6))^1))/((1.18)^6)+(Sheet1!$B$61*((1+(UI1))^1)*((1+(UI2))^1)*((1+(UI3))^1)*((1+(UI4))^1)*((1+(UI5))^1)*((1+(UI6))^1)*((1+(UI7))^1))/((1.18)^7)+(Sheet1!$B$61*((1+(UI1))^1)*((1+(UI2))^1)*((1+(UI3))^1)*((1+(UI4))^1)*((1+(UI5))^1)*((1+(UI6))^1)*((1+(UI7))^1)*((1+(UI8))^1))/((1.18)^8)+(Sheet1!$B$61*((1+(UI1))^1)*((1+(UI2))^1)*((1+(UI3))^1)*((1+(UI4))^1)*((1+(UI5))^1)*((1+(UI6))^1)*((1+(UI7))^1)*((1+(UI8))^1)*((1+(UI9))^1))/((1.18)^9)+(Sheet1!$B$61*((1+(UI1))^1)*((1+(UI2))^1)*((1+(UI3))^1)*((1+(UI4))^1)*((1+(UI5))^1)*((1+(UI6))^1)*((1+(UI7))^1)*((1+(UI8))^1)*((1+(UI9))^1)*((1+(UI10))^1))/((1.18)^10)+(Sheet1!$B$61*((1+(UI1))^1)*((1+(UI2))^1)*((1+(UI3))^1)*((1+(UI4))^1)*((1+(UI5))^1)*((1+(UI6))^1)*((1+(UI7))^1)*((1+(UI8))^1)*((1+(UI9))^1)*((1+(UI10))^1)*((1+(UI11))^1))/((1.18)^11)+(Sheet1!$B$61*((1+(UI1))^1)*((1+(UI2))^1)*((1+(UI3))^1)*((1+(UI4))^1)*((1+(UI5))^1)*((1+(UI6))^1)*((1+(UI7))^1)*((1+(UI8))^1)*((1+(UI9))^1)*((1+(UI10))^1)*((1+(UI11))^1)*((1+(UI12))^1))/((1.18)^12)+(Sheet1!$B$61*((1+(UI1))^1)*((1+(UI2))^1)*((1+(UI3))^1)*((1+(UI4))^1)*((1+(UI5))^1)*((1+(UI6))^1)*((1+(UI7))^1)*((1+(UI8))^1)*((1+(UI9))^1)*((1+(UI10))^1)*((1+(UI11))^1)*((1+(UI12))^1)*((1+(UI13))^1))/((1.18)^13)+(Sheet1!$B$61*((1+(UI1))^1)*((1+(UI2))^1)*((1+(UI3))^1)*((1+(UI4))^1)*((1+(UI5))^1)*((1+(UI6))^1)*((1+(UI7))^1)*((1+(UI8))^1)*((1+(UI9))^1)*((1+(UI10))^1)*((1+(UI11))^1)*((1+(UI12))^1)*((1+(UI13))^1)*((1+(UI14))^1))/((1.18)^14)+(Sheet1!$B$61*((1+(UI1))^1)*((1+(UI2))^1)*((1+(UI3))^1)*((1+(UI4))^1)*((1+(UI5))^1)*((1+(UI6))^1)*((1+(UI7))^1)*((1+(UI8))^1)*((1+(UI9))^1)*((1+(UI10))^1)*((1+(UI11))^1)*((1+(UI12))^1)*((1+(UI13))^1)*((1+(UI14))^1)*((1+(UI15))^1))/((1.18)^15)+((Sheet1!$B$61*((1+(UI1))^1)*((1+(UI2))^1)*((1+(UI3))^1)*((1+(UI4))^1)*((1+(UI5))^1)*((1+(UI6))^1)*((1+(UI7))^1)*((1+(UI8))^1)*((1+(UI9))^1)*((1+(UI10))^1)*((1+(UI11))^1)*((1+(UI12))^1)*((1+(UI13))^1)*((1+(UI14))^1)*((1+(UI15))^1))/((1.18)^15)/0.18))/Sheet1!$B$17)+((Sheet1!$B$65/Sheet1!$B$17)*(100%-0.2)))</f>
        <v>26.742070265037491</v>
      </c>
      <c r="UJ16" s="4">
        <f ca="1">SUM((((Sheet1!$B$61*((1+(UJ1))^1))/((1.18)^1)+(Sheet1!$B$61*((1+(UJ1))^1)*((1+(UJ2))^1))/((1.18)^2)+(Sheet1!$B$61*((1+(UJ1))^1)*((1+(UJ2))^1)*((1+(UJ3))^1))/((1.18)^3)+(Sheet1!$B$61*((1+(UJ1))^1)*((1+(UJ2))^1)*((1+(UJ3))^1)*((1+(UJ4))^1))/((1.18)^4)+(Sheet1!$B$61*((1+(UJ1))^1)*((1+(UJ2))^1)*((1+(UJ3))^1)*((1+(UJ4))^1)*((1+(UJ5))^1))/((1.18)^5)+(Sheet1!$B$61*((1+(UJ1))^1)*((1+(UJ2))^1)*((1+(UJ3))^1)*((1+(UJ4))^1)*((1+(UJ5))^1)*((1+(UJ6))^1))/((1.18)^6)+(Sheet1!$B$61*((1+(UJ1))^1)*((1+(UJ2))^1)*((1+(UJ3))^1)*((1+(UJ4))^1)*((1+(UJ5))^1)*((1+(UJ6))^1)*((1+(UJ7))^1))/((1.18)^7)+(Sheet1!$B$61*((1+(UJ1))^1)*((1+(UJ2))^1)*((1+(UJ3))^1)*((1+(UJ4))^1)*((1+(UJ5))^1)*((1+(UJ6))^1)*((1+(UJ7))^1)*((1+(UJ8))^1))/((1.18)^8)+(Sheet1!$B$61*((1+(UJ1))^1)*((1+(UJ2))^1)*((1+(UJ3))^1)*((1+(UJ4))^1)*((1+(UJ5))^1)*((1+(UJ6))^1)*((1+(UJ7))^1)*((1+(UJ8))^1)*((1+(UJ9))^1))/((1.18)^9)+(Sheet1!$B$61*((1+(UJ1))^1)*((1+(UJ2))^1)*((1+(UJ3))^1)*((1+(UJ4))^1)*((1+(UJ5))^1)*((1+(UJ6))^1)*((1+(UJ7))^1)*((1+(UJ8))^1)*((1+(UJ9))^1)*((1+(UJ10))^1))/((1.18)^10)+(Sheet1!$B$61*((1+(UJ1))^1)*((1+(UJ2))^1)*((1+(UJ3))^1)*((1+(UJ4))^1)*((1+(UJ5))^1)*((1+(UJ6))^1)*((1+(UJ7))^1)*((1+(UJ8))^1)*((1+(UJ9))^1)*((1+(UJ10))^1)*((1+(UJ11))^1))/((1.18)^11)+(Sheet1!$B$61*((1+(UJ1))^1)*((1+(UJ2))^1)*((1+(UJ3))^1)*((1+(UJ4))^1)*((1+(UJ5))^1)*((1+(UJ6))^1)*((1+(UJ7))^1)*((1+(UJ8))^1)*((1+(UJ9))^1)*((1+(UJ10))^1)*((1+(UJ11))^1)*((1+(UJ12))^1))/((1.18)^12)+(Sheet1!$B$61*((1+(UJ1))^1)*((1+(UJ2))^1)*((1+(UJ3))^1)*((1+(UJ4))^1)*((1+(UJ5))^1)*((1+(UJ6))^1)*((1+(UJ7))^1)*((1+(UJ8))^1)*((1+(UJ9))^1)*((1+(UJ10))^1)*((1+(UJ11))^1)*((1+(UJ12))^1)*((1+(UJ13))^1))/((1.18)^13)+(Sheet1!$B$61*((1+(UJ1))^1)*((1+(UJ2))^1)*((1+(UJ3))^1)*((1+(UJ4))^1)*((1+(UJ5))^1)*((1+(UJ6))^1)*((1+(UJ7))^1)*((1+(UJ8))^1)*((1+(UJ9))^1)*((1+(UJ10))^1)*((1+(UJ11))^1)*((1+(UJ12))^1)*((1+(UJ13))^1)*((1+(UJ14))^1))/((1.18)^14)+(Sheet1!$B$61*((1+(UJ1))^1)*((1+(UJ2))^1)*((1+(UJ3))^1)*((1+(UJ4))^1)*((1+(UJ5))^1)*((1+(UJ6))^1)*((1+(UJ7))^1)*((1+(UJ8))^1)*((1+(UJ9))^1)*((1+(UJ10))^1)*((1+(UJ11))^1)*((1+(UJ12))^1)*((1+(UJ13))^1)*((1+(UJ14))^1)*((1+(UJ15))^1))/((1.18)^15)+((Sheet1!$B$61*((1+(UJ1))^1)*((1+(UJ2))^1)*((1+(UJ3))^1)*((1+(UJ4))^1)*((1+(UJ5))^1)*((1+(UJ6))^1)*((1+(UJ7))^1)*((1+(UJ8))^1)*((1+(UJ9))^1)*((1+(UJ10))^1)*((1+(UJ11))^1)*((1+(UJ12))^1)*((1+(UJ13))^1)*((1+(UJ14))^1)*((1+(UJ15))^1))/((1.18)^15)/0.18))/Sheet1!$B$17)+((Sheet1!$B$65/Sheet1!$B$17)*(100%-0.2)))</f>
        <v>25.474908665816237</v>
      </c>
      <c r="UK16" s="4">
        <f ca="1">SUM((((Sheet1!$B$61*((1+(UK1))^1))/((1.18)^1)+(Sheet1!$B$61*((1+(UK1))^1)*((1+(UK2))^1))/((1.18)^2)+(Sheet1!$B$61*((1+(UK1))^1)*((1+(UK2))^1)*((1+(UK3))^1))/((1.18)^3)+(Sheet1!$B$61*((1+(UK1))^1)*((1+(UK2))^1)*((1+(UK3))^1)*((1+(UK4))^1))/((1.18)^4)+(Sheet1!$B$61*((1+(UK1))^1)*((1+(UK2))^1)*((1+(UK3))^1)*((1+(UK4))^1)*((1+(UK5))^1))/((1.18)^5)+(Sheet1!$B$61*((1+(UK1))^1)*((1+(UK2))^1)*((1+(UK3))^1)*((1+(UK4))^1)*((1+(UK5))^1)*((1+(UK6))^1))/((1.18)^6)+(Sheet1!$B$61*((1+(UK1))^1)*((1+(UK2))^1)*((1+(UK3))^1)*((1+(UK4))^1)*((1+(UK5))^1)*((1+(UK6))^1)*((1+(UK7))^1))/((1.18)^7)+(Sheet1!$B$61*((1+(UK1))^1)*((1+(UK2))^1)*((1+(UK3))^1)*((1+(UK4))^1)*((1+(UK5))^1)*((1+(UK6))^1)*((1+(UK7))^1)*((1+(UK8))^1))/((1.18)^8)+(Sheet1!$B$61*((1+(UK1))^1)*((1+(UK2))^1)*((1+(UK3))^1)*((1+(UK4))^1)*((1+(UK5))^1)*((1+(UK6))^1)*((1+(UK7))^1)*((1+(UK8))^1)*((1+(UK9))^1))/((1.18)^9)+(Sheet1!$B$61*((1+(UK1))^1)*((1+(UK2))^1)*((1+(UK3))^1)*((1+(UK4))^1)*((1+(UK5))^1)*((1+(UK6))^1)*((1+(UK7))^1)*((1+(UK8))^1)*((1+(UK9))^1)*((1+(UK10))^1))/((1.18)^10)+(Sheet1!$B$61*((1+(UK1))^1)*((1+(UK2))^1)*((1+(UK3))^1)*((1+(UK4))^1)*((1+(UK5))^1)*((1+(UK6))^1)*((1+(UK7))^1)*((1+(UK8))^1)*((1+(UK9))^1)*((1+(UK10))^1)*((1+(UK11))^1))/((1.18)^11)+(Sheet1!$B$61*((1+(UK1))^1)*((1+(UK2))^1)*((1+(UK3))^1)*((1+(UK4))^1)*((1+(UK5))^1)*((1+(UK6))^1)*((1+(UK7))^1)*((1+(UK8))^1)*((1+(UK9))^1)*((1+(UK10))^1)*((1+(UK11))^1)*((1+(UK12))^1))/((1.18)^12)+(Sheet1!$B$61*((1+(UK1))^1)*((1+(UK2))^1)*((1+(UK3))^1)*((1+(UK4))^1)*((1+(UK5))^1)*((1+(UK6))^1)*((1+(UK7))^1)*((1+(UK8))^1)*((1+(UK9))^1)*((1+(UK10))^1)*((1+(UK11))^1)*((1+(UK12))^1)*((1+(UK13))^1))/((1.18)^13)+(Sheet1!$B$61*((1+(UK1))^1)*((1+(UK2))^1)*((1+(UK3))^1)*((1+(UK4))^1)*((1+(UK5))^1)*((1+(UK6))^1)*((1+(UK7))^1)*((1+(UK8))^1)*((1+(UK9))^1)*((1+(UK10))^1)*((1+(UK11))^1)*((1+(UK12))^1)*((1+(UK13))^1)*((1+(UK14))^1))/((1.18)^14)+(Sheet1!$B$61*((1+(UK1))^1)*((1+(UK2))^1)*((1+(UK3))^1)*((1+(UK4))^1)*((1+(UK5))^1)*((1+(UK6))^1)*((1+(UK7))^1)*((1+(UK8))^1)*((1+(UK9))^1)*((1+(UK10))^1)*((1+(UK11))^1)*((1+(UK12))^1)*((1+(UK13))^1)*((1+(UK14))^1)*((1+(UK15))^1))/((1.18)^15)+((Sheet1!$B$61*((1+(UK1))^1)*((1+(UK2))^1)*((1+(UK3))^1)*((1+(UK4))^1)*((1+(UK5))^1)*((1+(UK6))^1)*((1+(UK7))^1)*((1+(UK8))^1)*((1+(UK9))^1)*((1+(UK10))^1)*((1+(UK11))^1)*((1+(UK12))^1)*((1+(UK13))^1)*((1+(UK14))^1)*((1+(UK15))^1))/((1.18)^15)/0.18))/Sheet1!$B$17)+((Sheet1!$B$65/Sheet1!$B$17)*(100%-0.2)))</f>
        <v>27.750721758385009</v>
      </c>
      <c r="UL16" s="4">
        <f ca="1">SUM((((Sheet1!$B$61*((1+(UL1))^1))/((1.18)^1)+(Sheet1!$B$61*((1+(UL1))^1)*((1+(UL2))^1))/((1.18)^2)+(Sheet1!$B$61*((1+(UL1))^1)*((1+(UL2))^1)*((1+(UL3))^1))/((1.18)^3)+(Sheet1!$B$61*((1+(UL1))^1)*((1+(UL2))^1)*((1+(UL3))^1)*((1+(UL4))^1))/((1.18)^4)+(Sheet1!$B$61*((1+(UL1))^1)*((1+(UL2))^1)*((1+(UL3))^1)*((1+(UL4))^1)*((1+(UL5))^1))/((1.18)^5)+(Sheet1!$B$61*((1+(UL1))^1)*((1+(UL2))^1)*((1+(UL3))^1)*((1+(UL4))^1)*((1+(UL5))^1)*((1+(UL6))^1))/((1.18)^6)+(Sheet1!$B$61*((1+(UL1))^1)*((1+(UL2))^1)*((1+(UL3))^1)*((1+(UL4))^1)*((1+(UL5))^1)*((1+(UL6))^1)*((1+(UL7))^1))/((1.18)^7)+(Sheet1!$B$61*((1+(UL1))^1)*((1+(UL2))^1)*((1+(UL3))^1)*((1+(UL4))^1)*((1+(UL5))^1)*((1+(UL6))^1)*((1+(UL7))^1)*((1+(UL8))^1))/((1.18)^8)+(Sheet1!$B$61*((1+(UL1))^1)*((1+(UL2))^1)*((1+(UL3))^1)*((1+(UL4))^1)*((1+(UL5))^1)*((1+(UL6))^1)*((1+(UL7))^1)*((1+(UL8))^1)*((1+(UL9))^1))/((1.18)^9)+(Sheet1!$B$61*((1+(UL1))^1)*((1+(UL2))^1)*((1+(UL3))^1)*((1+(UL4))^1)*((1+(UL5))^1)*((1+(UL6))^1)*((1+(UL7))^1)*((1+(UL8))^1)*((1+(UL9))^1)*((1+(UL10))^1))/((1.18)^10)+(Sheet1!$B$61*((1+(UL1))^1)*((1+(UL2))^1)*((1+(UL3))^1)*((1+(UL4))^1)*((1+(UL5))^1)*((1+(UL6))^1)*((1+(UL7))^1)*((1+(UL8))^1)*((1+(UL9))^1)*((1+(UL10))^1)*((1+(UL11))^1))/((1.18)^11)+(Sheet1!$B$61*((1+(UL1))^1)*((1+(UL2))^1)*((1+(UL3))^1)*((1+(UL4))^1)*((1+(UL5))^1)*((1+(UL6))^1)*((1+(UL7))^1)*((1+(UL8))^1)*((1+(UL9))^1)*((1+(UL10))^1)*((1+(UL11))^1)*((1+(UL12))^1))/((1.18)^12)+(Sheet1!$B$61*((1+(UL1))^1)*((1+(UL2))^1)*((1+(UL3))^1)*((1+(UL4))^1)*((1+(UL5))^1)*((1+(UL6))^1)*((1+(UL7))^1)*((1+(UL8))^1)*((1+(UL9))^1)*((1+(UL10))^1)*((1+(UL11))^1)*((1+(UL12))^1)*((1+(UL13))^1))/((1.18)^13)+(Sheet1!$B$61*((1+(UL1))^1)*((1+(UL2))^1)*((1+(UL3))^1)*((1+(UL4))^1)*((1+(UL5))^1)*((1+(UL6))^1)*((1+(UL7))^1)*((1+(UL8))^1)*((1+(UL9))^1)*((1+(UL10))^1)*((1+(UL11))^1)*((1+(UL12))^1)*((1+(UL13))^1)*((1+(UL14))^1))/((1.18)^14)+(Sheet1!$B$61*((1+(UL1))^1)*((1+(UL2))^1)*((1+(UL3))^1)*((1+(UL4))^1)*((1+(UL5))^1)*((1+(UL6))^1)*((1+(UL7))^1)*((1+(UL8))^1)*((1+(UL9))^1)*((1+(UL10))^1)*((1+(UL11))^1)*((1+(UL12))^1)*((1+(UL13))^1)*((1+(UL14))^1)*((1+(UL15))^1))/((1.18)^15)+((Sheet1!$B$61*((1+(UL1))^1)*((1+(UL2))^1)*((1+(UL3))^1)*((1+(UL4))^1)*((1+(UL5))^1)*((1+(UL6))^1)*((1+(UL7))^1)*((1+(UL8))^1)*((1+(UL9))^1)*((1+(UL10))^1)*((1+(UL11))^1)*((1+(UL12))^1)*((1+(UL13))^1)*((1+(UL14))^1)*((1+(UL15))^1))/((1.18)^15)/0.18))/Sheet1!$B$17)+((Sheet1!$B$65/Sheet1!$B$17)*(100%-0.2)))</f>
        <v>29.240695009516102</v>
      </c>
      <c r="UM16" s="4">
        <f ca="1">SUM((((Sheet1!$B$61*((1+(UM1))^1))/((1.18)^1)+(Sheet1!$B$61*((1+(UM1))^1)*((1+(UM2))^1))/((1.18)^2)+(Sheet1!$B$61*((1+(UM1))^1)*((1+(UM2))^1)*((1+(UM3))^1))/((1.18)^3)+(Sheet1!$B$61*((1+(UM1))^1)*((1+(UM2))^1)*((1+(UM3))^1)*((1+(UM4))^1))/((1.18)^4)+(Sheet1!$B$61*((1+(UM1))^1)*((1+(UM2))^1)*((1+(UM3))^1)*((1+(UM4))^1)*((1+(UM5))^1))/((1.18)^5)+(Sheet1!$B$61*((1+(UM1))^1)*((1+(UM2))^1)*((1+(UM3))^1)*((1+(UM4))^1)*((1+(UM5))^1)*((1+(UM6))^1))/((1.18)^6)+(Sheet1!$B$61*((1+(UM1))^1)*((1+(UM2))^1)*((1+(UM3))^1)*((1+(UM4))^1)*((1+(UM5))^1)*((1+(UM6))^1)*((1+(UM7))^1))/((1.18)^7)+(Sheet1!$B$61*((1+(UM1))^1)*((1+(UM2))^1)*((1+(UM3))^1)*((1+(UM4))^1)*((1+(UM5))^1)*((1+(UM6))^1)*((1+(UM7))^1)*((1+(UM8))^1))/((1.18)^8)+(Sheet1!$B$61*((1+(UM1))^1)*((1+(UM2))^1)*((1+(UM3))^1)*((1+(UM4))^1)*((1+(UM5))^1)*((1+(UM6))^1)*((1+(UM7))^1)*((1+(UM8))^1)*((1+(UM9))^1))/((1.18)^9)+(Sheet1!$B$61*((1+(UM1))^1)*((1+(UM2))^1)*((1+(UM3))^1)*((1+(UM4))^1)*((1+(UM5))^1)*((1+(UM6))^1)*((1+(UM7))^1)*((1+(UM8))^1)*((1+(UM9))^1)*((1+(UM10))^1))/((1.18)^10)+(Sheet1!$B$61*((1+(UM1))^1)*((1+(UM2))^1)*((1+(UM3))^1)*((1+(UM4))^1)*((1+(UM5))^1)*((1+(UM6))^1)*((1+(UM7))^1)*((1+(UM8))^1)*((1+(UM9))^1)*((1+(UM10))^1)*((1+(UM11))^1))/((1.18)^11)+(Sheet1!$B$61*((1+(UM1))^1)*((1+(UM2))^1)*((1+(UM3))^1)*((1+(UM4))^1)*((1+(UM5))^1)*((1+(UM6))^1)*((1+(UM7))^1)*((1+(UM8))^1)*((1+(UM9))^1)*((1+(UM10))^1)*((1+(UM11))^1)*((1+(UM12))^1))/((1.18)^12)+(Sheet1!$B$61*((1+(UM1))^1)*((1+(UM2))^1)*((1+(UM3))^1)*((1+(UM4))^1)*((1+(UM5))^1)*((1+(UM6))^1)*((1+(UM7))^1)*((1+(UM8))^1)*((1+(UM9))^1)*((1+(UM10))^1)*((1+(UM11))^1)*((1+(UM12))^1)*((1+(UM13))^1))/((1.18)^13)+(Sheet1!$B$61*((1+(UM1))^1)*((1+(UM2))^1)*((1+(UM3))^1)*((1+(UM4))^1)*((1+(UM5))^1)*((1+(UM6))^1)*((1+(UM7))^1)*((1+(UM8))^1)*((1+(UM9))^1)*((1+(UM10))^1)*((1+(UM11))^1)*((1+(UM12))^1)*((1+(UM13))^1)*((1+(UM14))^1))/((1.18)^14)+(Sheet1!$B$61*((1+(UM1))^1)*((1+(UM2))^1)*((1+(UM3))^1)*((1+(UM4))^1)*((1+(UM5))^1)*((1+(UM6))^1)*((1+(UM7))^1)*((1+(UM8))^1)*((1+(UM9))^1)*((1+(UM10))^1)*((1+(UM11))^1)*((1+(UM12))^1)*((1+(UM13))^1)*((1+(UM14))^1)*((1+(UM15))^1))/((1.18)^15)+((Sheet1!$B$61*((1+(UM1))^1)*((1+(UM2))^1)*((1+(UM3))^1)*((1+(UM4))^1)*((1+(UM5))^1)*((1+(UM6))^1)*((1+(UM7))^1)*((1+(UM8))^1)*((1+(UM9))^1)*((1+(UM10))^1)*((1+(UM11))^1)*((1+(UM12))^1)*((1+(UM13))^1)*((1+(UM14))^1)*((1+(UM15))^1))/((1.18)^15)/0.18))/Sheet1!$B$17)+((Sheet1!$B$65/Sheet1!$B$17)*(100%-0.2)))</f>
        <v>25.787814136035543</v>
      </c>
      <c r="UN16" s="4">
        <f ca="1">SUM((((Sheet1!$B$61*((1+(UN1))^1))/((1.18)^1)+(Sheet1!$B$61*((1+(UN1))^1)*((1+(UN2))^1))/((1.18)^2)+(Sheet1!$B$61*((1+(UN1))^1)*((1+(UN2))^1)*((1+(UN3))^1))/((1.18)^3)+(Sheet1!$B$61*((1+(UN1))^1)*((1+(UN2))^1)*((1+(UN3))^1)*((1+(UN4))^1))/((1.18)^4)+(Sheet1!$B$61*((1+(UN1))^1)*((1+(UN2))^1)*((1+(UN3))^1)*((1+(UN4))^1)*((1+(UN5))^1))/((1.18)^5)+(Sheet1!$B$61*((1+(UN1))^1)*((1+(UN2))^1)*((1+(UN3))^1)*((1+(UN4))^1)*((1+(UN5))^1)*((1+(UN6))^1))/((1.18)^6)+(Sheet1!$B$61*((1+(UN1))^1)*((1+(UN2))^1)*((1+(UN3))^1)*((1+(UN4))^1)*((1+(UN5))^1)*((1+(UN6))^1)*((1+(UN7))^1))/((1.18)^7)+(Sheet1!$B$61*((1+(UN1))^1)*((1+(UN2))^1)*((1+(UN3))^1)*((1+(UN4))^1)*((1+(UN5))^1)*((1+(UN6))^1)*((1+(UN7))^1)*((1+(UN8))^1))/((1.18)^8)+(Sheet1!$B$61*((1+(UN1))^1)*((1+(UN2))^1)*((1+(UN3))^1)*((1+(UN4))^1)*((1+(UN5))^1)*((1+(UN6))^1)*((1+(UN7))^1)*((1+(UN8))^1)*((1+(UN9))^1))/((1.18)^9)+(Sheet1!$B$61*((1+(UN1))^1)*((1+(UN2))^1)*((1+(UN3))^1)*((1+(UN4))^1)*((1+(UN5))^1)*((1+(UN6))^1)*((1+(UN7))^1)*((1+(UN8))^1)*((1+(UN9))^1)*((1+(UN10))^1))/((1.18)^10)+(Sheet1!$B$61*((1+(UN1))^1)*((1+(UN2))^1)*((1+(UN3))^1)*((1+(UN4))^1)*((1+(UN5))^1)*((1+(UN6))^1)*((1+(UN7))^1)*((1+(UN8))^1)*((1+(UN9))^1)*((1+(UN10))^1)*((1+(UN11))^1))/((1.18)^11)+(Sheet1!$B$61*((1+(UN1))^1)*((1+(UN2))^1)*((1+(UN3))^1)*((1+(UN4))^1)*((1+(UN5))^1)*((1+(UN6))^1)*((1+(UN7))^1)*((1+(UN8))^1)*((1+(UN9))^1)*((1+(UN10))^1)*((1+(UN11))^1)*((1+(UN12))^1))/((1.18)^12)+(Sheet1!$B$61*((1+(UN1))^1)*((1+(UN2))^1)*((1+(UN3))^1)*((1+(UN4))^1)*((1+(UN5))^1)*((1+(UN6))^1)*((1+(UN7))^1)*((1+(UN8))^1)*((1+(UN9))^1)*((1+(UN10))^1)*((1+(UN11))^1)*((1+(UN12))^1)*((1+(UN13))^1))/((1.18)^13)+(Sheet1!$B$61*((1+(UN1))^1)*((1+(UN2))^1)*((1+(UN3))^1)*((1+(UN4))^1)*((1+(UN5))^1)*((1+(UN6))^1)*((1+(UN7))^1)*((1+(UN8))^1)*((1+(UN9))^1)*((1+(UN10))^1)*((1+(UN11))^1)*((1+(UN12))^1)*((1+(UN13))^1)*((1+(UN14))^1))/((1.18)^14)+(Sheet1!$B$61*((1+(UN1))^1)*((1+(UN2))^1)*((1+(UN3))^1)*((1+(UN4))^1)*((1+(UN5))^1)*((1+(UN6))^1)*((1+(UN7))^1)*((1+(UN8))^1)*((1+(UN9))^1)*((1+(UN10))^1)*((1+(UN11))^1)*((1+(UN12))^1)*((1+(UN13))^1)*((1+(UN14))^1)*((1+(UN15))^1))/((1.18)^15)+((Sheet1!$B$61*((1+(UN1))^1)*((1+(UN2))^1)*((1+(UN3))^1)*((1+(UN4))^1)*((1+(UN5))^1)*((1+(UN6))^1)*((1+(UN7))^1)*((1+(UN8))^1)*((1+(UN9))^1)*((1+(UN10))^1)*((1+(UN11))^1)*((1+(UN12))^1)*((1+(UN13))^1)*((1+(UN14))^1)*((1+(UN15))^1))/((1.18)^15)/0.18))/Sheet1!$B$17)+((Sheet1!$B$65/Sheet1!$B$17)*(100%-0.2)))</f>
        <v>26.642290573109065</v>
      </c>
      <c r="UO16" s="4">
        <f ca="1">SUM((((Sheet1!$B$61*((1+(UO1))^1))/((1.18)^1)+(Sheet1!$B$61*((1+(UO1))^1)*((1+(UO2))^1))/((1.18)^2)+(Sheet1!$B$61*((1+(UO1))^1)*((1+(UO2))^1)*((1+(UO3))^1))/((1.18)^3)+(Sheet1!$B$61*((1+(UO1))^1)*((1+(UO2))^1)*((1+(UO3))^1)*((1+(UO4))^1))/((1.18)^4)+(Sheet1!$B$61*((1+(UO1))^1)*((1+(UO2))^1)*((1+(UO3))^1)*((1+(UO4))^1)*((1+(UO5))^1))/((1.18)^5)+(Sheet1!$B$61*((1+(UO1))^1)*((1+(UO2))^1)*((1+(UO3))^1)*((1+(UO4))^1)*((1+(UO5))^1)*((1+(UO6))^1))/((1.18)^6)+(Sheet1!$B$61*((1+(UO1))^1)*((1+(UO2))^1)*((1+(UO3))^1)*((1+(UO4))^1)*((1+(UO5))^1)*((1+(UO6))^1)*((1+(UO7))^1))/((1.18)^7)+(Sheet1!$B$61*((1+(UO1))^1)*((1+(UO2))^1)*((1+(UO3))^1)*((1+(UO4))^1)*((1+(UO5))^1)*((1+(UO6))^1)*((1+(UO7))^1)*((1+(UO8))^1))/((1.18)^8)+(Sheet1!$B$61*((1+(UO1))^1)*((1+(UO2))^1)*((1+(UO3))^1)*((1+(UO4))^1)*((1+(UO5))^1)*((1+(UO6))^1)*((1+(UO7))^1)*((1+(UO8))^1)*((1+(UO9))^1))/((1.18)^9)+(Sheet1!$B$61*((1+(UO1))^1)*((1+(UO2))^1)*((1+(UO3))^1)*((1+(UO4))^1)*((1+(UO5))^1)*((1+(UO6))^1)*((1+(UO7))^1)*((1+(UO8))^1)*((1+(UO9))^1)*((1+(UO10))^1))/((1.18)^10)+(Sheet1!$B$61*((1+(UO1))^1)*((1+(UO2))^1)*((1+(UO3))^1)*((1+(UO4))^1)*((1+(UO5))^1)*((1+(UO6))^1)*((1+(UO7))^1)*((1+(UO8))^1)*((1+(UO9))^1)*((1+(UO10))^1)*((1+(UO11))^1))/((1.18)^11)+(Sheet1!$B$61*((1+(UO1))^1)*((1+(UO2))^1)*((1+(UO3))^1)*((1+(UO4))^1)*((1+(UO5))^1)*((1+(UO6))^1)*((1+(UO7))^1)*((1+(UO8))^1)*((1+(UO9))^1)*((1+(UO10))^1)*((1+(UO11))^1)*((1+(UO12))^1))/((1.18)^12)+(Sheet1!$B$61*((1+(UO1))^1)*((1+(UO2))^1)*((1+(UO3))^1)*((1+(UO4))^1)*((1+(UO5))^1)*((1+(UO6))^1)*((1+(UO7))^1)*((1+(UO8))^1)*((1+(UO9))^1)*((1+(UO10))^1)*((1+(UO11))^1)*((1+(UO12))^1)*((1+(UO13))^1))/((1.18)^13)+(Sheet1!$B$61*((1+(UO1))^1)*((1+(UO2))^1)*((1+(UO3))^1)*((1+(UO4))^1)*((1+(UO5))^1)*((1+(UO6))^1)*((1+(UO7))^1)*((1+(UO8))^1)*((1+(UO9))^1)*((1+(UO10))^1)*((1+(UO11))^1)*((1+(UO12))^1)*((1+(UO13))^1)*((1+(UO14))^1))/((1.18)^14)+(Sheet1!$B$61*((1+(UO1))^1)*((1+(UO2))^1)*((1+(UO3))^1)*((1+(UO4))^1)*((1+(UO5))^1)*((1+(UO6))^1)*((1+(UO7))^1)*((1+(UO8))^1)*((1+(UO9))^1)*((1+(UO10))^1)*((1+(UO11))^1)*((1+(UO12))^1)*((1+(UO13))^1)*((1+(UO14))^1)*((1+(UO15))^1))/((1.18)^15)+((Sheet1!$B$61*((1+(UO1))^1)*((1+(UO2))^1)*((1+(UO3))^1)*((1+(UO4))^1)*((1+(UO5))^1)*((1+(UO6))^1)*((1+(UO7))^1)*((1+(UO8))^1)*((1+(UO9))^1)*((1+(UO10))^1)*((1+(UO11))^1)*((1+(UO12))^1)*((1+(UO13))^1)*((1+(UO14))^1)*((1+(UO15))^1))/((1.18)^15)/0.18))/Sheet1!$B$17)+((Sheet1!$B$65/Sheet1!$B$17)*(100%-0.2)))</f>
        <v>27.759025810480967</v>
      </c>
      <c r="UP16" s="4">
        <f ca="1">SUM((((Sheet1!$B$61*((1+(UP1))^1))/((1.18)^1)+(Sheet1!$B$61*((1+(UP1))^1)*((1+(UP2))^1))/((1.18)^2)+(Sheet1!$B$61*((1+(UP1))^1)*((1+(UP2))^1)*((1+(UP3))^1))/((1.18)^3)+(Sheet1!$B$61*((1+(UP1))^1)*((1+(UP2))^1)*((1+(UP3))^1)*((1+(UP4))^1))/((1.18)^4)+(Sheet1!$B$61*((1+(UP1))^1)*((1+(UP2))^1)*((1+(UP3))^1)*((1+(UP4))^1)*((1+(UP5))^1))/((1.18)^5)+(Sheet1!$B$61*((1+(UP1))^1)*((1+(UP2))^1)*((1+(UP3))^1)*((1+(UP4))^1)*((1+(UP5))^1)*((1+(UP6))^1))/((1.18)^6)+(Sheet1!$B$61*((1+(UP1))^1)*((1+(UP2))^1)*((1+(UP3))^1)*((1+(UP4))^1)*((1+(UP5))^1)*((1+(UP6))^1)*((1+(UP7))^1))/((1.18)^7)+(Sheet1!$B$61*((1+(UP1))^1)*((1+(UP2))^1)*((1+(UP3))^1)*((1+(UP4))^1)*((1+(UP5))^1)*((1+(UP6))^1)*((1+(UP7))^1)*((1+(UP8))^1))/((1.18)^8)+(Sheet1!$B$61*((1+(UP1))^1)*((1+(UP2))^1)*((1+(UP3))^1)*((1+(UP4))^1)*((1+(UP5))^1)*((1+(UP6))^1)*((1+(UP7))^1)*((1+(UP8))^1)*((1+(UP9))^1))/((1.18)^9)+(Sheet1!$B$61*((1+(UP1))^1)*((1+(UP2))^1)*((1+(UP3))^1)*((1+(UP4))^1)*((1+(UP5))^1)*((1+(UP6))^1)*((1+(UP7))^1)*((1+(UP8))^1)*((1+(UP9))^1)*((1+(UP10))^1))/((1.18)^10)+(Sheet1!$B$61*((1+(UP1))^1)*((1+(UP2))^1)*((1+(UP3))^1)*((1+(UP4))^1)*((1+(UP5))^1)*((1+(UP6))^1)*((1+(UP7))^1)*((1+(UP8))^1)*((1+(UP9))^1)*((1+(UP10))^1)*((1+(UP11))^1))/((1.18)^11)+(Sheet1!$B$61*((1+(UP1))^1)*((1+(UP2))^1)*((1+(UP3))^1)*((1+(UP4))^1)*((1+(UP5))^1)*((1+(UP6))^1)*((1+(UP7))^1)*((1+(UP8))^1)*((1+(UP9))^1)*((1+(UP10))^1)*((1+(UP11))^1)*((1+(UP12))^1))/((1.18)^12)+(Sheet1!$B$61*((1+(UP1))^1)*((1+(UP2))^1)*((1+(UP3))^1)*((1+(UP4))^1)*((1+(UP5))^1)*((1+(UP6))^1)*((1+(UP7))^1)*((1+(UP8))^1)*((1+(UP9))^1)*((1+(UP10))^1)*((1+(UP11))^1)*((1+(UP12))^1)*((1+(UP13))^1))/((1.18)^13)+(Sheet1!$B$61*((1+(UP1))^1)*((1+(UP2))^1)*((1+(UP3))^1)*((1+(UP4))^1)*((1+(UP5))^1)*((1+(UP6))^1)*((1+(UP7))^1)*((1+(UP8))^1)*((1+(UP9))^1)*((1+(UP10))^1)*((1+(UP11))^1)*((1+(UP12))^1)*((1+(UP13))^1)*((1+(UP14))^1))/((1.18)^14)+(Sheet1!$B$61*((1+(UP1))^1)*((1+(UP2))^1)*((1+(UP3))^1)*((1+(UP4))^1)*((1+(UP5))^1)*((1+(UP6))^1)*((1+(UP7))^1)*((1+(UP8))^1)*((1+(UP9))^1)*((1+(UP10))^1)*((1+(UP11))^1)*((1+(UP12))^1)*((1+(UP13))^1)*((1+(UP14))^1)*((1+(UP15))^1))/((1.18)^15)+((Sheet1!$B$61*((1+(UP1))^1)*((1+(UP2))^1)*((1+(UP3))^1)*((1+(UP4))^1)*((1+(UP5))^1)*((1+(UP6))^1)*((1+(UP7))^1)*((1+(UP8))^1)*((1+(UP9))^1)*((1+(UP10))^1)*((1+(UP11))^1)*((1+(UP12))^1)*((1+(UP13))^1)*((1+(UP14))^1)*((1+(UP15))^1))/((1.18)^15)/0.18))/Sheet1!$B$17)+((Sheet1!$B$65/Sheet1!$B$17)*(100%-0.2)))</f>
        <v>29.621845622707156</v>
      </c>
      <c r="UQ16" s="4">
        <f ca="1">SUM((((Sheet1!$B$61*((1+(UQ1))^1))/((1.18)^1)+(Sheet1!$B$61*((1+(UQ1))^1)*((1+(UQ2))^1))/((1.18)^2)+(Sheet1!$B$61*((1+(UQ1))^1)*((1+(UQ2))^1)*((1+(UQ3))^1))/((1.18)^3)+(Sheet1!$B$61*((1+(UQ1))^1)*((1+(UQ2))^1)*((1+(UQ3))^1)*((1+(UQ4))^1))/((1.18)^4)+(Sheet1!$B$61*((1+(UQ1))^1)*((1+(UQ2))^1)*((1+(UQ3))^1)*((1+(UQ4))^1)*((1+(UQ5))^1))/((1.18)^5)+(Sheet1!$B$61*((1+(UQ1))^1)*((1+(UQ2))^1)*((1+(UQ3))^1)*((1+(UQ4))^1)*((1+(UQ5))^1)*((1+(UQ6))^1))/((1.18)^6)+(Sheet1!$B$61*((1+(UQ1))^1)*((1+(UQ2))^1)*((1+(UQ3))^1)*((1+(UQ4))^1)*((1+(UQ5))^1)*((1+(UQ6))^1)*((1+(UQ7))^1))/((1.18)^7)+(Sheet1!$B$61*((1+(UQ1))^1)*((1+(UQ2))^1)*((1+(UQ3))^1)*((1+(UQ4))^1)*((1+(UQ5))^1)*((1+(UQ6))^1)*((1+(UQ7))^1)*((1+(UQ8))^1))/((1.18)^8)+(Sheet1!$B$61*((1+(UQ1))^1)*((1+(UQ2))^1)*((1+(UQ3))^1)*((1+(UQ4))^1)*((1+(UQ5))^1)*((1+(UQ6))^1)*((1+(UQ7))^1)*((1+(UQ8))^1)*((1+(UQ9))^1))/((1.18)^9)+(Sheet1!$B$61*((1+(UQ1))^1)*((1+(UQ2))^1)*((1+(UQ3))^1)*((1+(UQ4))^1)*((1+(UQ5))^1)*((1+(UQ6))^1)*((1+(UQ7))^1)*((1+(UQ8))^1)*((1+(UQ9))^1)*((1+(UQ10))^1))/((1.18)^10)+(Sheet1!$B$61*((1+(UQ1))^1)*((1+(UQ2))^1)*((1+(UQ3))^1)*((1+(UQ4))^1)*((1+(UQ5))^1)*((1+(UQ6))^1)*((1+(UQ7))^1)*((1+(UQ8))^1)*((1+(UQ9))^1)*((1+(UQ10))^1)*((1+(UQ11))^1))/((1.18)^11)+(Sheet1!$B$61*((1+(UQ1))^1)*((1+(UQ2))^1)*((1+(UQ3))^1)*((1+(UQ4))^1)*((1+(UQ5))^1)*((1+(UQ6))^1)*((1+(UQ7))^1)*((1+(UQ8))^1)*((1+(UQ9))^1)*((1+(UQ10))^1)*((1+(UQ11))^1)*((1+(UQ12))^1))/((1.18)^12)+(Sheet1!$B$61*((1+(UQ1))^1)*((1+(UQ2))^1)*((1+(UQ3))^1)*((1+(UQ4))^1)*((1+(UQ5))^1)*((1+(UQ6))^1)*((1+(UQ7))^1)*((1+(UQ8))^1)*((1+(UQ9))^1)*((1+(UQ10))^1)*((1+(UQ11))^1)*((1+(UQ12))^1)*((1+(UQ13))^1))/((1.18)^13)+(Sheet1!$B$61*((1+(UQ1))^1)*((1+(UQ2))^1)*((1+(UQ3))^1)*((1+(UQ4))^1)*((1+(UQ5))^1)*((1+(UQ6))^1)*((1+(UQ7))^1)*((1+(UQ8))^1)*((1+(UQ9))^1)*((1+(UQ10))^1)*((1+(UQ11))^1)*((1+(UQ12))^1)*((1+(UQ13))^1)*((1+(UQ14))^1))/((1.18)^14)+(Sheet1!$B$61*((1+(UQ1))^1)*((1+(UQ2))^1)*((1+(UQ3))^1)*((1+(UQ4))^1)*((1+(UQ5))^1)*((1+(UQ6))^1)*((1+(UQ7))^1)*((1+(UQ8))^1)*((1+(UQ9))^1)*((1+(UQ10))^1)*((1+(UQ11))^1)*((1+(UQ12))^1)*((1+(UQ13))^1)*((1+(UQ14))^1)*((1+(UQ15))^1))/((1.18)^15)+((Sheet1!$B$61*((1+(UQ1))^1)*((1+(UQ2))^1)*((1+(UQ3))^1)*((1+(UQ4))^1)*((1+(UQ5))^1)*((1+(UQ6))^1)*((1+(UQ7))^1)*((1+(UQ8))^1)*((1+(UQ9))^1)*((1+(UQ10))^1)*((1+(UQ11))^1)*((1+(UQ12))^1)*((1+(UQ13))^1)*((1+(UQ14))^1)*((1+(UQ15))^1))/((1.18)^15)/0.18))/Sheet1!$B$17)+((Sheet1!$B$65/Sheet1!$B$17)*(100%-0.2)))</f>
        <v>28.170812395923956</v>
      </c>
      <c r="UR16" s="4">
        <f ca="1">SUM((((Sheet1!$B$61*((1+(UR1))^1))/((1.18)^1)+(Sheet1!$B$61*((1+(UR1))^1)*((1+(UR2))^1))/((1.18)^2)+(Sheet1!$B$61*((1+(UR1))^1)*((1+(UR2))^1)*((1+(UR3))^1))/((1.18)^3)+(Sheet1!$B$61*((1+(UR1))^1)*((1+(UR2))^1)*((1+(UR3))^1)*((1+(UR4))^1))/((1.18)^4)+(Sheet1!$B$61*((1+(UR1))^1)*((1+(UR2))^1)*((1+(UR3))^1)*((1+(UR4))^1)*((1+(UR5))^1))/((1.18)^5)+(Sheet1!$B$61*((1+(UR1))^1)*((1+(UR2))^1)*((1+(UR3))^1)*((1+(UR4))^1)*((1+(UR5))^1)*((1+(UR6))^1))/((1.18)^6)+(Sheet1!$B$61*((1+(UR1))^1)*((1+(UR2))^1)*((1+(UR3))^1)*((1+(UR4))^1)*((1+(UR5))^1)*((1+(UR6))^1)*((1+(UR7))^1))/((1.18)^7)+(Sheet1!$B$61*((1+(UR1))^1)*((1+(UR2))^1)*((1+(UR3))^1)*((1+(UR4))^1)*((1+(UR5))^1)*((1+(UR6))^1)*((1+(UR7))^1)*((1+(UR8))^1))/((1.18)^8)+(Sheet1!$B$61*((1+(UR1))^1)*((1+(UR2))^1)*((1+(UR3))^1)*((1+(UR4))^1)*((1+(UR5))^1)*((1+(UR6))^1)*((1+(UR7))^1)*((1+(UR8))^1)*((1+(UR9))^1))/((1.18)^9)+(Sheet1!$B$61*((1+(UR1))^1)*((1+(UR2))^1)*((1+(UR3))^1)*((1+(UR4))^1)*((1+(UR5))^1)*((1+(UR6))^1)*((1+(UR7))^1)*((1+(UR8))^1)*((1+(UR9))^1)*((1+(UR10))^1))/((1.18)^10)+(Sheet1!$B$61*((1+(UR1))^1)*((1+(UR2))^1)*((1+(UR3))^1)*((1+(UR4))^1)*((1+(UR5))^1)*((1+(UR6))^1)*((1+(UR7))^1)*((1+(UR8))^1)*((1+(UR9))^1)*((1+(UR10))^1)*((1+(UR11))^1))/((1.18)^11)+(Sheet1!$B$61*((1+(UR1))^1)*((1+(UR2))^1)*((1+(UR3))^1)*((1+(UR4))^1)*((1+(UR5))^1)*((1+(UR6))^1)*((1+(UR7))^1)*((1+(UR8))^1)*((1+(UR9))^1)*((1+(UR10))^1)*((1+(UR11))^1)*((1+(UR12))^1))/((1.18)^12)+(Sheet1!$B$61*((1+(UR1))^1)*((1+(UR2))^1)*((1+(UR3))^1)*((1+(UR4))^1)*((1+(UR5))^1)*((1+(UR6))^1)*((1+(UR7))^1)*((1+(UR8))^1)*((1+(UR9))^1)*((1+(UR10))^1)*((1+(UR11))^1)*((1+(UR12))^1)*((1+(UR13))^1))/((1.18)^13)+(Sheet1!$B$61*((1+(UR1))^1)*((1+(UR2))^1)*((1+(UR3))^1)*((1+(UR4))^1)*((1+(UR5))^1)*((1+(UR6))^1)*((1+(UR7))^1)*((1+(UR8))^1)*((1+(UR9))^1)*((1+(UR10))^1)*((1+(UR11))^1)*((1+(UR12))^1)*((1+(UR13))^1)*((1+(UR14))^1))/((1.18)^14)+(Sheet1!$B$61*((1+(UR1))^1)*((1+(UR2))^1)*((1+(UR3))^1)*((1+(UR4))^1)*((1+(UR5))^1)*((1+(UR6))^1)*((1+(UR7))^1)*((1+(UR8))^1)*((1+(UR9))^1)*((1+(UR10))^1)*((1+(UR11))^1)*((1+(UR12))^1)*((1+(UR13))^1)*((1+(UR14))^1)*((1+(UR15))^1))/((1.18)^15)+((Sheet1!$B$61*((1+(UR1))^1)*((1+(UR2))^1)*((1+(UR3))^1)*((1+(UR4))^1)*((1+(UR5))^1)*((1+(UR6))^1)*((1+(UR7))^1)*((1+(UR8))^1)*((1+(UR9))^1)*((1+(UR10))^1)*((1+(UR11))^1)*((1+(UR12))^1)*((1+(UR13))^1)*((1+(UR14))^1)*((1+(UR15))^1))/((1.18)^15)/0.18))/Sheet1!$B$17)+((Sheet1!$B$65/Sheet1!$B$17)*(100%-0.2)))</f>
        <v>25.502780548340745</v>
      </c>
      <c r="US16" s="4">
        <f ca="1">SUM((((Sheet1!$B$61*((1+(US1))^1))/((1.18)^1)+(Sheet1!$B$61*((1+(US1))^1)*((1+(US2))^1))/((1.18)^2)+(Sheet1!$B$61*((1+(US1))^1)*((1+(US2))^1)*((1+(US3))^1))/((1.18)^3)+(Sheet1!$B$61*((1+(US1))^1)*((1+(US2))^1)*((1+(US3))^1)*((1+(US4))^1))/((1.18)^4)+(Sheet1!$B$61*((1+(US1))^1)*((1+(US2))^1)*((1+(US3))^1)*((1+(US4))^1)*((1+(US5))^1))/((1.18)^5)+(Sheet1!$B$61*((1+(US1))^1)*((1+(US2))^1)*((1+(US3))^1)*((1+(US4))^1)*((1+(US5))^1)*((1+(US6))^1))/((1.18)^6)+(Sheet1!$B$61*((1+(US1))^1)*((1+(US2))^1)*((1+(US3))^1)*((1+(US4))^1)*((1+(US5))^1)*((1+(US6))^1)*((1+(US7))^1))/((1.18)^7)+(Sheet1!$B$61*((1+(US1))^1)*((1+(US2))^1)*((1+(US3))^1)*((1+(US4))^1)*((1+(US5))^1)*((1+(US6))^1)*((1+(US7))^1)*((1+(US8))^1))/((1.18)^8)+(Sheet1!$B$61*((1+(US1))^1)*((1+(US2))^1)*((1+(US3))^1)*((1+(US4))^1)*((1+(US5))^1)*((1+(US6))^1)*((1+(US7))^1)*((1+(US8))^1)*((1+(US9))^1))/((1.18)^9)+(Sheet1!$B$61*((1+(US1))^1)*((1+(US2))^1)*((1+(US3))^1)*((1+(US4))^1)*((1+(US5))^1)*((1+(US6))^1)*((1+(US7))^1)*((1+(US8))^1)*((1+(US9))^1)*((1+(US10))^1))/((1.18)^10)+(Sheet1!$B$61*((1+(US1))^1)*((1+(US2))^1)*((1+(US3))^1)*((1+(US4))^1)*((1+(US5))^1)*((1+(US6))^1)*((1+(US7))^1)*((1+(US8))^1)*((1+(US9))^1)*((1+(US10))^1)*((1+(US11))^1))/((1.18)^11)+(Sheet1!$B$61*((1+(US1))^1)*((1+(US2))^1)*((1+(US3))^1)*((1+(US4))^1)*((1+(US5))^1)*((1+(US6))^1)*((1+(US7))^1)*((1+(US8))^1)*((1+(US9))^1)*((1+(US10))^1)*((1+(US11))^1)*((1+(US12))^1))/((1.18)^12)+(Sheet1!$B$61*((1+(US1))^1)*((1+(US2))^1)*((1+(US3))^1)*((1+(US4))^1)*((1+(US5))^1)*((1+(US6))^1)*((1+(US7))^1)*((1+(US8))^1)*((1+(US9))^1)*((1+(US10))^1)*((1+(US11))^1)*((1+(US12))^1)*((1+(US13))^1))/((1.18)^13)+(Sheet1!$B$61*((1+(US1))^1)*((1+(US2))^1)*((1+(US3))^1)*((1+(US4))^1)*((1+(US5))^1)*((1+(US6))^1)*((1+(US7))^1)*((1+(US8))^1)*((1+(US9))^1)*((1+(US10))^1)*((1+(US11))^1)*((1+(US12))^1)*((1+(US13))^1)*((1+(US14))^1))/((1.18)^14)+(Sheet1!$B$61*((1+(US1))^1)*((1+(US2))^1)*((1+(US3))^1)*((1+(US4))^1)*((1+(US5))^1)*((1+(US6))^1)*((1+(US7))^1)*((1+(US8))^1)*((1+(US9))^1)*((1+(US10))^1)*((1+(US11))^1)*((1+(US12))^1)*((1+(US13))^1)*((1+(US14))^1)*((1+(US15))^1))/((1.18)^15)+((Sheet1!$B$61*((1+(US1))^1)*((1+(US2))^1)*((1+(US3))^1)*((1+(US4))^1)*((1+(US5))^1)*((1+(US6))^1)*((1+(US7))^1)*((1+(US8))^1)*((1+(US9))^1)*((1+(US10))^1)*((1+(US11))^1)*((1+(US12))^1)*((1+(US13))^1)*((1+(US14))^1)*((1+(US15))^1))/((1.18)^15)/0.18))/Sheet1!$B$17)+((Sheet1!$B$65/Sheet1!$B$17)*(100%-0.2)))</f>
        <v>26.701228933224527</v>
      </c>
      <c r="UT16" s="4">
        <f ca="1">SUM((((Sheet1!$B$61*((1+(UT1))^1))/((1.18)^1)+(Sheet1!$B$61*((1+(UT1))^1)*((1+(UT2))^1))/((1.18)^2)+(Sheet1!$B$61*((1+(UT1))^1)*((1+(UT2))^1)*((1+(UT3))^1))/((1.18)^3)+(Sheet1!$B$61*((1+(UT1))^1)*((1+(UT2))^1)*((1+(UT3))^1)*((1+(UT4))^1))/((1.18)^4)+(Sheet1!$B$61*((1+(UT1))^1)*((1+(UT2))^1)*((1+(UT3))^1)*((1+(UT4))^1)*((1+(UT5))^1))/((1.18)^5)+(Sheet1!$B$61*((1+(UT1))^1)*((1+(UT2))^1)*((1+(UT3))^1)*((1+(UT4))^1)*((1+(UT5))^1)*((1+(UT6))^1))/((1.18)^6)+(Sheet1!$B$61*((1+(UT1))^1)*((1+(UT2))^1)*((1+(UT3))^1)*((1+(UT4))^1)*((1+(UT5))^1)*((1+(UT6))^1)*((1+(UT7))^1))/((1.18)^7)+(Sheet1!$B$61*((1+(UT1))^1)*((1+(UT2))^1)*((1+(UT3))^1)*((1+(UT4))^1)*((1+(UT5))^1)*((1+(UT6))^1)*((1+(UT7))^1)*((1+(UT8))^1))/((1.18)^8)+(Sheet1!$B$61*((1+(UT1))^1)*((1+(UT2))^1)*((1+(UT3))^1)*((1+(UT4))^1)*((1+(UT5))^1)*((1+(UT6))^1)*((1+(UT7))^1)*((1+(UT8))^1)*((1+(UT9))^1))/((1.18)^9)+(Sheet1!$B$61*((1+(UT1))^1)*((1+(UT2))^1)*((1+(UT3))^1)*((1+(UT4))^1)*((1+(UT5))^1)*((1+(UT6))^1)*((1+(UT7))^1)*((1+(UT8))^1)*((1+(UT9))^1)*((1+(UT10))^1))/((1.18)^10)+(Sheet1!$B$61*((1+(UT1))^1)*((1+(UT2))^1)*((1+(UT3))^1)*((1+(UT4))^1)*((1+(UT5))^1)*((1+(UT6))^1)*((1+(UT7))^1)*((1+(UT8))^1)*((1+(UT9))^1)*((1+(UT10))^1)*((1+(UT11))^1))/((1.18)^11)+(Sheet1!$B$61*((1+(UT1))^1)*((1+(UT2))^1)*((1+(UT3))^1)*((1+(UT4))^1)*((1+(UT5))^1)*((1+(UT6))^1)*((1+(UT7))^1)*((1+(UT8))^1)*((1+(UT9))^1)*((1+(UT10))^1)*((1+(UT11))^1)*((1+(UT12))^1))/((1.18)^12)+(Sheet1!$B$61*((1+(UT1))^1)*((1+(UT2))^1)*((1+(UT3))^1)*((1+(UT4))^1)*((1+(UT5))^1)*((1+(UT6))^1)*((1+(UT7))^1)*((1+(UT8))^1)*((1+(UT9))^1)*((1+(UT10))^1)*((1+(UT11))^1)*((1+(UT12))^1)*((1+(UT13))^1))/((1.18)^13)+(Sheet1!$B$61*((1+(UT1))^1)*((1+(UT2))^1)*((1+(UT3))^1)*((1+(UT4))^1)*((1+(UT5))^1)*((1+(UT6))^1)*((1+(UT7))^1)*((1+(UT8))^1)*((1+(UT9))^1)*((1+(UT10))^1)*((1+(UT11))^1)*((1+(UT12))^1)*((1+(UT13))^1)*((1+(UT14))^1))/((1.18)^14)+(Sheet1!$B$61*((1+(UT1))^1)*((1+(UT2))^1)*((1+(UT3))^1)*((1+(UT4))^1)*((1+(UT5))^1)*((1+(UT6))^1)*((1+(UT7))^1)*((1+(UT8))^1)*((1+(UT9))^1)*((1+(UT10))^1)*((1+(UT11))^1)*((1+(UT12))^1)*((1+(UT13))^1)*((1+(UT14))^1)*((1+(UT15))^1))/((1.18)^15)+((Sheet1!$B$61*((1+(UT1))^1)*((1+(UT2))^1)*((1+(UT3))^1)*((1+(UT4))^1)*((1+(UT5))^1)*((1+(UT6))^1)*((1+(UT7))^1)*((1+(UT8))^1)*((1+(UT9))^1)*((1+(UT10))^1)*((1+(UT11))^1)*((1+(UT12))^1)*((1+(UT13))^1)*((1+(UT14))^1)*((1+(UT15))^1))/((1.18)^15)/0.18))/Sheet1!$B$17)+((Sheet1!$B$65/Sheet1!$B$17)*(100%-0.2)))</f>
        <v>25.428093385082164</v>
      </c>
      <c r="UU16" s="4">
        <f ca="1">SUM((((Sheet1!$B$61*((1+(UU1))^1))/((1.18)^1)+(Sheet1!$B$61*((1+(UU1))^1)*((1+(UU2))^1))/((1.18)^2)+(Sheet1!$B$61*((1+(UU1))^1)*((1+(UU2))^1)*((1+(UU3))^1))/((1.18)^3)+(Sheet1!$B$61*((1+(UU1))^1)*((1+(UU2))^1)*((1+(UU3))^1)*((1+(UU4))^1))/((1.18)^4)+(Sheet1!$B$61*((1+(UU1))^1)*((1+(UU2))^1)*((1+(UU3))^1)*((1+(UU4))^1)*((1+(UU5))^1))/((1.18)^5)+(Sheet1!$B$61*((1+(UU1))^1)*((1+(UU2))^1)*((1+(UU3))^1)*((1+(UU4))^1)*((1+(UU5))^1)*((1+(UU6))^1))/((1.18)^6)+(Sheet1!$B$61*((1+(UU1))^1)*((1+(UU2))^1)*((1+(UU3))^1)*((1+(UU4))^1)*((1+(UU5))^1)*((1+(UU6))^1)*((1+(UU7))^1))/((1.18)^7)+(Sheet1!$B$61*((1+(UU1))^1)*((1+(UU2))^1)*((1+(UU3))^1)*((1+(UU4))^1)*((1+(UU5))^1)*((1+(UU6))^1)*((1+(UU7))^1)*((1+(UU8))^1))/((1.18)^8)+(Sheet1!$B$61*((1+(UU1))^1)*((1+(UU2))^1)*((1+(UU3))^1)*((1+(UU4))^1)*((1+(UU5))^1)*((1+(UU6))^1)*((1+(UU7))^1)*((1+(UU8))^1)*((1+(UU9))^1))/((1.18)^9)+(Sheet1!$B$61*((1+(UU1))^1)*((1+(UU2))^1)*((1+(UU3))^1)*((1+(UU4))^1)*((1+(UU5))^1)*((1+(UU6))^1)*((1+(UU7))^1)*((1+(UU8))^1)*((1+(UU9))^1)*((1+(UU10))^1))/((1.18)^10)+(Sheet1!$B$61*((1+(UU1))^1)*((1+(UU2))^1)*((1+(UU3))^1)*((1+(UU4))^1)*((1+(UU5))^1)*((1+(UU6))^1)*((1+(UU7))^1)*((1+(UU8))^1)*((1+(UU9))^1)*((1+(UU10))^1)*((1+(UU11))^1))/((1.18)^11)+(Sheet1!$B$61*((1+(UU1))^1)*((1+(UU2))^1)*((1+(UU3))^1)*((1+(UU4))^1)*((1+(UU5))^1)*((1+(UU6))^1)*((1+(UU7))^1)*((1+(UU8))^1)*((1+(UU9))^1)*((1+(UU10))^1)*((1+(UU11))^1)*((1+(UU12))^1))/((1.18)^12)+(Sheet1!$B$61*((1+(UU1))^1)*((1+(UU2))^1)*((1+(UU3))^1)*((1+(UU4))^1)*((1+(UU5))^1)*((1+(UU6))^1)*((1+(UU7))^1)*((1+(UU8))^1)*((1+(UU9))^1)*((1+(UU10))^1)*((1+(UU11))^1)*((1+(UU12))^1)*((1+(UU13))^1))/((1.18)^13)+(Sheet1!$B$61*((1+(UU1))^1)*((1+(UU2))^1)*((1+(UU3))^1)*((1+(UU4))^1)*((1+(UU5))^1)*((1+(UU6))^1)*((1+(UU7))^1)*((1+(UU8))^1)*((1+(UU9))^1)*((1+(UU10))^1)*((1+(UU11))^1)*((1+(UU12))^1)*((1+(UU13))^1)*((1+(UU14))^1))/((1.18)^14)+(Sheet1!$B$61*((1+(UU1))^1)*((1+(UU2))^1)*((1+(UU3))^1)*((1+(UU4))^1)*((1+(UU5))^1)*((1+(UU6))^1)*((1+(UU7))^1)*((1+(UU8))^1)*((1+(UU9))^1)*((1+(UU10))^1)*((1+(UU11))^1)*((1+(UU12))^1)*((1+(UU13))^1)*((1+(UU14))^1)*((1+(UU15))^1))/((1.18)^15)+((Sheet1!$B$61*((1+(UU1))^1)*((1+(UU2))^1)*((1+(UU3))^1)*((1+(UU4))^1)*((1+(UU5))^1)*((1+(UU6))^1)*((1+(UU7))^1)*((1+(UU8))^1)*((1+(UU9))^1)*((1+(UU10))^1)*((1+(UU11))^1)*((1+(UU12))^1)*((1+(UU13))^1)*((1+(UU14))^1)*((1+(UU15))^1))/((1.18)^15)/0.18))/Sheet1!$B$17)+((Sheet1!$B$65/Sheet1!$B$17)*(100%-0.2)))</f>
        <v>31.482932472571989</v>
      </c>
      <c r="UV16" s="4">
        <f ca="1">SUM((((Sheet1!$B$61*((1+(UV1))^1))/((1.18)^1)+(Sheet1!$B$61*((1+(UV1))^1)*((1+(UV2))^1))/((1.18)^2)+(Sheet1!$B$61*((1+(UV1))^1)*((1+(UV2))^1)*((1+(UV3))^1))/((1.18)^3)+(Sheet1!$B$61*((1+(UV1))^1)*((1+(UV2))^1)*((1+(UV3))^1)*((1+(UV4))^1))/((1.18)^4)+(Sheet1!$B$61*((1+(UV1))^1)*((1+(UV2))^1)*((1+(UV3))^1)*((1+(UV4))^1)*((1+(UV5))^1))/((1.18)^5)+(Sheet1!$B$61*((1+(UV1))^1)*((1+(UV2))^1)*((1+(UV3))^1)*((1+(UV4))^1)*((1+(UV5))^1)*((1+(UV6))^1))/((1.18)^6)+(Sheet1!$B$61*((1+(UV1))^1)*((1+(UV2))^1)*((1+(UV3))^1)*((1+(UV4))^1)*((1+(UV5))^1)*((1+(UV6))^1)*((1+(UV7))^1))/((1.18)^7)+(Sheet1!$B$61*((1+(UV1))^1)*((1+(UV2))^1)*((1+(UV3))^1)*((1+(UV4))^1)*((1+(UV5))^1)*((1+(UV6))^1)*((1+(UV7))^1)*((1+(UV8))^1))/((1.18)^8)+(Sheet1!$B$61*((1+(UV1))^1)*((1+(UV2))^1)*((1+(UV3))^1)*((1+(UV4))^1)*((1+(UV5))^1)*((1+(UV6))^1)*((1+(UV7))^1)*((1+(UV8))^1)*((1+(UV9))^1))/((1.18)^9)+(Sheet1!$B$61*((1+(UV1))^1)*((1+(UV2))^1)*((1+(UV3))^1)*((1+(UV4))^1)*((1+(UV5))^1)*((1+(UV6))^1)*((1+(UV7))^1)*((1+(UV8))^1)*((1+(UV9))^1)*((1+(UV10))^1))/((1.18)^10)+(Sheet1!$B$61*((1+(UV1))^1)*((1+(UV2))^1)*((1+(UV3))^1)*((1+(UV4))^1)*((1+(UV5))^1)*((1+(UV6))^1)*((1+(UV7))^1)*((1+(UV8))^1)*((1+(UV9))^1)*((1+(UV10))^1)*((1+(UV11))^1))/((1.18)^11)+(Sheet1!$B$61*((1+(UV1))^1)*((1+(UV2))^1)*((1+(UV3))^1)*((1+(UV4))^1)*((1+(UV5))^1)*((1+(UV6))^1)*((1+(UV7))^1)*((1+(UV8))^1)*((1+(UV9))^1)*((1+(UV10))^1)*((1+(UV11))^1)*((1+(UV12))^1))/((1.18)^12)+(Sheet1!$B$61*((1+(UV1))^1)*((1+(UV2))^1)*((1+(UV3))^1)*((1+(UV4))^1)*((1+(UV5))^1)*((1+(UV6))^1)*((1+(UV7))^1)*((1+(UV8))^1)*((1+(UV9))^1)*((1+(UV10))^1)*((1+(UV11))^1)*((1+(UV12))^1)*((1+(UV13))^1))/((1.18)^13)+(Sheet1!$B$61*((1+(UV1))^1)*((1+(UV2))^1)*((1+(UV3))^1)*((1+(UV4))^1)*((1+(UV5))^1)*((1+(UV6))^1)*((1+(UV7))^1)*((1+(UV8))^1)*((1+(UV9))^1)*((1+(UV10))^1)*((1+(UV11))^1)*((1+(UV12))^1)*((1+(UV13))^1)*((1+(UV14))^1))/((1.18)^14)+(Sheet1!$B$61*((1+(UV1))^1)*((1+(UV2))^1)*((1+(UV3))^1)*((1+(UV4))^1)*((1+(UV5))^1)*((1+(UV6))^1)*((1+(UV7))^1)*((1+(UV8))^1)*((1+(UV9))^1)*((1+(UV10))^1)*((1+(UV11))^1)*((1+(UV12))^1)*((1+(UV13))^1)*((1+(UV14))^1)*((1+(UV15))^1))/((1.18)^15)+((Sheet1!$B$61*((1+(UV1))^1)*((1+(UV2))^1)*((1+(UV3))^1)*((1+(UV4))^1)*((1+(UV5))^1)*((1+(UV6))^1)*((1+(UV7))^1)*((1+(UV8))^1)*((1+(UV9))^1)*((1+(UV10))^1)*((1+(UV11))^1)*((1+(UV12))^1)*((1+(UV13))^1)*((1+(UV14))^1)*((1+(UV15))^1))/((1.18)^15)/0.18))/Sheet1!$B$17)+((Sheet1!$B$65/Sheet1!$B$17)*(100%-0.2)))</f>
        <v>25.243268432616524</v>
      </c>
      <c r="UW16" s="4">
        <f ca="1">SUM((((Sheet1!$B$61*((1+(UW1))^1))/((1.18)^1)+(Sheet1!$B$61*((1+(UW1))^1)*((1+(UW2))^1))/((1.18)^2)+(Sheet1!$B$61*((1+(UW1))^1)*((1+(UW2))^1)*((1+(UW3))^1))/((1.18)^3)+(Sheet1!$B$61*((1+(UW1))^1)*((1+(UW2))^1)*((1+(UW3))^1)*((1+(UW4))^1))/((1.18)^4)+(Sheet1!$B$61*((1+(UW1))^1)*((1+(UW2))^1)*((1+(UW3))^1)*((1+(UW4))^1)*((1+(UW5))^1))/((1.18)^5)+(Sheet1!$B$61*((1+(UW1))^1)*((1+(UW2))^1)*((1+(UW3))^1)*((1+(UW4))^1)*((1+(UW5))^1)*((1+(UW6))^1))/((1.18)^6)+(Sheet1!$B$61*((1+(UW1))^1)*((1+(UW2))^1)*((1+(UW3))^1)*((1+(UW4))^1)*((1+(UW5))^1)*((1+(UW6))^1)*((1+(UW7))^1))/((1.18)^7)+(Sheet1!$B$61*((1+(UW1))^1)*((1+(UW2))^1)*((1+(UW3))^1)*((1+(UW4))^1)*((1+(UW5))^1)*((1+(UW6))^1)*((1+(UW7))^1)*((1+(UW8))^1))/((1.18)^8)+(Sheet1!$B$61*((1+(UW1))^1)*((1+(UW2))^1)*((1+(UW3))^1)*((1+(UW4))^1)*((1+(UW5))^1)*((1+(UW6))^1)*((1+(UW7))^1)*((1+(UW8))^1)*((1+(UW9))^1))/((1.18)^9)+(Sheet1!$B$61*((1+(UW1))^1)*((1+(UW2))^1)*((1+(UW3))^1)*((1+(UW4))^1)*((1+(UW5))^1)*((1+(UW6))^1)*((1+(UW7))^1)*((1+(UW8))^1)*((1+(UW9))^1)*((1+(UW10))^1))/((1.18)^10)+(Sheet1!$B$61*((1+(UW1))^1)*((1+(UW2))^1)*((1+(UW3))^1)*((1+(UW4))^1)*((1+(UW5))^1)*((1+(UW6))^1)*((1+(UW7))^1)*((1+(UW8))^1)*((1+(UW9))^1)*((1+(UW10))^1)*((1+(UW11))^1))/((1.18)^11)+(Sheet1!$B$61*((1+(UW1))^1)*((1+(UW2))^1)*((1+(UW3))^1)*((1+(UW4))^1)*((1+(UW5))^1)*((1+(UW6))^1)*((1+(UW7))^1)*((1+(UW8))^1)*((1+(UW9))^1)*((1+(UW10))^1)*((1+(UW11))^1)*((1+(UW12))^1))/((1.18)^12)+(Sheet1!$B$61*((1+(UW1))^1)*((1+(UW2))^1)*((1+(UW3))^1)*((1+(UW4))^1)*((1+(UW5))^1)*((1+(UW6))^1)*((1+(UW7))^1)*((1+(UW8))^1)*((1+(UW9))^1)*((1+(UW10))^1)*((1+(UW11))^1)*((1+(UW12))^1)*((1+(UW13))^1))/((1.18)^13)+(Sheet1!$B$61*((1+(UW1))^1)*((1+(UW2))^1)*((1+(UW3))^1)*((1+(UW4))^1)*((1+(UW5))^1)*((1+(UW6))^1)*((1+(UW7))^1)*((1+(UW8))^1)*((1+(UW9))^1)*((1+(UW10))^1)*((1+(UW11))^1)*((1+(UW12))^1)*((1+(UW13))^1)*((1+(UW14))^1))/((1.18)^14)+(Sheet1!$B$61*((1+(UW1))^1)*((1+(UW2))^1)*((1+(UW3))^1)*((1+(UW4))^1)*((1+(UW5))^1)*((1+(UW6))^1)*((1+(UW7))^1)*((1+(UW8))^1)*((1+(UW9))^1)*((1+(UW10))^1)*((1+(UW11))^1)*((1+(UW12))^1)*((1+(UW13))^1)*((1+(UW14))^1)*((1+(UW15))^1))/((1.18)^15)+((Sheet1!$B$61*((1+(UW1))^1)*((1+(UW2))^1)*((1+(UW3))^1)*((1+(UW4))^1)*((1+(UW5))^1)*((1+(UW6))^1)*((1+(UW7))^1)*((1+(UW8))^1)*((1+(UW9))^1)*((1+(UW10))^1)*((1+(UW11))^1)*((1+(UW12))^1)*((1+(UW13))^1)*((1+(UW14))^1)*((1+(UW15))^1))/((1.18)^15)/0.18))/Sheet1!$B$17)+((Sheet1!$B$65/Sheet1!$B$17)*(100%-0.2)))</f>
        <v>27.889825266745206</v>
      </c>
      <c r="UX16" s="4">
        <f ca="1">SUM((((Sheet1!$B$61*((1+(UX1))^1))/((1.18)^1)+(Sheet1!$B$61*((1+(UX1))^1)*((1+(UX2))^1))/((1.18)^2)+(Sheet1!$B$61*((1+(UX1))^1)*((1+(UX2))^1)*((1+(UX3))^1))/((1.18)^3)+(Sheet1!$B$61*((1+(UX1))^1)*((1+(UX2))^1)*((1+(UX3))^1)*((1+(UX4))^1))/((1.18)^4)+(Sheet1!$B$61*((1+(UX1))^1)*((1+(UX2))^1)*((1+(UX3))^1)*((1+(UX4))^1)*((1+(UX5))^1))/((1.18)^5)+(Sheet1!$B$61*((1+(UX1))^1)*((1+(UX2))^1)*((1+(UX3))^1)*((1+(UX4))^1)*((1+(UX5))^1)*((1+(UX6))^1))/((1.18)^6)+(Sheet1!$B$61*((1+(UX1))^1)*((1+(UX2))^1)*((1+(UX3))^1)*((1+(UX4))^1)*((1+(UX5))^1)*((1+(UX6))^1)*((1+(UX7))^1))/((1.18)^7)+(Sheet1!$B$61*((1+(UX1))^1)*((1+(UX2))^1)*((1+(UX3))^1)*((1+(UX4))^1)*((1+(UX5))^1)*((1+(UX6))^1)*((1+(UX7))^1)*((1+(UX8))^1))/((1.18)^8)+(Sheet1!$B$61*((1+(UX1))^1)*((1+(UX2))^1)*((1+(UX3))^1)*((1+(UX4))^1)*((1+(UX5))^1)*((1+(UX6))^1)*((1+(UX7))^1)*((1+(UX8))^1)*((1+(UX9))^1))/((1.18)^9)+(Sheet1!$B$61*((1+(UX1))^1)*((1+(UX2))^1)*((1+(UX3))^1)*((1+(UX4))^1)*((1+(UX5))^1)*((1+(UX6))^1)*((1+(UX7))^1)*((1+(UX8))^1)*((1+(UX9))^1)*((1+(UX10))^1))/((1.18)^10)+(Sheet1!$B$61*((1+(UX1))^1)*((1+(UX2))^1)*((1+(UX3))^1)*((1+(UX4))^1)*((1+(UX5))^1)*((1+(UX6))^1)*((1+(UX7))^1)*((1+(UX8))^1)*((1+(UX9))^1)*((1+(UX10))^1)*((1+(UX11))^1))/((1.18)^11)+(Sheet1!$B$61*((1+(UX1))^1)*((1+(UX2))^1)*((1+(UX3))^1)*((1+(UX4))^1)*((1+(UX5))^1)*((1+(UX6))^1)*((1+(UX7))^1)*((1+(UX8))^1)*((1+(UX9))^1)*((1+(UX10))^1)*((1+(UX11))^1)*((1+(UX12))^1))/((1.18)^12)+(Sheet1!$B$61*((1+(UX1))^1)*((1+(UX2))^1)*((1+(UX3))^1)*((1+(UX4))^1)*((1+(UX5))^1)*((1+(UX6))^1)*((1+(UX7))^1)*((1+(UX8))^1)*((1+(UX9))^1)*((1+(UX10))^1)*((1+(UX11))^1)*((1+(UX12))^1)*((1+(UX13))^1))/((1.18)^13)+(Sheet1!$B$61*((1+(UX1))^1)*((1+(UX2))^1)*((1+(UX3))^1)*((1+(UX4))^1)*((1+(UX5))^1)*((1+(UX6))^1)*((1+(UX7))^1)*((1+(UX8))^1)*((1+(UX9))^1)*((1+(UX10))^1)*((1+(UX11))^1)*((1+(UX12))^1)*((1+(UX13))^1)*((1+(UX14))^1))/((1.18)^14)+(Sheet1!$B$61*((1+(UX1))^1)*((1+(UX2))^1)*((1+(UX3))^1)*((1+(UX4))^1)*((1+(UX5))^1)*((1+(UX6))^1)*((1+(UX7))^1)*((1+(UX8))^1)*((1+(UX9))^1)*((1+(UX10))^1)*((1+(UX11))^1)*((1+(UX12))^1)*((1+(UX13))^1)*((1+(UX14))^1)*((1+(UX15))^1))/((1.18)^15)+((Sheet1!$B$61*((1+(UX1))^1)*((1+(UX2))^1)*((1+(UX3))^1)*((1+(UX4))^1)*((1+(UX5))^1)*((1+(UX6))^1)*((1+(UX7))^1)*((1+(UX8))^1)*((1+(UX9))^1)*((1+(UX10))^1)*((1+(UX11))^1)*((1+(UX12))^1)*((1+(UX13))^1)*((1+(UX14))^1)*((1+(UX15))^1))/((1.18)^15)/0.18))/Sheet1!$B$17)+((Sheet1!$B$65/Sheet1!$B$17)*(100%-0.2)))</f>
        <v>24.227789289379508</v>
      </c>
      <c r="UY16" s="4">
        <f ca="1">SUM((((Sheet1!$B$61*((1+(UY1))^1))/((1.18)^1)+(Sheet1!$B$61*((1+(UY1))^1)*((1+(UY2))^1))/((1.18)^2)+(Sheet1!$B$61*((1+(UY1))^1)*((1+(UY2))^1)*((1+(UY3))^1))/((1.18)^3)+(Sheet1!$B$61*((1+(UY1))^1)*((1+(UY2))^1)*((1+(UY3))^1)*((1+(UY4))^1))/((1.18)^4)+(Sheet1!$B$61*((1+(UY1))^1)*((1+(UY2))^1)*((1+(UY3))^1)*((1+(UY4))^1)*((1+(UY5))^1))/((1.18)^5)+(Sheet1!$B$61*((1+(UY1))^1)*((1+(UY2))^1)*((1+(UY3))^1)*((1+(UY4))^1)*((1+(UY5))^1)*((1+(UY6))^1))/((1.18)^6)+(Sheet1!$B$61*((1+(UY1))^1)*((1+(UY2))^1)*((1+(UY3))^1)*((1+(UY4))^1)*((1+(UY5))^1)*((1+(UY6))^1)*((1+(UY7))^1))/((1.18)^7)+(Sheet1!$B$61*((1+(UY1))^1)*((1+(UY2))^1)*((1+(UY3))^1)*((1+(UY4))^1)*((1+(UY5))^1)*((1+(UY6))^1)*((1+(UY7))^1)*((1+(UY8))^1))/((1.18)^8)+(Sheet1!$B$61*((1+(UY1))^1)*((1+(UY2))^1)*((1+(UY3))^1)*((1+(UY4))^1)*((1+(UY5))^1)*((1+(UY6))^1)*((1+(UY7))^1)*((1+(UY8))^1)*((1+(UY9))^1))/((1.18)^9)+(Sheet1!$B$61*((1+(UY1))^1)*((1+(UY2))^1)*((1+(UY3))^1)*((1+(UY4))^1)*((1+(UY5))^1)*((1+(UY6))^1)*((1+(UY7))^1)*((1+(UY8))^1)*((1+(UY9))^1)*((1+(UY10))^1))/((1.18)^10)+(Sheet1!$B$61*((1+(UY1))^1)*((1+(UY2))^1)*((1+(UY3))^1)*((1+(UY4))^1)*((1+(UY5))^1)*((1+(UY6))^1)*((1+(UY7))^1)*((1+(UY8))^1)*((1+(UY9))^1)*((1+(UY10))^1)*((1+(UY11))^1))/((1.18)^11)+(Sheet1!$B$61*((1+(UY1))^1)*((1+(UY2))^1)*((1+(UY3))^1)*((1+(UY4))^1)*((1+(UY5))^1)*((1+(UY6))^1)*((1+(UY7))^1)*((1+(UY8))^1)*((1+(UY9))^1)*((1+(UY10))^1)*((1+(UY11))^1)*((1+(UY12))^1))/((1.18)^12)+(Sheet1!$B$61*((1+(UY1))^1)*((1+(UY2))^1)*((1+(UY3))^1)*((1+(UY4))^1)*((1+(UY5))^1)*((1+(UY6))^1)*((1+(UY7))^1)*((1+(UY8))^1)*((1+(UY9))^1)*((1+(UY10))^1)*((1+(UY11))^1)*((1+(UY12))^1)*((1+(UY13))^1))/((1.18)^13)+(Sheet1!$B$61*((1+(UY1))^1)*((1+(UY2))^1)*((1+(UY3))^1)*((1+(UY4))^1)*((1+(UY5))^1)*((1+(UY6))^1)*((1+(UY7))^1)*((1+(UY8))^1)*((1+(UY9))^1)*((1+(UY10))^1)*((1+(UY11))^1)*((1+(UY12))^1)*((1+(UY13))^1)*((1+(UY14))^1))/((1.18)^14)+(Sheet1!$B$61*((1+(UY1))^1)*((1+(UY2))^1)*((1+(UY3))^1)*((1+(UY4))^1)*((1+(UY5))^1)*((1+(UY6))^1)*((1+(UY7))^1)*((1+(UY8))^1)*((1+(UY9))^1)*((1+(UY10))^1)*((1+(UY11))^1)*((1+(UY12))^1)*((1+(UY13))^1)*((1+(UY14))^1)*((1+(UY15))^1))/((1.18)^15)+((Sheet1!$B$61*((1+(UY1))^1)*((1+(UY2))^1)*((1+(UY3))^1)*((1+(UY4))^1)*((1+(UY5))^1)*((1+(UY6))^1)*((1+(UY7))^1)*((1+(UY8))^1)*((1+(UY9))^1)*((1+(UY10))^1)*((1+(UY11))^1)*((1+(UY12))^1)*((1+(UY13))^1)*((1+(UY14))^1)*((1+(UY15))^1))/((1.18)^15)/0.18))/Sheet1!$B$17)+((Sheet1!$B$65/Sheet1!$B$17)*(100%-0.2)))</f>
        <v>25.569954038856594</v>
      </c>
      <c r="UZ16" s="4">
        <f ca="1">SUM((((Sheet1!$B$61*((1+(UZ1))^1))/((1.18)^1)+(Sheet1!$B$61*((1+(UZ1))^1)*((1+(UZ2))^1))/((1.18)^2)+(Sheet1!$B$61*((1+(UZ1))^1)*((1+(UZ2))^1)*((1+(UZ3))^1))/((1.18)^3)+(Sheet1!$B$61*((1+(UZ1))^1)*((1+(UZ2))^1)*((1+(UZ3))^1)*((1+(UZ4))^1))/((1.18)^4)+(Sheet1!$B$61*((1+(UZ1))^1)*((1+(UZ2))^1)*((1+(UZ3))^1)*((1+(UZ4))^1)*((1+(UZ5))^1))/((1.18)^5)+(Sheet1!$B$61*((1+(UZ1))^1)*((1+(UZ2))^1)*((1+(UZ3))^1)*((1+(UZ4))^1)*((1+(UZ5))^1)*((1+(UZ6))^1))/((1.18)^6)+(Sheet1!$B$61*((1+(UZ1))^1)*((1+(UZ2))^1)*((1+(UZ3))^1)*((1+(UZ4))^1)*((1+(UZ5))^1)*((1+(UZ6))^1)*((1+(UZ7))^1))/((1.18)^7)+(Sheet1!$B$61*((1+(UZ1))^1)*((1+(UZ2))^1)*((1+(UZ3))^1)*((1+(UZ4))^1)*((1+(UZ5))^1)*((1+(UZ6))^1)*((1+(UZ7))^1)*((1+(UZ8))^1))/((1.18)^8)+(Sheet1!$B$61*((1+(UZ1))^1)*((1+(UZ2))^1)*((1+(UZ3))^1)*((1+(UZ4))^1)*((1+(UZ5))^1)*((1+(UZ6))^1)*((1+(UZ7))^1)*((1+(UZ8))^1)*((1+(UZ9))^1))/((1.18)^9)+(Sheet1!$B$61*((1+(UZ1))^1)*((1+(UZ2))^1)*((1+(UZ3))^1)*((1+(UZ4))^1)*((1+(UZ5))^1)*((1+(UZ6))^1)*((1+(UZ7))^1)*((1+(UZ8))^1)*((1+(UZ9))^1)*((1+(UZ10))^1))/((1.18)^10)+(Sheet1!$B$61*((1+(UZ1))^1)*((1+(UZ2))^1)*((1+(UZ3))^1)*((1+(UZ4))^1)*((1+(UZ5))^1)*((1+(UZ6))^1)*((1+(UZ7))^1)*((1+(UZ8))^1)*((1+(UZ9))^1)*((1+(UZ10))^1)*((1+(UZ11))^1))/((1.18)^11)+(Sheet1!$B$61*((1+(UZ1))^1)*((1+(UZ2))^1)*((1+(UZ3))^1)*((1+(UZ4))^1)*((1+(UZ5))^1)*((1+(UZ6))^1)*((1+(UZ7))^1)*((1+(UZ8))^1)*((1+(UZ9))^1)*((1+(UZ10))^1)*((1+(UZ11))^1)*((1+(UZ12))^1))/((1.18)^12)+(Sheet1!$B$61*((1+(UZ1))^1)*((1+(UZ2))^1)*((1+(UZ3))^1)*((1+(UZ4))^1)*((1+(UZ5))^1)*((1+(UZ6))^1)*((1+(UZ7))^1)*((1+(UZ8))^1)*((1+(UZ9))^1)*((1+(UZ10))^1)*((1+(UZ11))^1)*((1+(UZ12))^1)*((1+(UZ13))^1))/((1.18)^13)+(Sheet1!$B$61*((1+(UZ1))^1)*((1+(UZ2))^1)*((1+(UZ3))^1)*((1+(UZ4))^1)*((1+(UZ5))^1)*((1+(UZ6))^1)*((1+(UZ7))^1)*((1+(UZ8))^1)*((1+(UZ9))^1)*((1+(UZ10))^1)*((1+(UZ11))^1)*((1+(UZ12))^1)*((1+(UZ13))^1)*((1+(UZ14))^1))/((1.18)^14)+(Sheet1!$B$61*((1+(UZ1))^1)*((1+(UZ2))^1)*((1+(UZ3))^1)*((1+(UZ4))^1)*((1+(UZ5))^1)*((1+(UZ6))^1)*((1+(UZ7))^1)*((1+(UZ8))^1)*((1+(UZ9))^1)*((1+(UZ10))^1)*((1+(UZ11))^1)*((1+(UZ12))^1)*((1+(UZ13))^1)*((1+(UZ14))^1)*((1+(UZ15))^1))/((1.18)^15)+((Sheet1!$B$61*((1+(UZ1))^1)*((1+(UZ2))^1)*((1+(UZ3))^1)*((1+(UZ4))^1)*((1+(UZ5))^1)*((1+(UZ6))^1)*((1+(UZ7))^1)*((1+(UZ8))^1)*((1+(UZ9))^1)*((1+(UZ10))^1)*((1+(UZ11))^1)*((1+(UZ12))^1)*((1+(UZ13))^1)*((1+(UZ14))^1)*((1+(UZ15))^1))/((1.18)^15)/0.18))/Sheet1!$B$17)+((Sheet1!$B$65/Sheet1!$B$17)*(100%-0.2)))</f>
        <v>27.757982980506895</v>
      </c>
      <c r="VA16" s="4">
        <f ca="1">SUM((((Sheet1!$B$61*((1+(VA1))^1))/((1.18)^1)+(Sheet1!$B$61*((1+(VA1))^1)*((1+(VA2))^1))/((1.18)^2)+(Sheet1!$B$61*((1+(VA1))^1)*((1+(VA2))^1)*((1+(VA3))^1))/((1.18)^3)+(Sheet1!$B$61*((1+(VA1))^1)*((1+(VA2))^1)*((1+(VA3))^1)*((1+(VA4))^1))/((1.18)^4)+(Sheet1!$B$61*((1+(VA1))^1)*((1+(VA2))^1)*((1+(VA3))^1)*((1+(VA4))^1)*((1+(VA5))^1))/((1.18)^5)+(Sheet1!$B$61*((1+(VA1))^1)*((1+(VA2))^1)*((1+(VA3))^1)*((1+(VA4))^1)*((1+(VA5))^1)*((1+(VA6))^1))/((1.18)^6)+(Sheet1!$B$61*((1+(VA1))^1)*((1+(VA2))^1)*((1+(VA3))^1)*((1+(VA4))^1)*((1+(VA5))^1)*((1+(VA6))^1)*((1+(VA7))^1))/((1.18)^7)+(Sheet1!$B$61*((1+(VA1))^1)*((1+(VA2))^1)*((1+(VA3))^1)*((1+(VA4))^1)*((1+(VA5))^1)*((1+(VA6))^1)*((1+(VA7))^1)*((1+(VA8))^1))/((1.18)^8)+(Sheet1!$B$61*((1+(VA1))^1)*((1+(VA2))^1)*((1+(VA3))^1)*((1+(VA4))^1)*((1+(VA5))^1)*((1+(VA6))^1)*((1+(VA7))^1)*((1+(VA8))^1)*((1+(VA9))^1))/((1.18)^9)+(Sheet1!$B$61*((1+(VA1))^1)*((1+(VA2))^1)*((1+(VA3))^1)*((1+(VA4))^1)*((1+(VA5))^1)*((1+(VA6))^1)*((1+(VA7))^1)*((1+(VA8))^1)*((1+(VA9))^1)*((1+(VA10))^1))/((1.18)^10)+(Sheet1!$B$61*((1+(VA1))^1)*((1+(VA2))^1)*((1+(VA3))^1)*((1+(VA4))^1)*((1+(VA5))^1)*((1+(VA6))^1)*((1+(VA7))^1)*((1+(VA8))^1)*((1+(VA9))^1)*((1+(VA10))^1)*((1+(VA11))^1))/((1.18)^11)+(Sheet1!$B$61*((1+(VA1))^1)*((1+(VA2))^1)*((1+(VA3))^1)*((1+(VA4))^1)*((1+(VA5))^1)*((1+(VA6))^1)*((1+(VA7))^1)*((1+(VA8))^1)*((1+(VA9))^1)*((1+(VA10))^1)*((1+(VA11))^1)*((1+(VA12))^1))/((1.18)^12)+(Sheet1!$B$61*((1+(VA1))^1)*((1+(VA2))^1)*((1+(VA3))^1)*((1+(VA4))^1)*((1+(VA5))^1)*((1+(VA6))^1)*((1+(VA7))^1)*((1+(VA8))^1)*((1+(VA9))^1)*((1+(VA10))^1)*((1+(VA11))^1)*((1+(VA12))^1)*((1+(VA13))^1))/((1.18)^13)+(Sheet1!$B$61*((1+(VA1))^1)*((1+(VA2))^1)*((1+(VA3))^1)*((1+(VA4))^1)*((1+(VA5))^1)*((1+(VA6))^1)*((1+(VA7))^1)*((1+(VA8))^1)*((1+(VA9))^1)*((1+(VA10))^1)*((1+(VA11))^1)*((1+(VA12))^1)*((1+(VA13))^1)*((1+(VA14))^1))/((1.18)^14)+(Sheet1!$B$61*((1+(VA1))^1)*((1+(VA2))^1)*((1+(VA3))^1)*((1+(VA4))^1)*((1+(VA5))^1)*((1+(VA6))^1)*((1+(VA7))^1)*((1+(VA8))^1)*((1+(VA9))^1)*((1+(VA10))^1)*((1+(VA11))^1)*((1+(VA12))^1)*((1+(VA13))^1)*((1+(VA14))^1)*((1+(VA15))^1))/((1.18)^15)+((Sheet1!$B$61*((1+(VA1))^1)*((1+(VA2))^1)*((1+(VA3))^1)*((1+(VA4))^1)*((1+(VA5))^1)*((1+(VA6))^1)*((1+(VA7))^1)*((1+(VA8))^1)*((1+(VA9))^1)*((1+(VA10))^1)*((1+(VA11))^1)*((1+(VA12))^1)*((1+(VA13))^1)*((1+(VA14))^1)*((1+(VA15))^1))/((1.18)^15)/0.18))/Sheet1!$B$17)+((Sheet1!$B$65/Sheet1!$B$17)*(100%-0.2)))</f>
        <v>27.835205374835265</v>
      </c>
      <c r="VB16" s="4">
        <f ca="1">SUM((((Sheet1!$B$61*((1+(VB1))^1))/((1.18)^1)+(Sheet1!$B$61*((1+(VB1))^1)*((1+(VB2))^1))/((1.18)^2)+(Sheet1!$B$61*((1+(VB1))^1)*((1+(VB2))^1)*((1+(VB3))^1))/((1.18)^3)+(Sheet1!$B$61*((1+(VB1))^1)*((1+(VB2))^1)*((1+(VB3))^1)*((1+(VB4))^1))/((1.18)^4)+(Sheet1!$B$61*((1+(VB1))^1)*((1+(VB2))^1)*((1+(VB3))^1)*((1+(VB4))^1)*((1+(VB5))^1))/((1.18)^5)+(Sheet1!$B$61*((1+(VB1))^1)*((1+(VB2))^1)*((1+(VB3))^1)*((1+(VB4))^1)*((1+(VB5))^1)*((1+(VB6))^1))/((1.18)^6)+(Sheet1!$B$61*((1+(VB1))^1)*((1+(VB2))^1)*((1+(VB3))^1)*((1+(VB4))^1)*((1+(VB5))^1)*((1+(VB6))^1)*((1+(VB7))^1))/((1.18)^7)+(Sheet1!$B$61*((1+(VB1))^1)*((1+(VB2))^1)*((1+(VB3))^1)*((1+(VB4))^1)*((1+(VB5))^1)*((1+(VB6))^1)*((1+(VB7))^1)*((1+(VB8))^1))/((1.18)^8)+(Sheet1!$B$61*((1+(VB1))^1)*((1+(VB2))^1)*((1+(VB3))^1)*((1+(VB4))^1)*((1+(VB5))^1)*((1+(VB6))^1)*((1+(VB7))^1)*((1+(VB8))^1)*((1+(VB9))^1))/((1.18)^9)+(Sheet1!$B$61*((1+(VB1))^1)*((1+(VB2))^1)*((1+(VB3))^1)*((1+(VB4))^1)*((1+(VB5))^1)*((1+(VB6))^1)*((1+(VB7))^1)*((1+(VB8))^1)*((1+(VB9))^1)*((1+(VB10))^1))/((1.18)^10)+(Sheet1!$B$61*((1+(VB1))^1)*((1+(VB2))^1)*((1+(VB3))^1)*((1+(VB4))^1)*((1+(VB5))^1)*((1+(VB6))^1)*((1+(VB7))^1)*((1+(VB8))^1)*((1+(VB9))^1)*((1+(VB10))^1)*((1+(VB11))^1))/((1.18)^11)+(Sheet1!$B$61*((1+(VB1))^1)*((1+(VB2))^1)*((1+(VB3))^1)*((1+(VB4))^1)*((1+(VB5))^1)*((1+(VB6))^1)*((1+(VB7))^1)*((1+(VB8))^1)*((1+(VB9))^1)*((1+(VB10))^1)*((1+(VB11))^1)*((1+(VB12))^1))/((1.18)^12)+(Sheet1!$B$61*((1+(VB1))^1)*((1+(VB2))^1)*((1+(VB3))^1)*((1+(VB4))^1)*((1+(VB5))^1)*((1+(VB6))^1)*((1+(VB7))^1)*((1+(VB8))^1)*((1+(VB9))^1)*((1+(VB10))^1)*((1+(VB11))^1)*((1+(VB12))^1)*((1+(VB13))^1))/((1.18)^13)+(Sheet1!$B$61*((1+(VB1))^1)*((1+(VB2))^1)*((1+(VB3))^1)*((1+(VB4))^1)*((1+(VB5))^1)*((1+(VB6))^1)*((1+(VB7))^1)*((1+(VB8))^1)*((1+(VB9))^1)*((1+(VB10))^1)*((1+(VB11))^1)*((1+(VB12))^1)*((1+(VB13))^1)*((1+(VB14))^1))/((1.18)^14)+(Sheet1!$B$61*((1+(VB1))^1)*((1+(VB2))^1)*((1+(VB3))^1)*((1+(VB4))^1)*((1+(VB5))^1)*((1+(VB6))^1)*((1+(VB7))^1)*((1+(VB8))^1)*((1+(VB9))^1)*((1+(VB10))^1)*((1+(VB11))^1)*((1+(VB12))^1)*((1+(VB13))^1)*((1+(VB14))^1)*((1+(VB15))^1))/((1.18)^15)+((Sheet1!$B$61*((1+(VB1))^1)*((1+(VB2))^1)*((1+(VB3))^1)*((1+(VB4))^1)*((1+(VB5))^1)*((1+(VB6))^1)*((1+(VB7))^1)*((1+(VB8))^1)*((1+(VB9))^1)*((1+(VB10))^1)*((1+(VB11))^1)*((1+(VB12))^1)*((1+(VB13))^1)*((1+(VB14))^1)*((1+(VB15))^1))/((1.18)^15)/0.18))/Sheet1!$B$17)+((Sheet1!$B$65/Sheet1!$B$17)*(100%-0.2)))</f>
        <v>28.186070469379388</v>
      </c>
      <c r="VC16" s="4">
        <f ca="1">SUM((((Sheet1!$B$61*((1+(VC1))^1))/((1.18)^1)+(Sheet1!$B$61*((1+(VC1))^1)*((1+(VC2))^1))/((1.18)^2)+(Sheet1!$B$61*((1+(VC1))^1)*((1+(VC2))^1)*((1+(VC3))^1))/((1.18)^3)+(Sheet1!$B$61*((1+(VC1))^1)*((1+(VC2))^1)*((1+(VC3))^1)*((1+(VC4))^1))/((1.18)^4)+(Sheet1!$B$61*((1+(VC1))^1)*((1+(VC2))^1)*((1+(VC3))^1)*((1+(VC4))^1)*((1+(VC5))^1))/((1.18)^5)+(Sheet1!$B$61*((1+(VC1))^1)*((1+(VC2))^1)*((1+(VC3))^1)*((1+(VC4))^1)*((1+(VC5))^1)*((1+(VC6))^1))/((1.18)^6)+(Sheet1!$B$61*((1+(VC1))^1)*((1+(VC2))^1)*((1+(VC3))^1)*((1+(VC4))^1)*((1+(VC5))^1)*((1+(VC6))^1)*((1+(VC7))^1))/((1.18)^7)+(Sheet1!$B$61*((1+(VC1))^1)*((1+(VC2))^1)*((1+(VC3))^1)*((1+(VC4))^1)*((1+(VC5))^1)*((1+(VC6))^1)*((1+(VC7))^1)*((1+(VC8))^1))/((1.18)^8)+(Sheet1!$B$61*((1+(VC1))^1)*((1+(VC2))^1)*((1+(VC3))^1)*((1+(VC4))^1)*((1+(VC5))^1)*((1+(VC6))^1)*((1+(VC7))^1)*((1+(VC8))^1)*((1+(VC9))^1))/((1.18)^9)+(Sheet1!$B$61*((1+(VC1))^1)*((1+(VC2))^1)*((1+(VC3))^1)*((1+(VC4))^1)*((1+(VC5))^1)*((1+(VC6))^1)*((1+(VC7))^1)*((1+(VC8))^1)*((1+(VC9))^1)*((1+(VC10))^1))/((1.18)^10)+(Sheet1!$B$61*((1+(VC1))^1)*((1+(VC2))^1)*((1+(VC3))^1)*((1+(VC4))^1)*((1+(VC5))^1)*((1+(VC6))^1)*((1+(VC7))^1)*((1+(VC8))^1)*((1+(VC9))^1)*((1+(VC10))^1)*((1+(VC11))^1))/((1.18)^11)+(Sheet1!$B$61*((1+(VC1))^1)*((1+(VC2))^1)*((1+(VC3))^1)*((1+(VC4))^1)*((1+(VC5))^1)*((1+(VC6))^1)*((1+(VC7))^1)*((1+(VC8))^1)*((1+(VC9))^1)*((1+(VC10))^1)*((1+(VC11))^1)*((1+(VC12))^1))/((1.18)^12)+(Sheet1!$B$61*((1+(VC1))^1)*((1+(VC2))^1)*((1+(VC3))^1)*((1+(VC4))^1)*((1+(VC5))^1)*((1+(VC6))^1)*((1+(VC7))^1)*((1+(VC8))^1)*((1+(VC9))^1)*((1+(VC10))^1)*((1+(VC11))^1)*((1+(VC12))^1)*((1+(VC13))^1))/((1.18)^13)+(Sheet1!$B$61*((1+(VC1))^1)*((1+(VC2))^1)*((1+(VC3))^1)*((1+(VC4))^1)*((1+(VC5))^1)*((1+(VC6))^1)*((1+(VC7))^1)*((1+(VC8))^1)*((1+(VC9))^1)*((1+(VC10))^1)*((1+(VC11))^1)*((1+(VC12))^1)*((1+(VC13))^1)*((1+(VC14))^1))/((1.18)^14)+(Sheet1!$B$61*((1+(VC1))^1)*((1+(VC2))^1)*((1+(VC3))^1)*((1+(VC4))^1)*((1+(VC5))^1)*((1+(VC6))^1)*((1+(VC7))^1)*((1+(VC8))^1)*((1+(VC9))^1)*((1+(VC10))^1)*((1+(VC11))^1)*((1+(VC12))^1)*((1+(VC13))^1)*((1+(VC14))^1)*((1+(VC15))^1))/((1.18)^15)+((Sheet1!$B$61*((1+(VC1))^1)*((1+(VC2))^1)*((1+(VC3))^1)*((1+(VC4))^1)*((1+(VC5))^1)*((1+(VC6))^1)*((1+(VC7))^1)*((1+(VC8))^1)*((1+(VC9))^1)*((1+(VC10))^1)*((1+(VC11))^1)*((1+(VC12))^1)*((1+(VC13))^1)*((1+(VC14))^1)*((1+(VC15))^1))/((1.18)^15)/0.18))/Sheet1!$B$17)+((Sheet1!$B$65/Sheet1!$B$17)*(100%-0.2)))</f>
        <v>29.475363057492466</v>
      </c>
      <c r="VD16" s="4">
        <f ca="1">SUM((((Sheet1!$B$61*((1+(VD1))^1))/((1.18)^1)+(Sheet1!$B$61*((1+(VD1))^1)*((1+(VD2))^1))/((1.18)^2)+(Sheet1!$B$61*((1+(VD1))^1)*((1+(VD2))^1)*((1+(VD3))^1))/((1.18)^3)+(Sheet1!$B$61*((1+(VD1))^1)*((1+(VD2))^1)*((1+(VD3))^1)*((1+(VD4))^1))/((1.18)^4)+(Sheet1!$B$61*((1+(VD1))^1)*((1+(VD2))^1)*((1+(VD3))^1)*((1+(VD4))^1)*((1+(VD5))^1))/((1.18)^5)+(Sheet1!$B$61*((1+(VD1))^1)*((1+(VD2))^1)*((1+(VD3))^1)*((1+(VD4))^1)*((1+(VD5))^1)*((1+(VD6))^1))/((1.18)^6)+(Sheet1!$B$61*((1+(VD1))^1)*((1+(VD2))^1)*((1+(VD3))^1)*((1+(VD4))^1)*((1+(VD5))^1)*((1+(VD6))^1)*((1+(VD7))^1))/((1.18)^7)+(Sheet1!$B$61*((1+(VD1))^1)*((1+(VD2))^1)*((1+(VD3))^1)*((1+(VD4))^1)*((1+(VD5))^1)*((1+(VD6))^1)*((1+(VD7))^1)*((1+(VD8))^1))/((1.18)^8)+(Sheet1!$B$61*((1+(VD1))^1)*((1+(VD2))^1)*((1+(VD3))^1)*((1+(VD4))^1)*((1+(VD5))^1)*((1+(VD6))^1)*((1+(VD7))^1)*((1+(VD8))^1)*((1+(VD9))^1))/((1.18)^9)+(Sheet1!$B$61*((1+(VD1))^1)*((1+(VD2))^1)*((1+(VD3))^1)*((1+(VD4))^1)*((1+(VD5))^1)*((1+(VD6))^1)*((1+(VD7))^1)*((1+(VD8))^1)*((1+(VD9))^1)*((1+(VD10))^1))/((1.18)^10)+(Sheet1!$B$61*((1+(VD1))^1)*((1+(VD2))^1)*((1+(VD3))^1)*((1+(VD4))^1)*((1+(VD5))^1)*((1+(VD6))^1)*((1+(VD7))^1)*((1+(VD8))^1)*((1+(VD9))^1)*((1+(VD10))^1)*((1+(VD11))^1))/((1.18)^11)+(Sheet1!$B$61*((1+(VD1))^1)*((1+(VD2))^1)*((1+(VD3))^1)*((1+(VD4))^1)*((1+(VD5))^1)*((1+(VD6))^1)*((1+(VD7))^1)*((1+(VD8))^1)*((1+(VD9))^1)*((1+(VD10))^1)*((1+(VD11))^1)*((1+(VD12))^1))/((1.18)^12)+(Sheet1!$B$61*((1+(VD1))^1)*((1+(VD2))^1)*((1+(VD3))^1)*((1+(VD4))^1)*((1+(VD5))^1)*((1+(VD6))^1)*((1+(VD7))^1)*((1+(VD8))^1)*((1+(VD9))^1)*((1+(VD10))^1)*((1+(VD11))^1)*((1+(VD12))^1)*((1+(VD13))^1))/((1.18)^13)+(Sheet1!$B$61*((1+(VD1))^1)*((1+(VD2))^1)*((1+(VD3))^1)*((1+(VD4))^1)*((1+(VD5))^1)*((1+(VD6))^1)*((1+(VD7))^1)*((1+(VD8))^1)*((1+(VD9))^1)*((1+(VD10))^1)*((1+(VD11))^1)*((1+(VD12))^1)*((1+(VD13))^1)*((1+(VD14))^1))/((1.18)^14)+(Sheet1!$B$61*((1+(VD1))^1)*((1+(VD2))^1)*((1+(VD3))^1)*((1+(VD4))^1)*((1+(VD5))^1)*((1+(VD6))^1)*((1+(VD7))^1)*((1+(VD8))^1)*((1+(VD9))^1)*((1+(VD10))^1)*((1+(VD11))^1)*((1+(VD12))^1)*((1+(VD13))^1)*((1+(VD14))^1)*((1+(VD15))^1))/((1.18)^15)+((Sheet1!$B$61*((1+(VD1))^1)*((1+(VD2))^1)*((1+(VD3))^1)*((1+(VD4))^1)*((1+(VD5))^1)*((1+(VD6))^1)*((1+(VD7))^1)*((1+(VD8))^1)*((1+(VD9))^1)*((1+(VD10))^1)*((1+(VD11))^1)*((1+(VD12))^1)*((1+(VD13))^1)*((1+(VD14))^1)*((1+(VD15))^1))/((1.18)^15)/0.18))/Sheet1!$B$17)+((Sheet1!$B$65/Sheet1!$B$17)*(100%-0.2)))</f>
        <v>29.680904846069232</v>
      </c>
      <c r="VE16" s="4">
        <f ca="1">SUM((((Sheet1!$B$61*((1+(VE1))^1))/((1.18)^1)+(Sheet1!$B$61*((1+(VE1))^1)*((1+(VE2))^1))/((1.18)^2)+(Sheet1!$B$61*((1+(VE1))^1)*((1+(VE2))^1)*((1+(VE3))^1))/((1.18)^3)+(Sheet1!$B$61*((1+(VE1))^1)*((1+(VE2))^1)*((1+(VE3))^1)*((1+(VE4))^1))/((1.18)^4)+(Sheet1!$B$61*((1+(VE1))^1)*((1+(VE2))^1)*((1+(VE3))^1)*((1+(VE4))^1)*((1+(VE5))^1))/((1.18)^5)+(Sheet1!$B$61*((1+(VE1))^1)*((1+(VE2))^1)*((1+(VE3))^1)*((1+(VE4))^1)*((1+(VE5))^1)*((1+(VE6))^1))/((1.18)^6)+(Sheet1!$B$61*((1+(VE1))^1)*((1+(VE2))^1)*((1+(VE3))^1)*((1+(VE4))^1)*((1+(VE5))^1)*((1+(VE6))^1)*((1+(VE7))^1))/((1.18)^7)+(Sheet1!$B$61*((1+(VE1))^1)*((1+(VE2))^1)*((1+(VE3))^1)*((1+(VE4))^1)*((1+(VE5))^1)*((1+(VE6))^1)*((1+(VE7))^1)*((1+(VE8))^1))/((1.18)^8)+(Sheet1!$B$61*((1+(VE1))^1)*((1+(VE2))^1)*((1+(VE3))^1)*((1+(VE4))^1)*((1+(VE5))^1)*((1+(VE6))^1)*((1+(VE7))^1)*((1+(VE8))^1)*((1+(VE9))^1))/((1.18)^9)+(Sheet1!$B$61*((1+(VE1))^1)*((1+(VE2))^1)*((1+(VE3))^1)*((1+(VE4))^1)*((1+(VE5))^1)*((1+(VE6))^1)*((1+(VE7))^1)*((1+(VE8))^1)*((1+(VE9))^1)*((1+(VE10))^1))/((1.18)^10)+(Sheet1!$B$61*((1+(VE1))^1)*((1+(VE2))^1)*((1+(VE3))^1)*((1+(VE4))^1)*((1+(VE5))^1)*((1+(VE6))^1)*((1+(VE7))^1)*((1+(VE8))^1)*((1+(VE9))^1)*((1+(VE10))^1)*((1+(VE11))^1))/((1.18)^11)+(Sheet1!$B$61*((1+(VE1))^1)*((1+(VE2))^1)*((1+(VE3))^1)*((1+(VE4))^1)*((1+(VE5))^1)*((1+(VE6))^1)*((1+(VE7))^1)*((1+(VE8))^1)*((1+(VE9))^1)*((1+(VE10))^1)*((1+(VE11))^1)*((1+(VE12))^1))/((1.18)^12)+(Sheet1!$B$61*((1+(VE1))^1)*((1+(VE2))^1)*((1+(VE3))^1)*((1+(VE4))^1)*((1+(VE5))^1)*((1+(VE6))^1)*((1+(VE7))^1)*((1+(VE8))^1)*((1+(VE9))^1)*((1+(VE10))^1)*((1+(VE11))^1)*((1+(VE12))^1)*((1+(VE13))^1))/((1.18)^13)+(Sheet1!$B$61*((1+(VE1))^1)*((1+(VE2))^1)*((1+(VE3))^1)*((1+(VE4))^1)*((1+(VE5))^1)*((1+(VE6))^1)*((1+(VE7))^1)*((1+(VE8))^1)*((1+(VE9))^1)*((1+(VE10))^1)*((1+(VE11))^1)*((1+(VE12))^1)*((1+(VE13))^1)*((1+(VE14))^1))/((1.18)^14)+(Sheet1!$B$61*((1+(VE1))^1)*((1+(VE2))^1)*((1+(VE3))^1)*((1+(VE4))^1)*((1+(VE5))^1)*((1+(VE6))^1)*((1+(VE7))^1)*((1+(VE8))^1)*((1+(VE9))^1)*((1+(VE10))^1)*((1+(VE11))^1)*((1+(VE12))^1)*((1+(VE13))^1)*((1+(VE14))^1)*((1+(VE15))^1))/((1.18)^15)+((Sheet1!$B$61*((1+(VE1))^1)*((1+(VE2))^1)*((1+(VE3))^1)*((1+(VE4))^1)*((1+(VE5))^1)*((1+(VE6))^1)*((1+(VE7))^1)*((1+(VE8))^1)*((1+(VE9))^1)*((1+(VE10))^1)*((1+(VE11))^1)*((1+(VE12))^1)*((1+(VE13))^1)*((1+(VE14))^1)*((1+(VE15))^1))/((1.18)^15)/0.18))/Sheet1!$B$17)+((Sheet1!$B$65/Sheet1!$B$17)*(100%-0.2)))</f>
        <v>29.499360672723625</v>
      </c>
      <c r="VF16" s="4">
        <f ca="1">SUM((((Sheet1!$B$61*((1+(VF1))^1))/((1.18)^1)+(Sheet1!$B$61*((1+(VF1))^1)*((1+(VF2))^1))/((1.18)^2)+(Sheet1!$B$61*((1+(VF1))^1)*((1+(VF2))^1)*((1+(VF3))^1))/((1.18)^3)+(Sheet1!$B$61*((1+(VF1))^1)*((1+(VF2))^1)*((1+(VF3))^1)*((1+(VF4))^1))/((1.18)^4)+(Sheet1!$B$61*((1+(VF1))^1)*((1+(VF2))^1)*((1+(VF3))^1)*((1+(VF4))^1)*((1+(VF5))^1))/((1.18)^5)+(Sheet1!$B$61*((1+(VF1))^1)*((1+(VF2))^1)*((1+(VF3))^1)*((1+(VF4))^1)*((1+(VF5))^1)*((1+(VF6))^1))/((1.18)^6)+(Sheet1!$B$61*((1+(VF1))^1)*((1+(VF2))^1)*((1+(VF3))^1)*((1+(VF4))^1)*((1+(VF5))^1)*((1+(VF6))^1)*((1+(VF7))^1))/((1.18)^7)+(Sheet1!$B$61*((1+(VF1))^1)*((1+(VF2))^1)*((1+(VF3))^1)*((1+(VF4))^1)*((1+(VF5))^1)*((1+(VF6))^1)*((1+(VF7))^1)*((1+(VF8))^1))/((1.18)^8)+(Sheet1!$B$61*((1+(VF1))^1)*((1+(VF2))^1)*((1+(VF3))^1)*((1+(VF4))^1)*((1+(VF5))^1)*((1+(VF6))^1)*((1+(VF7))^1)*((1+(VF8))^1)*((1+(VF9))^1))/((1.18)^9)+(Sheet1!$B$61*((1+(VF1))^1)*((1+(VF2))^1)*((1+(VF3))^1)*((1+(VF4))^1)*((1+(VF5))^1)*((1+(VF6))^1)*((1+(VF7))^1)*((1+(VF8))^1)*((1+(VF9))^1)*((1+(VF10))^1))/((1.18)^10)+(Sheet1!$B$61*((1+(VF1))^1)*((1+(VF2))^1)*((1+(VF3))^1)*((1+(VF4))^1)*((1+(VF5))^1)*((1+(VF6))^1)*((1+(VF7))^1)*((1+(VF8))^1)*((1+(VF9))^1)*((1+(VF10))^1)*((1+(VF11))^1))/((1.18)^11)+(Sheet1!$B$61*((1+(VF1))^1)*((1+(VF2))^1)*((1+(VF3))^1)*((1+(VF4))^1)*((1+(VF5))^1)*((1+(VF6))^1)*((1+(VF7))^1)*((1+(VF8))^1)*((1+(VF9))^1)*((1+(VF10))^1)*((1+(VF11))^1)*((1+(VF12))^1))/((1.18)^12)+(Sheet1!$B$61*((1+(VF1))^1)*((1+(VF2))^1)*((1+(VF3))^1)*((1+(VF4))^1)*((1+(VF5))^1)*((1+(VF6))^1)*((1+(VF7))^1)*((1+(VF8))^1)*((1+(VF9))^1)*((1+(VF10))^1)*((1+(VF11))^1)*((1+(VF12))^1)*((1+(VF13))^1))/((1.18)^13)+(Sheet1!$B$61*((1+(VF1))^1)*((1+(VF2))^1)*((1+(VF3))^1)*((1+(VF4))^1)*((1+(VF5))^1)*((1+(VF6))^1)*((1+(VF7))^1)*((1+(VF8))^1)*((1+(VF9))^1)*((1+(VF10))^1)*((1+(VF11))^1)*((1+(VF12))^1)*((1+(VF13))^1)*((1+(VF14))^1))/((1.18)^14)+(Sheet1!$B$61*((1+(VF1))^1)*((1+(VF2))^1)*((1+(VF3))^1)*((1+(VF4))^1)*((1+(VF5))^1)*((1+(VF6))^1)*((1+(VF7))^1)*((1+(VF8))^1)*((1+(VF9))^1)*((1+(VF10))^1)*((1+(VF11))^1)*((1+(VF12))^1)*((1+(VF13))^1)*((1+(VF14))^1)*((1+(VF15))^1))/((1.18)^15)+((Sheet1!$B$61*((1+(VF1))^1)*((1+(VF2))^1)*((1+(VF3))^1)*((1+(VF4))^1)*((1+(VF5))^1)*((1+(VF6))^1)*((1+(VF7))^1)*((1+(VF8))^1)*((1+(VF9))^1)*((1+(VF10))^1)*((1+(VF11))^1)*((1+(VF12))^1)*((1+(VF13))^1)*((1+(VF14))^1)*((1+(VF15))^1))/((1.18)^15)/0.18))/Sheet1!$B$17)+((Sheet1!$B$65/Sheet1!$B$17)*(100%-0.2)))</f>
        <v>27.165902764307241</v>
      </c>
      <c r="VG16" s="4">
        <f ca="1">SUM((((Sheet1!$B$61*((1+(VG1))^1))/((1.18)^1)+(Sheet1!$B$61*((1+(VG1))^1)*((1+(VG2))^1))/((1.18)^2)+(Sheet1!$B$61*((1+(VG1))^1)*((1+(VG2))^1)*((1+(VG3))^1))/((1.18)^3)+(Sheet1!$B$61*((1+(VG1))^1)*((1+(VG2))^1)*((1+(VG3))^1)*((1+(VG4))^1))/((1.18)^4)+(Sheet1!$B$61*((1+(VG1))^1)*((1+(VG2))^1)*((1+(VG3))^1)*((1+(VG4))^1)*((1+(VG5))^1))/((1.18)^5)+(Sheet1!$B$61*((1+(VG1))^1)*((1+(VG2))^1)*((1+(VG3))^1)*((1+(VG4))^1)*((1+(VG5))^1)*((1+(VG6))^1))/((1.18)^6)+(Sheet1!$B$61*((1+(VG1))^1)*((1+(VG2))^1)*((1+(VG3))^1)*((1+(VG4))^1)*((1+(VG5))^1)*((1+(VG6))^1)*((1+(VG7))^1))/((1.18)^7)+(Sheet1!$B$61*((1+(VG1))^1)*((1+(VG2))^1)*((1+(VG3))^1)*((1+(VG4))^1)*((1+(VG5))^1)*((1+(VG6))^1)*((1+(VG7))^1)*((1+(VG8))^1))/((1.18)^8)+(Sheet1!$B$61*((1+(VG1))^1)*((1+(VG2))^1)*((1+(VG3))^1)*((1+(VG4))^1)*((1+(VG5))^1)*((1+(VG6))^1)*((1+(VG7))^1)*((1+(VG8))^1)*((1+(VG9))^1))/((1.18)^9)+(Sheet1!$B$61*((1+(VG1))^1)*((1+(VG2))^1)*((1+(VG3))^1)*((1+(VG4))^1)*((1+(VG5))^1)*((1+(VG6))^1)*((1+(VG7))^1)*((1+(VG8))^1)*((1+(VG9))^1)*((1+(VG10))^1))/((1.18)^10)+(Sheet1!$B$61*((1+(VG1))^1)*((1+(VG2))^1)*((1+(VG3))^1)*((1+(VG4))^1)*((1+(VG5))^1)*((1+(VG6))^1)*((1+(VG7))^1)*((1+(VG8))^1)*((1+(VG9))^1)*((1+(VG10))^1)*((1+(VG11))^1))/((1.18)^11)+(Sheet1!$B$61*((1+(VG1))^1)*((1+(VG2))^1)*((1+(VG3))^1)*((1+(VG4))^1)*((1+(VG5))^1)*((1+(VG6))^1)*((1+(VG7))^1)*((1+(VG8))^1)*((1+(VG9))^1)*((1+(VG10))^1)*((1+(VG11))^1)*((1+(VG12))^1))/((1.18)^12)+(Sheet1!$B$61*((1+(VG1))^1)*((1+(VG2))^1)*((1+(VG3))^1)*((1+(VG4))^1)*((1+(VG5))^1)*((1+(VG6))^1)*((1+(VG7))^1)*((1+(VG8))^1)*((1+(VG9))^1)*((1+(VG10))^1)*((1+(VG11))^1)*((1+(VG12))^1)*((1+(VG13))^1))/((1.18)^13)+(Sheet1!$B$61*((1+(VG1))^1)*((1+(VG2))^1)*((1+(VG3))^1)*((1+(VG4))^1)*((1+(VG5))^1)*((1+(VG6))^1)*((1+(VG7))^1)*((1+(VG8))^1)*((1+(VG9))^1)*((1+(VG10))^1)*((1+(VG11))^1)*((1+(VG12))^1)*((1+(VG13))^1)*((1+(VG14))^1))/((1.18)^14)+(Sheet1!$B$61*((1+(VG1))^1)*((1+(VG2))^1)*((1+(VG3))^1)*((1+(VG4))^1)*((1+(VG5))^1)*((1+(VG6))^1)*((1+(VG7))^1)*((1+(VG8))^1)*((1+(VG9))^1)*((1+(VG10))^1)*((1+(VG11))^1)*((1+(VG12))^1)*((1+(VG13))^1)*((1+(VG14))^1)*((1+(VG15))^1))/((1.18)^15)+((Sheet1!$B$61*((1+(VG1))^1)*((1+(VG2))^1)*((1+(VG3))^1)*((1+(VG4))^1)*((1+(VG5))^1)*((1+(VG6))^1)*((1+(VG7))^1)*((1+(VG8))^1)*((1+(VG9))^1)*((1+(VG10))^1)*((1+(VG11))^1)*((1+(VG12))^1)*((1+(VG13))^1)*((1+(VG14))^1)*((1+(VG15))^1))/((1.18)^15)/0.18))/Sheet1!$B$17)+((Sheet1!$B$65/Sheet1!$B$17)*(100%-0.2)))</f>
        <v>27.778567774548463</v>
      </c>
      <c r="VH16" s="4">
        <f ca="1">SUM((((Sheet1!$B$61*((1+(VH1))^1))/((1.18)^1)+(Sheet1!$B$61*((1+(VH1))^1)*((1+(VH2))^1))/((1.18)^2)+(Sheet1!$B$61*((1+(VH1))^1)*((1+(VH2))^1)*((1+(VH3))^1))/((1.18)^3)+(Sheet1!$B$61*((1+(VH1))^1)*((1+(VH2))^1)*((1+(VH3))^1)*((1+(VH4))^1))/((1.18)^4)+(Sheet1!$B$61*((1+(VH1))^1)*((1+(VH2))^1)*((1+(VH3))^1)*((1+(VH4))^1)*((1+(VH5))^1))/((1.18)^5)+(Sheet1!$B$61*((1+(VH1))^1)*((1+(VH2))^1)*((1+(VH3))^1)*((1+(VH4))^1)*((1+(VH5))^1)*((1+(VH6))^1))/((1.18)^6)+(Sheet1!$B$61*((1+(VH1))^1)*((1+(VH2))^1)*((1+(VH3))^1)*((1+(VH4))^1)*((1+(VH5))^1)*((1+(VH6))^1)*((1+(VH7))^1))/((1.18)^7)+(Sheet1!$B$61*((1+(VH1))^1)*((1+(VH2))^1)*((1+(VH3))^1)*((1+(VH4))^1)*((1+(VH5))^1)*((1+(VH6))^1)*((1+(VH7))^1)*((1+(VH8))^1))/((1.18)^8)+(Sheet1!$B$61*((1+(VH1))^1)*((1+(VH2))^1)*((1+(VH3))^1)*((1+(VH4))^1)*((1+(VH5))^1)*((1+(VH6))^1)*((1+(VH7))^1)*((1+(VH8))^1)*((1+(VH9))^1))/((1.18)^9)+(Sheet1!$B$61*((1+(VH1))^1)*((1+(VH2))^1)*((1+(VH3))^1)*((1+(VH4))^1)*((1+(VH5))^1)*((1+(VH6))^1)*((1+(VH7))^1)*((1+(VH8))^1)*((1+(VH9))^1)*((1+(VH10))^1))/((1.18)^10)+(Sheet1!$B$61*((1+(VH1))^1)*((1+(VH2))^1)*((1+(VH3))^1)*((1+(VH4))^1)*((1+(VH5))^1)*((1+(VH6))^1)*((1+(VH7))^1)*((1+(VH8))^1)*((1+(VH9))^1)*((1+(VH10))^1)*((1+(VH11))^1))/((1.18)^11)+(Sheet1!$B$61*((1+(VH1))^1)*((1+(VH2))^1)*((1+(VH3))^1)*((1+(VH4))^1)*((1+(VH5))^1)*((1+(VH6))^1)*((1+(VH7))^1)*((1+(VH8))^1)*((1+(VH9))^1)*((1+(VH10))^1)*((1+(VH11))^1)*((1+(VH12))^1))/((1.18)^12)+(Sheet1!$B$61*((1+(VH1))^1)*((1+(VH2))^1)*((1+(VH3))^1)*((1+(VH4))^1)*((1+(VH5))^1)*((1+(VH6))^1)*((1+(VH7))^1)*((1+(VH8))^1)*((1+(VH9))^1)*((1+(VH10))^1)*((1+(VH11))^1)*((1+(VH12))^1)*((1+(VH13))^1))/((1.18)^13)+(Sheet1!$B$61*((1+(VH1))^1)*((1+(VH2))^1)*((1+(VH3))^1)*((1+(VH4))^1)*((1+(VH5))^1)*((1+(VH6))^1)*((1+(VH7))^1)*((1+(VH8))^1)*((1+(VH9))^1)*((1+(VH10))^1)*((1+(VH11))^1)*((1+(VH12))^1)*((1+(VH13))^1)*((1+(VH14))^1))/((1.18)^14)+(Sheet1!$B$61*((1+(VH1))^1)*((1+(VH2))^1)*((1+(VH3))^1)*((1+(VH4))^1)*((1+(VH5))^1)*((1+(VH6))^1)*((1+(VH7))^1)*((1+(VH8))^1)*((1+(VH9))^1)*((1+(VH10))^1)*((1+(VH11))^1)*((1+(VH12))^1)*((1+(VH13))^1)*((1+(VH14))^1)*((1+(VH15))^1))/((1.18)^15)+((Sheet1!$B$61*((1+(VH1))^1)*((1+(VH2))^1)*((1+(VH3))^1)*((1+(VH4))^1)*((1+(VH5))^1)*((1+(VH6))^1)*((1+(VH7))^1)*((1+(VH8))^1)*((1+(VH9))^1)*((1+(VH10))^1)*((1+(VH11))^1)*((1+(VH12))^1)*((1+(VH13))^1)*((1+(VH14))^1)*((1+(VH15))^1))/((1.18)^15)/0.18))/Sheet1!$B$17)+((Sheet1!$B$65/Sheet1!$B$17)*(100%-0.2)))</f>
        <v>26.704723903467318</v>
      </c>
      <c r="VI16" s="4">
        <f ca="1">SUM((((Sheet1!$B$61*((1+(VI1))^1))/((1.18)^1)+(Sheet1!$B$61*((1+(VI1))^1)*((1+(VI2))^1))/((1.18)^2)+(Sheet1!$B$61*((1+(VI1))^1)*((1+(VI2))^1)*((1+(VI3))^1))/((1.18)^3)+(Sheet1!$B$61*((1+(VI1))^1)*((1+(VI2))^1)*((1+(VI3))^1)*((1+(VI4))^1))/((1.18)^4)+(Sheet1!$B$61*((1+(VI1))^1)*((1+(VI2))^1)*((1+(VI3))^1)*((1+(VI4))^1)*((1+(VI5))^1))/((1.18)^5)+(Sheet1!$B$61*((1+(VI1))^1)*((1+(VI2))^1)*((1+(VI3))^1)*((1+(VI4))^1)*((1+(VI5))^1)*((1+(VI6))^1))/((1.18)^6)+(Sheet1!$B$61*((1+(VI1))^1)*((1+(VI2))^1)*((1+(VI3))^1)*((1+(VI4))^1)*((1+(VI5))^1)*((1+(VI6))^1)*((1+(VI7))^1))/((1.18)^7)+(Sheet1!$B$61*((1+(VI1))^1)*((1+(VI2))^1)*((1+(VI3))^1)*((1+(VI4))^1)*((1+(VI5))^1)*((1+(VI6))^1)*((1+(VI7))^1)*((1+(VI8))^1))/((1.18)^8)+(Sheet1!$B$61*((1+(VI1))^1)*((1+(VI2))^1)*((1+(VI3))^1)*((1+(VI4))^1)*((1+(VI5))^1)*((1+(VI6))^1)*((1+(VI7))^1)*((1+(VI8))^1)*((1+(VI9))^1))/((1.18)^9)+(Sheet1!$B$61*((1+(VI1))^1)*((1+(VI2))^1)*((1+(VI3))^1)*((1+(VI4))^1)*((1+(VI5))^1)*((1+(VI6))^1)*((1+(VI7))^1)*((1+(VI8))^1)*((1+(VI9))^1)*((1+(VI10))^1))/((1.18)^10)+(Sheet1!$B$61*((1+(VI1))^1)*((1+(VI2))^1)*((1+(VI3))^1)*((1+(VI4))^1)*((1+(VI5))^1)*((1+(VI6))^1)*((1+(VI7))^1)*((1+(VI8))^1)*((1+(VI9))^1)*((1+(VI10))^1)*((1+(VI11))^1))/((1.18)^11)+(Sheet1!$B$61*((1+(VI1))^1)*((1+(VI2))^1)*((1+(VI3))^1)*((1+(VI4))^1)*((1+(VI5))^1)*((1+(VI6))^1)*((1+(VI7))^1)*((1+(VI8))^1)*((1+(VI9))^1)*((1+(VI10))^1)*((1+(VI11))^1)*((1+(VI12))^1))/((1.18)^12)+(Sheet1!$B$61*((1+(VI1))^1)*((1+(VI2))^1)*((1+(VI3))^1)*((1+(VI4))^1)*((1+(VI5))^1)*((1+(VI6))^1)*((1+(VI7))^1)*((1+(VI8))^1)*((1+(VI9))^1)*((1+(VI10))^1)*((1+(VI11))^1)*((1+(VI12))^1)*((1+(VI13))^1))/((1.18)^13)+(Sheet1!$B$61*((1+(VI1))^1)*((1+(VI2))^1)*((1+(VI3))^1)*((1+(VI4))^1)*((1+(VI5))^1)*((1+(VI6))^1)*((1+(VI7))^1)*((1+(VI8))^1)*((1+(VI9))^1)*((1+(VI10))^1)*((1+(VI11))^1)*((1+(VI12))^1)*((1+(VI13))^1)*((1+(VI14))^1))/((1.18)^14)+(Sheet1!$B$61*((1+(VI1))^1)*((1+(VI2))^1)*((1+(VI3))^1)*((1+(VI4))^1)*((1+(VI5))^1)*((1+(VI6))^1)*((1+(VI7))^1)*((1+(VI8))^1)*((1+(VI9))^1)*((1+(VI10))^1)*((1+(VI11))^1)*((1+(VI12))^1)*((1+(VI13))^1)*((1+(VI14))^1)*((1+(VI15))^1))/((1.18)^15)+((Sheet1!$B$61*((1+(VI1))^1)*((1+(VI2))^1)*((1+(VI3))^1)*((1+(VI4))^1)*((1+(VI5))^1)*((1+(VI6))^1)*((1+(VI7))^1)*((1+(VI8))^1)*((1+(VI9))^1)*((1+(VI10))^1)*((1+(VI11))^1)*((1+(VI12))^1)*((1+(VI13))^1)*((1+(VI14))^1)*((1+(VI15))^1))/((1.18)^15)/0.18))/Sheet1!$B$17)+((Sheet1!$B$65/Sheet1!$B$17)*(100%-0.2)))</f>
        <v>24.220052655619984</v>
      </c>
      <c r="VJ16" s="4">
        <f ca="1">SUM((((Sheet1!$B$61*((1+(VJ1))^1))/((1.18)^1)+(Sheet1!$B$61*((1+(VJ1))^1)*((1+(VJ2))^1))/((1.18)^2)+(Sheet1!$B$61*((1+(VJ1))^1)*((1+(VJ2))^1)*((1+(VJ3))^1))/((1.18)^3)+(Sheet1!$B$61*((1+(VJ1))^1)*((1+(VJ2))^1)*((1+(VJ3))^1)*((1+(VJ4))^1))/((1.18)^4)+(Sheet1!$B$61*((1+(VJ1))^1)*((1+(VJ2))^1)*((1+(VJ3))^1)*((1+(VJ4))^1)*((1+(VJ5))^1))/((1.18)^5)+(Sheet1!$B$61*((1+(VJ1))^1)*((1+(VJ2))^1)*((1+(VJ3))^1)*((1+(VJ4))^1)*((1+(VJ5))^1)*((1+(VJ6))^1))/((1.18)^6)+(Sheet1!$B$61*((1+(VJ1))^1)*((1+(VJ2))^1)*((1+(VJ3))^1)*((1+(VJ4))^1)*((1+(VJ5))^1)*((1+(VJ6))^1)*((1+(VJ7))^1))/((1.18)^7)+(Sheet1!$B$61*((1+(VJ1))^1)*((1+(VJ2))^1)*((1+(VJ3))^1)*((1+(VJ4))^1)*((1+(VJ5))^1)*((1+(VJ6))^1)*((1+(VJ7))^1)*((1+(VJ8))^1))/((1.18)^8)+(Sheet1!$B$61*((1+(VJ1))^1)*((1+(VJ2))^1)*((1+(VJ3))^1)*((1+(VJ4))^1)*((1+(VJ5))^1)*((1+(VJ6))^1)*((1+(VJ7))^1)*((1+(VJ8))^1)*((1+(VJ9))^1))/((1.18)^9)+(Sheet1!$B$61*((1+(VJ1))^1)*((1+(VJ2))^1)*((1+(VJ3))^1)*((1+(VJ4))^1)*((1+(VJ5))^1)*((1+(VJ6))^1)*((1+(VJ7))^1)*((1+(VJ8))^1)*((1+(VJ9))^1)*((1+(VJ10))^1))/((1.18)^10)+(Sheet1!$B$61*((1+(VJ1))^1)*((1+(VJ2))^1)*((1+(VJ3))^1)*((1+(VJ4))^1)*((1+(VJ5))^1)*((1+(VJ6))^1)*((1+(VJ7))^1)*((1+(VJ8))^1)*((1+(VJ9))^1)*((1+(VJ10))^1)*((1+(VJ11))^1))/((1.18)^11)+(Sheet1!$B$61*((1+(VJ1))^1)*((1+(VJ2))^1)*((1+(VJ3))^1)*((1+(VJ4))^1)*((1+(VJ5))^1)*((1+(VJ6))^1)*((1+(VJ7))^1)*((1+(VJ8))^1)*((1+(VJ9))^1)*((1+(VJ10))^1)*((1+(VJ11))^1)*((1+(VJ12))^1))/((1.18)^12)+(Sheet1!$B$61*((1+(VJ1))^1)*((1+(VJ2))^1)*((1+(VJ3))^1)*((1+(VJ4))^1)*((1+(VJ5))^1)*((1+(VJ6))^1)*((1+(VJ7))^1)*((1+(VJ8))^1)*((1+(VJ9))^1)*((1+(VJ10))^1)*((1+(VJ11))^1)*((1+(VJ12))^1)*((1+(VJ13))^1))/((1.18)^13)+(Sheet1!$B$61*((1+(VJ1))^1)*((1+(VJ2))^1)*((1+(VJ3))^1)*((1+(VJ4))^1)*((1+(VJ5))^1)*((1+(VJ6))^1)*((1+(VJ7))^1)*((1+(VJ8))^1)*((1+(VJ9))^1)*((1+(VJ10))^1)*((1+(VJ11))^1)*((1+(VJ12))^1)*((1+(VJ13))^1)*((1+(VJ14))^1))/((1.18)^14)+(Sheet1!$B$61*((1+(VJ1))^1)*((1+(VJ2))^1)*((1+(VJ3))^1)*((1+(VJ4))^1)*((1+(VJ5))^1)*((1+(VJ6))^1)*((1+(VJ7))^1)*((1+(VJ8))^1)*((1+(VJ9))^1)*((1+(VJ10))^1)*((1+(VJ11))^1)*((1+(VJ12))^1)*((1+(VJ13))^1)*((1+(VJ14))^1)*((1+(VJ15))^1))/((1.18)^15)+((Sheet1!$B$61*((1+(VJ1))^1)*((1+(VJ2))^1)*((1+(VJ3))^1)*((1+(VJ4))^1)*((1+(VJ5))^1)*((1+(VJ6))^1)*((1+(VJ7))^1)*((1+(VJ8))^1)*((1+(VJ9))^1)*((1+(VJ10))^1)*((1+(VJ11))^1)*((1+(VJ12))^1)*((1+(VJ13))^1)*((1+(VJ14))^1)*((1+(VJ15))^1))/((1.18)^15)/0.18))/Sheet1!$B$17)+((Sheet1!$B$65/Sheet1!$B$17)*(100%-0.2)))</f>
        <v>27.556270100394382</v>
      </c>
      <c r="VK16" s="4">
        <f ca="1">SUM((((Sheet1!$B$61*((1+(VK1))^1))/((1.18)^1)+(Sheet1!$B$61*((1+(VK1))^1)*((1+(VK2))^1))/((1.18)^2)+(Sheet1!$B$61*((1+(VK1))^1)*((1+(VK2))^1)*((1+(VK3))^1))/((1.18)^3)+(Sheet1!$B$61*((1+(VK1))^1)*((1+(VK2))^1)*((1+(VK3))^1)*((1+(VK4))^1))/((1.18)^4)+(Sheet1!$B$61*((1+(VK1))^1)*((1+(VK2))^1)*((1+(VK3))^1)*((1+(VK4))^1)*((1+(VK5))^1))/((1.18)^5)+(Sheet1!$B$61*((1+(VK1))^1)*((1+(VK2))^1)*((1+(VK3))^1)*((1+(VK4))^1)*((1+(VK5))^1)*((1+(VK6))^1))/((1.18)^6)+(Sheet1!$B$61*((1+(VK1))^1)*((1+(VK2))^1)*((1+(VK3))^1)*((1+(VK4))^1)*((1+(VK5))^1)*((1+(VK6))^1)*((1+(VK7))^1))/((1.18)^7)+(Sheet1!$B$61*((1+(VK1))^1)*((1+(VK2))^1)*((1+(VK3))^1)*((1+(VK4))^1)*((1+(VK5))^1)*((1+(VK6))^1)*((1+(VK7))^1)*((1+(VK8))^1))/((1.18)^8)+(Sheet1!$B$61*((1+(VK1))^1)*((1+(VK2))^1)*((1+(VK3))^1)*((1+(VK4))^1)*((1+(VK5))^1)*((1+(VK6))^1)*((1+(VK7))^1)*((1+(VK8))^1)*((1+(VK9))^1))/((1.18)^9)+(Sheet1!$B$61*((1+(VK1))^1)*((1+(VK2))^1)*((1+(VK3))^1)*((1+(VK4))^1)*((1+(VK5))^1)*((1+(VK6))^1)*((1+(VK7))^1)*((1+(VK8))^1)*((1+(VK9))^1)*((1+(VK10))^1))/((1.18)^10)+(Sheet1!$B$61*((1+(VK1))^1)*((1+(VK2))^1)*((1+(VK3))^1)*((1+(VK4))^1)*((1+(VK5))^1)*((1+(VK6))^1)*((1+(VK7))^1)*((1+(VK8))^1)*((1+(VK9))^1)*((1+(VK10))^1)*((1+(VK11))^1))/((1.18)^11)+(Sheet1!$B$61*((1+(VK1))^1)*((1+(VK2))^1)*((1+(VK3))^1)*((1+(VK4))^1)*((1+(VK5))^1)*((1+(VK6))^1)*((1+(VK7))^1)*((1+(VK8))^1)*((1+(VK9))^1)*((1+(VK10))^1)*((1+(VK11))^1)*((1+(VK12))^1))/((1.18)^12)+(Sheet1!$B$61*((1+(VK1))^1)*((1+(VK2))^1)*((1+(VK3))^1)*((1+(VK4))^1)*((1+(VK5))^1)*((1+(VK6))^1)*((1+(VK7))^1)*((1+(VK8))^1)*((1+(VK9))^1)*((1+(VK10))^1)*((1+(VK11))^1)*((1+(VK12))^1)*((1+(VK13))^1))/((1.18)^13)+(Sheet1!$B$61*((1+(VK1))^1)*((1+(VK2))^1)*((1+(VK3))^1)*((1+(VK4))^1)*((1+(VK5))^1)*((1+(VK6))^1)*((1+(VK7))^1)*((1+(VK8))^1)*((1+(VK9))^1)*((1+(VK10))^1)*((1+(VK11))^1)*((1+(VK12))^1)*((1+(VK13))^1)*((1+(VK14))^1))/((1.18)^14)+(Sheet1!$B$61*((1+(VK1))^1)*((1+(VK2))^1)*((1+(VK3))^1)*((1+(VK4))^1)*((1+(VK5))^1)*((1+(VK6))^1)*((1+(VK7))^1)*((1+(VK8))^1)*((1+(VK9))^1)*((1+(VK10))^1)*((1+(VK11))^1)*((1+(VK12))^1)*((1+(VK13))^1)*((1+(VK14))^1)*((1+(VK15))^1))/((1.18)^15)+((Sheet1!$B$61*((1+(VK1))^1)*((1+(VK2))^1)*((1+(VK3))^1)*((1+(VK4))^1)*((1+(VK5))^1)*((1+(VK6))^1)*((1+(VK7))^1)*((1+(VK8))^1)*((1+(VK9))^1)*((1+(VK10))^1)*((1+(VK11))^1)*((1+(VK12))^1)*((1+(VK13))^1)*((1+(VK14))^1)*((1+(VK15))^1))/((1.18)^15)/0.18))/Sheet1!$B$17)+((Sheet1!$B$65/Sheet1!$B$17)*(100%-0.2)))</f>
        <v>23.841682348261628</v>
      </c>
      <c r="VL16" s="4">
        <f ca="1">SUM((((Sheet1!$B$61*((1+(VL1))^1))/((1.18)^1)+(Sheet1!$B$61*((1+(VL1))^1)*((1+(VL2))^1))/((1.18)^2)+(Sheet1!$B$61*((1+(VL1))^1)*((1+(VL2))^1)*((1+(VL3))^1))/((1.18)^3)+(Sheet1!$B$61*((1+(VL1))^1)*((1+(VL2))^1)*((1+(VL3))^1)*((1+(VL4))^1))/((1.18)^4)+(Sheet1!$B$61*((1+(VL1))^1)*((1+(VL2))^1)*((1+(VL3))^1)*((1+(VL4))^1)*((1+(VL5))^1))/((1.18)^5)+(Sheet1!$B$61*((1+(VL1))^1)*((1+(VL2))^1)*((1+(VL3))^1)*((1+(VL4))^1)*((1+(VL5))^1)*((1+(VL6))^1))/((1.18)^6)+(Sheet1!$B$61*((1+(VL1))^1)*((1+(VL2))^1)*((1+(VL3))^1)*((1+(VL4))^1)*((1+(VL5))^1)*((1+(VL6))^1)*((1+(VL7))^1))/((1.18)^7)+(Sheet1!$B$61*((1+(VL1))^1)*((1+(VL2))^1)*((1+(VL3))^1)*((1+(VL4))^1)*((1+(VL5))^1)*((1+(VL6))^1)*((1+(VL7))^1)*((1+(VL8))^1))/((1.18)^8)+(Sheet1!$B$61*((1+(VL1))^1)*((1+(VL2))^1)*((1+(VL3))^1)*((1+(VL4))^1)*((1+(VL5))^1)*((1+(VL6))^1)*((1+(VL7))^1)*((1+(VL8))^1)*((1+(VL9))^1))/((1.18)^9)+(Sheet1!$B$61*((1+(VL1))^1)*((1+(VL2))^1)*((1+(VL3))^1)*((1+(VL4))^1)*((1+(VL5))^1)*((1+(VL6))^1)*((1+(VL7))^1)*((1+(VL8))^1)*((1+(VL9))^1)*((1+(VL10))^1))/((1.18)^10)+(Sheet1!$B$61*((1+(VL1))^1)*((1+(VL2))^1)*((1+(VL3))^1)*((1+(VL4))^1)*((1+(VL5))^1)*((1+(VL6))^1)*((1+(VL7))^1)*((1+(VL8))^1)*((1+(VL9))^1)*((1+(VL10))^1)*((1+(VL11))^1))/((1.18)^11)+(Sheet1!$B$61*((1+(VL1))^1)*((1+(VL2))^1)*((1+(VL3))^1)*((1+(VL4))^1)*((1+(VL5))^1)*((1+(VL6))^1)*((1+(VL7))^1)*((1+(VL8))^1)*((1+(VL9))^1)*((1+(VL10))^1)*((1+(VL11))^1)*((1+(VL12))^1))/((1.18)^12)+(Sheet1!$B$61*((1+(VL1))^1)*((1+(VL2))^1)*((1+(VL3))^1)*((1+(VL4))^1)*((1+(VL5))^1)*((1+(VL6))^1)*((1+(VL7))^1)*((1+(VL8))^1)*((1+(VL9))^1)*((1+(VL10))^1)*((1+(VL11))^1)*((1+(VL12))^1)*((1+(VL13))^1))/((1.18)^13)+(Sheet1!$B$61*((1+(VL1))^1)*((1+(VL2))^1)*((1+(VL3))^1)*((1+(VL4))^1)*((1+(VL5))^1)*((1+(VL6))^1)*((1+(VL7))^1)*((1+(VL8))^1)*((1+(VL9))^1)*((1+(VL10))^1)*((1+(VL11))^1)*((1+(VL12))^1)*((1+(VL13))^1)*((1+(VL14))^1))/((1.18)^14)+(Sheet1!$B$61*((1+(VL1))^1)*((1+(VL2))^1)*((1+(VL3))^1)*((1+(VL4))^1)*((1+(VL5))^1)*((1+(VL6))^1)*((1+(VL7))^1)*((1+(VL8))^1)*((1+(VL9))^1)*((1+(VL10))^1)*((1+(VL11))^1)*((1+(VL12))^1)*((1+(VL13))^1)*((1+(VL14))^1)*((1+(VL15))^1))/((1.18)^15)+((Sheet1!$B$61*((1+(VL1))^1)*((1+(VL2))^1)*((1+(VL3))^1)*((1+(VL4))^1)*((1+(VL5))^1)*((1+(VL6))^1)*((1+(VL7))^1)*((1+(VL8))^1)*((1+(VL9))^1)*((1+(VL10))^1)*((1+(VL11))^1)*((1+(VL12))^1)*((1+(VL13))^1)*((1+(VL14))^1)*((1+(VL15))^1))/((1.18)^15)/0.18))/Sheet1!$B$17)+((Sheet1!$B$65/Sheet1!$B$17)*(100%-0.2)))</f>
        <v>28.923554401727642</v>
      </c>
      <c r="VM16" s="4">
        <f ca="1">SUM((((Sheet1!$B$61*((1+(VM1))^1))/((1.18)^1)+(Sheet1!$B$61*((1+(VM1))^1)*((1+(VM2))^1))/((1.18)^2)+(Sheet1!$B$61*((1+(VM1))^1)*((1+(VM2))^1)*((1+(VM3))^1))/((1.18)^3)+(Sheet1!$B$61*((1+(VM1))^1)*((1+(VM2))^1)*((1+(VM3))^1)*((1+(VM4))^1))/((1.18)^4)+(Sheet1!$B$61*((1+(VM1))^1)*((1+(VM2))^1)*((1+(VM3))^1)*((1+(VM4))^1)*((1+(VM5))^1))/((1.18)^5)+(Sheet1!$B$61*((1+(VM1))^1)*((1+(VM2))^1)*((1+(VM3))^1)*((1+(VM4))^1)*((1+(VM5))^1)*((1+(VM6))^1))/((1.18)^6)+(Sheet1!$B$61*((1+(VM1))^1)*((1+(VM2))^1)*((1+(VM3))^1)*((1+(VM4))^1)*((1+(VM5))^1)*((1+(VM6))^1)*((1+(VM7))^1))/((1.18)^7)+(Sheet1!$B$61*((1+(VM1))^1)*((1+(VM2))^1)*((1+(VM3))^1)*((1+(VM4))^1)*((1+(VM5))^1)*((1+(VM6))^1)*((1+(VM7))^1)*((1+(VM8))^1))/((1.18)^8)+(Sheet1!$B$61*((1+(VM1))^1)*((1+(VM2))^1)*((1+(VM3))^1)*((1+(VM4))^1)*((1+(VM5))^1)*((1+(VM6))^1)*((1+(VM7))^1)*((1+(VM8))^1)*((1+(VM9))^1))/((1.18)^9)+(Sheet1!$B$61*((1+(VM1))^1)*((1+(VM2))^1)*((1+(VM3))^1)*((1+(VM4))^1)*((1+(VM5))^1)*((1+(VM6))^1)*((1+(VM7))^1)*((1+(VM8))^1)*((1+(VM9))^1)*((1+(VM10))^1))/((1.18)^10)+(Sheet1!$B$61*((1+(VM1))^1)*((1+(VM2))^1)*((1+(VM3))^1)*((1+(VM4))^1)*((1+(VM5))^1)*((1+(VM6))^1)*((1+(VM7))^1)*((1+(VM8))^1)*((1+(VM9))^1)*((1+(VM10))^1)*((1+(VM11))^1))/((1.18)^11)+(Sheet1!$B$61*((1+(VM1))^1)*((1+(VM2))^1)*((1+(VM3))^1)*((1+(VM4))^1)*((1+(VM5))^1)*((1+(VM6))^1)*((1+(VM7))^1)*((1+(VM8))^1)*((1+(VM9))^1)*((1+(VM10))^1)*((1+(VM11))^1)*((1+(VM12))^1))/((1.18)^12)+(Sheet1!$B$61*((1+(VM1))^1)*((1+(VM2))^1)*((1+(VM3))^1)*((1+(VM4))^1)*((1+(VM5))^1)*((1+(VM6))^1)*((1+(VM7))^1)*((1+(VM8))^1)*((1+(VM9))^1)*((1+(VM10))^1)*((1+(VM11))^1)*((1+(VM12))^1)*((1+(VM13))^1))/((1.18)^13)+(Sheet1!$B$61*((1+(VM1))^1)*((1+(VM2))^1)*((1+(VM3))^1)*((1+(VM4))^1)*((1+(VM5))^1)*((1+(VM6))^1)*((1+(VM7))^1)*((1+(VM8))^1)*((1+(VM9))^1)*((1+(VM10))^1)*((1+(VM11))^1)*((1+(VM12))^1)*((1+(VM13))^1)*((1+(VM14))^1))/((1.18)^14)+(Sheet1!$B$61*((1+(VM1))^1)*((1+(VM2))^1)*((1+(VM3))^1)*((1+(VM4))^1)*((1+(VM5))^1)*((1+(VM6))^1)*((1+(VM7))^1)*((1+(VM8))^1)*((1+(VM9))^1)*((1+(VM10))^1)*((1+(VM11))^1)*((1+(VM12))^1)*((1+(VM13))^1)*((1+(VM14))^1)*((1+(VM15))^1))/((1.18)^15)+((Sheet1!$B$61*((1+(VM1))^1)*((1+(VM2))^1)*((1+(VM3))^1)*((1+(VM4))^1)*((1+(VM5))^1)*((1+(VM6))^1)*((1+(VM7))^1)*((1+(VM8))^1)*((1+(VM9))^1)*((1+(VM10))^1)*((1+(VM11))^1)*((1+(VM12))^1)*((1+(VM13))^1)*((1+(VM14))^1)*((1+(VM15))^1))/((1.18)^15)/0.18))/Sheet1!$B$17)+((Sheet1!$B$65/Sheet1!$B$17)*(100%-0.2)))</f>
        <v>30.097554438538253</v>
      </c>
      <c r="VN16" s="4">
        <f ca="1">SUM((((Sheet1!$B$61*((1+(VN1))^1))/((1.18)^1)+(Sheet1!$B$61*((1+(VN1))^1)*((1+(VN2))^1))/((1.18)^2)+(Sheet1!$B$61*((1+(VN1))^1)*((1+(VN2))^1)*((1+(VN3))^1))/((1.18)^3)+(Sheet1!$B$61*((1+(VN1))^1)*((1+(VN2))^1)*((1+(VN3))^1)*((1+(VN4))^1))/((1.18)^4)+(Sheet1!$B$61*((1+(VN1))^1)*((1+(VN2))^1)*((1+(VN3))^1)*((1+(VN4))^1)*((1+(VN5))^1))/((1.18)^5)+(Sheet1!$B$61*((1+(VN1))^1)*((1+(VN2))^1)*((1+(VN3))^1)*((1+(VN4))^1)*((1+(VN5))^1)*((1+(VN6))^1))/((1.18)^6)+(Sheet1!$B$61*((1+(VN1))^1)*((1+(VN2))^1)*((1+(VN3))^1)*((1+(VN4))^1)*((1+(VN5))^1)*((1+(VN6))^1)*((1+(VN7))^1))/((1.18)^7)+(Sheet1!$B$61*((1+(VN1))^1)*((1+(VN2))^1)*((1+(VN3))^1)*((1+(VN4))^1)*((1+(VN5))^1)*((1+(VN6))^1)*((1+(VN7))^1)*((1+(VN8))^1))/((1.18)^8)+(Sheet1!$B$61*((1+(VN1))^1)*((1+(VN2))^1)*((1+(VN3))^1)*((1+(VN4))^1)*((1+(VN5))^1)*((1+(VN6))^1)*((1+(VN7))^1)*((1+(VN8))^1)*((1+(VN9))^1))/((1.18)^9)+(Sheet1!$B$61*((1+(VN1))^1)*((1+(VN2))^1)*((1+(VN3))^1)*((1+(VN4))^1)*((1+(VN5))^1)*((1+(VN6))^1)*((1+(VN7))^1)*((1+(VN8))^1)*((1+(VN9))^1)*((1+(VN10))^1))/((1.18)^10)+(Sheet1!$B$61*((1+(VN1))^1)*((1+(VN2))^1)*((1+(VN3))^1)*((1+(VN4))^1)*((1+(VN5))^1)*((1+(VN6))^1)*((1+(VN7))^1)*((1+(VN8))^1)*((1+(VN9))^1)*((1+(VN10))^1)*((1+(VN11))^1))/((1.18)^11)+(Sheet1!$B$61*((1+(VN1))^1)*((1+(VN2))^1)*((1+(VN3))^1)*((1+(VN4))^1)*((1+(VN5))^1)*((1+(VN6))^1)*((1+(VN7))^1)*((1+(VN8))^1)*((1+(VN9))^1)*((1+(VN10))^1)*((1+(VN11))^1)*((1+(VN12))^1))/((1.18)^12)+(Sheet1!$B$61*((1+(VN1))^1)*((1+(VN2))^1)*((1+(VN3))^1)*((1+(VN4))^1)*((1+(VN5))^1)*((1+(VN6))^1)*((1+(VN7))^1)*((1+(VN8))^1)*((1+(VN9))^1)*((1+(VN10))^1)*((1+(VN11))^1)*((1+(VN12))^1)*((1+(VN13))^1))/((1.18)^13)+(Sheet1!$B$61*((1+(VN1))^1)*((1+(VN2))^1)*((1+(VN3))^1)*((1+(VN4))^1)*((1+(VN5))^1)*((1+(VN6))^1)*((1+(VN7))^1)*((1+(VN8))^1)*((1+(VN9))^1)*((1+(VN10))^1)*((1+(VN11))^1)*((1+(VN12))^1)*((1+(VN13))^1)*((1+(VN14))^1))/((1.18)^14)+(Sheet1!$B$61*((1+(VN1))^1)*((1+(VN2))^1)*((1+(VN3))^1)*((1+(VN4))^1)*((1+(VN5))^1)*((1+(VN6))^1)*((1+(VN7))^1)*((1+(VN8))^1)*((1+(VN9))^1)*((1+(VN10))^1)*((1+(VN11))^1)*((1+(VN12))^1)*((1+(VN13))^1)*((1+(VN14))^1)*((1+(VN15))^1))/((1.18)^15)+((Sheet1!$B$61*((1+(VN1))^1)*((1+(VN2))^1)*((1+(VN3))^1)*((1+(VN4))^1)*((1+(VN5))^1)*((1+(VN6))^1)*((1+(VN7))^1)*((1+(VN8))^1)*((1+(VN9))^1)*((1+(VN10))^1)*((1+(VN11))^1)*((1+(VN12))^1)*((1+(VN13))^1)*((1+(VN14))^1)*((1+(VN15))^1))/((1.18)^15)/0.18))/Sheet1!$B$17)+((Sheet1!$B$65/Sheet1!$B$17)*(100%-0.2)))</f>
        <v>29.738111033081651</v>
      </c>
      <c r="VO16" s="4">
        <f ca="1">SUM((((Sheet1!$B$61*((1+(VO1))^1))/((1.18)^1)+(Sheet1!$B$61*((1+(VO1))^1)*((1+(VO2))^1))/((1.18)^2)+(Sheet1!$B$61*((1+(VO1))^1)*((1+(VO2))^1)*((1+(VO3))^1))/((1.18)^3)+(Sheet1!$B$61*((1+(VO1))^1)*((1+(VO2))^1)*((1+(VO3))^1)*((1+(VO4))^1))/((1.18)^4)+(Sheet1!$B$61*((1+(VO1))^1)*((1+(VO2))^1)*((1+(VO3))^1)*((1+(VO4))^1)*((1+(VO5))^1))/((1.18)^5)+(Sheet1!$B$61*((1+(VO1))^1)*((1+(VO2))^1)*((1+(VO3))^1)*((1+(VO4))^1)*((1+(VO5))^1)*((1+(VO6))^1))/((1.18)^6)+(Sheet1!$B$61*((1+(VO1))^1)*((1+(VO2))^1)*((1+(VO3))^1)*((1+(VO4))^1)*((1+(VO5))^1)*((1+(VO6))^1)*((1+(VO7))^1))/((1.18)^7)+(Sheet1!$B$61*((1+(VO1))^1)*((1+(VO2))^1)*((1+(VO3))^1)*((1+(VO4))^1)*((1+(VO5))^1)*((1+(VO6))^1)*((1+(VO7))^1)*((1+(VO8))^1))/((1.18)^8)+(Sheet1!$B$61*((1+(VO1))^1)*((1+(VO2))^1)*((1+(VO3))^1)*((1+(VO4))^1)*((1+(VO5))^1)*((1+(VO6))^1)*((1+(VO7))^1)*((1+(VO8))^1)*((1+(VO9))^1))/((1.18)^9)+(Sheet1!$B$61*((1+(VO1))^1)*((1+(VO2))^1)*((1+(VO3))^1)*((1+(VO4))^1)*((1+(VO5))^1)*((1+(VO6))^1)*((1+(VO7))^1)*((1+(VO8))^1)*((1+(VO9))^1)*((1+(VO10))^1))/((1.18)^10)+(Sheet1!$B$61*((1+(VO1))^1)*((1+(VO2))^1)*((1+(VO3))^1)*((1+(VO4))^1)*((1+(VO5))^1)*((1+(VO6))^1)*((1+(VO7))^1)*((1+(VO8))^1)*((1+(VO9))^1)*((1+(VO10))^1)*((1+(VO11))^1))/((1.18)^11)+(Sheet1!$B$61*((1+(VO1))^1)*((1+(VO2))^1)*((1+(VO3))^1)*((1+(VO4))^1)*((1+(VO5))^1)*((1+(VO6))^1)*((1+(VO7))^1)*((1+(VO8))^1)*((1+(VO9))^1)*((1+(VO10))^1)*((1+(VO11))^1)*((1+(VO12))^1))/((1.18)^12)+(Sheet1!$B$61*((1+(VO1))^1)*((1+(VO2))^1)*((1+(VO3))^1)*((1+(VO4))^1)*((1+(VO5))^1)*((1+(VO6))^1)*((1+(VO7))^1)*((1+(VO8))^1)*((1+(VO9))^1)*((1+(VO10))^1)*((1+(VO11))^1)*((1+(VO12))^1)*((1+(VO13))^1))/((1.18)^13)+(Sheet1!$B$61*((1+(VO1))^1)*((1+(VO2))^1)*((1+(VO3))^1)*((1+(VO4))^1)*((1+(VO5))^1)*((1+(VO6))^1)*((1+(VO7))^1)*((1+(VO8))^1)*((1+(VO9))^1)*((1+(VO10))^1)*((1+(VO11))^1)*((1+(VO12))^1)*((1+(VO13))^1)*((1+(VO14))^1))/((1.18)^14)+(Sheet1!$B$61*((1+(VO1))^1)*((1+(VO2))^1)*((1+(VO3))^1)*((1+(VO4))^1)*((1+(VO5))^1)*((1+(VO6))^1)*((1+(VO7))^1)*((1+(VO8))^1)*((1+(VO9))^1)*((1+(VO10))^1)*((1+(VO11))^1)*((1+(VO12))^1)*((1+(VO13))^1)*((1+(VO14))^1)*((1+(VO15))^1))/((1.18)^15)+((Sheet1!$B$61*((1+(VO1))^1)*((1+(VO2))^1)*((1+(VO3))^1)*((1+(VO4))^1)*((1+(VO5))^1)*((1+(VO6))^1)*((1+(VO7))^1)*((1+(VO8))^1)*((1+(VO9))^1)*((1+(VO10))^1)*((1+(VO11))^1)*((1+(VO12))^1)*((1+(VO13))^1)*((1+(VO14))^1)*((1+(VO15))^1))/((1.18)^15)/0.18))/Sheet1!$B$17)+((Sheet1!$B$65/Sheet1!$B$17)*(100%-0.2)))</f>
        <v>26.688879239224864</v>
      </c>
      <c r="VP16" s="4">
        <f ca="1">SUM((((Sheet1!$B$61*((1+(VP1))^1))/((1.18)^1)+(Sheet1!$B$61*((1+(VP1))^1)*((1+(VP2))^1))/((1.18)^2)+(Sheet1!$B$61*((1+(VP1))^1)*((1+(VP2))^1)*((1+(VP3))^1))/((1.18)^3)+(Sheet1!$B$61*((1+(VP1))^1)*((1+(VP2))^1)*((1+(VP3))^1)*((1+(VP4))^1))/((1.18)^4)+(Sheet1!$B$61*((1+(VP1))^1)*((1+(VP2))^1)*((1+(VP3))^1)*((1+(VP4))^1)*((1+(VP5))^1))/((1.18)^5)+(Sheet1!$B$61*((1+(VP1))^1)*((1+(VP2))^1)*((1+(VP3))^1)*((1+(VP4))^1)*((1+(VP5))^1)*((1+(VP6))^1))/((1.18)^6)+(Sheet1!$B$61*((1+(VP1))^1)*((1+(VP2))^1)*((1+(VP3))^1)*((1+(VP4))^1)*((1+(VP5))^1)*((1+(VP6))^1)*((1+(VP7))^1))/((1.18)^7)+(Sheet1!$B$61*((1+(VP1))^1)*((1+(VP2))^1)*((1+(VP3))^1)*((1+(VP4))^1)*((1+(VP5))^1)*((1+(VP6))^1)*((1+(VP7))^1)*((1+(VP8))^1))/((1.18)^8)+(Sheet1!$B$61*((1+(VP1))^1)*((1+(VP2))^1)*((1+(VP3))^1)*((1+(VP4))^1)*((1+(VP5))^1)*((1+(VP6))^1)*((1+(VP7))^1)*((1+(VP8))^1)*((1+(VP9))^1))/((1.18)^9)+(Sheet1!$B$61*((1+(VP1))^1)*((1+(VP2))^1)*((1+(VP3))^1)*((1+(VP4))^1)*((1+(VP5))^1)*((1+(VP6))^1)*((1+(VP7))^1)*((1+(VP8))^1)*((1+(VP9))^1)*((1+(VP10))^1))/((1.18)^10)+(Sheet1!$B$61*((1+(VP1))^1)*((1+(VP2))^1)*((1+(VP3))^1)*((1+(VP4))^1)*((1+(VP5))^1)*((1+(VP6))^1)*((1+(VP7))^1)*((1+(VP8))^1)*((1+(VP9))^1)*((1+(VP10))^1)*((1+(VP11))^1))/((1.18)^11)+(Sheet1!$B$61*((1+(VP1))^1)*((1+(VP2))^1)*((1+(VP3))^1)*((1+(VP4))^1)*((1+(VP5))^1)*((1+(VP6))^1)*((1+(VP7))^1)*((1+(VP8))^1)*((1+(VP9))^1)*((1+(VP10))^1)*((1+(VP11))^1)*((1+(VP12))^1))/((1.18)^12)+(Sheet1!$B$61*((1+(VP1))^1)*((1+(VP2))^1)*((1+(VP3))^1)*((1+(VP4))^1)*((1+(VP5))^1)*((1+(VP6))^1)*((1+(VP7))^1)*((1+(VP8))^1)*((1+(VP9))^1)*((1+(VP10))^1)*((1+(VP11))^1)*((1+(VP12))^1)*((1+(VP13))^1))/((1.18)^13)+(Sheet1!$B$61*((1+(VP1))^1)*((1+(VP2))^1)*((1+(VP3))^1)*((1+(VP4))^1)*((1+(VP5))^1)*((1+(VP6))^1)*((1+(VP7))^1)*((1+(VP8))^1)*((1+(VP9))^1)*((1+(VP10))^1)*((1+(VP11))^1)*((1+(VP12))^1)*((1+(VP13))^1)*((1+(VP14))^1))/((1.18)^14)+(Sheet1!$B$61*((1+(VP1))^1)*((1+(VP2))^1)*((1+(VP3))^1)*((1+(VP4))^1)*((1+(VP5))^1)*((1+(VP6))^1)*((1+(VP7))^1)*((1+(VP8))^1)*((1+(VP9))^1)*((1+(VP10))^1)*((1+(VP11))^1)*((1+(VP12))^1)*((1+(VP13))^1)*((1+(VP14))^1)*((1+(VP15))^1))/((1.18)^15)+((Sheet1!$B$61*((1+(VP1))^1)*((1+(VP2))^1)*((1+(VP3))^1)*((1+(VP4))^1)*((1+(VP5))^1)*((1+(VP6))^1)*((1+(VP7))^1)*((1+(VP8))^1)*((1+(VP9))^1)*((1+(VP10))^1)*((1+(VP11))^1)*((1+(VP12))^1)*((1+(VP13))^1)*((1+(VP14))^1)*((1+(VP15))^1))/((1.18)^15)/0.18))/Sheet1!$B$17)+((Sheet1!$B$65/Sheet1!$B$17)*(100%-0.2)))</f>
        <v>26.855940015435557</v>
      </c>
      <c r="VQ16" s="4">
        <f ca="1">SUM((((Sheet1!$B$61*((1+(VQ1))^1))/((1.18)^1)+(Sheet1!$B$61*((1+(VQ1))^1)*((1+(VQ2))^1))/((1.18)^2)+(Sheet1!$B$61*((1+(VQ1))^1)*((1+(VQ2))^1)*((1+(VQ3))^1))/((1.18)^3)+(Sheet1!$B$61*((1+(VQ1))^1)*((1+(VQ2))^1)*((1+(VQ3))^1)*((1+(VQ4))^1))/((1.18)^4)+(Sheet1!$B$61*((1+(VQ1))^1)*((1+(VQ2))^1)*((1+(VQ3))^1)*((1+(VQ4))^1)*((1+(VQ5))^1))/((1.18)^5)+(Sheet1!$B$61*((1+(VQ1))^1)*((1+(VQ2))^1)*((1+(VQ3))^1)*((1+(VQ4))^1)*((1+(VQ5))^1)*((1+(VQ6))^1))/((1.18)^6)+(Sheet1!$B$61*((1+(VQ1))^1)*((1+(VQ2))^1)*((1+(VQ3))^1)*((1+(VQ4))^1)*((1+(VQ5))^1)*((1+(VQ6))^1)*((1+(VQ7))^1))/((1.18)^7)+(Sheet1!$B$61*((1+(VQ1))^1)*((1+(VQ2))^1)*((1+(VQ3))^1)*((1+(VQ4))^1)*((1+(VQ5))^1)*((1+(VQ6))^1)*((1+(VQ7))^1)*((1+(VQ8))^1))/((1.18)^8)+(Sheet1!$B$61*((1+(VQ1))^1)*((1+(VQ2))^1)*((1+(VQ3))^1)*((1+(VQ4))^1)*((1+(VQ5))^1)*((1+(VQ6))^1)*((1+(VQ7))^1)*((1+(VQ8))^1)*((1+(VQ9))^1))/((1.18)^9)+(Sheet1!$B$61*((1+(VQ1))^1)*((1+(VQ2))^1)*((1+(VQ3))^1)*((1+(VQ4))^1)*((1+(VQ5))^1)*((1+(VQ6))^1)*((1+(VQ7))^1)*((1+(VQ8))^1)*((1+(VQ9))^1)*((1+(VQ10))^1))/((1.18)^10)+(Sheet1!$B$61*((1+(VQ1))^1)*((1+(VQ2))^1)*((1+(VQ3))^1)*((1+(VQ4))^1)*((1+(VQ5))^1)*((1+(VQ6))^1)*((1+(VQ7))^1)*((1+(VQ8))^1)*((1+(VQ9))^1)*((1+(VQ10))^1)*((1+(VQ11))^1))/((1.18)^11)+(Sheet1!$B$61*((1+(VQ1))^1)*((1+(VQ2))^1)*((1+(VQ3))^1)*((1+(VQ4))^1)*((1+(VQ5))^1)*((1+(VQ6))^1)*((1+(VQ7))^1)*((1+(VQ8))^1)*((1+(VQ9))^1)*((1+(VQ10))^1)*((1+(VQ11))^1)*((1+(VQ12))^1))/((1.18)^12)+(Sheet1!$B$61*((1+(VQ1))^1)*((1+(VQ2))^1)*((1+(VQ3))^1)*((1+(VQ4))^1)*((1+(VQ5))^1)*((1+(VQ6))^1)*((1+(VQ7))^1)*((1+(VQ8))^1)*((1+(VQ9))^1)*((1+(VQ10))^1)*((1+(VQ11))^1)*((1+(VQ12))^1)*((1+(VQ13))^1))/((1.18)^13)+(Sheet1!$B$61*((1+(VQ1))^1)*((1+(VQ2))^1)*((1+(VQ3))^1)*((1+(VQ4))^1)*((1+(VQ5))^1)*((1+(VQ6))^1)*((1+(VQ7))^1)*((1+(VQ8))^1)*((1+(VQ9))^1)*((1+(VQ10))^1)*((1+(VQ11))^1)*((1+(VQ12))^1)*((1+(VQ13))^1)*((1+(VQ14))^1))/((1.18)^14)+(Sheet1!$B$61*((1+(VQ1))^1)*((1+(VQ2))^1)*((1+(VQ3))^1)*((1+(VQ4))^1)*((1+(VQ5))^1)*((1+(VQ6))^1)*((1+(VQ7))^1)*((1+(VQ8))^1)*((1+(VQ9))^1)*((1+(VQ10))^1)*((1+(VQ11))^1)*((1+(VQ12))^1)*((1+(VQ13))^1)*((1+(VQ14))^1)*((1+(VQ15))^1))/((1.18)^15)+((Sheet1!$B$61*((1+(VQ1))^1)*((1+(VQ2))^1)*((1+(VQ3))^1)*((1+(VQ4))^1)*((1+(VQ5))^1)*((1+(VQ6))^1)*((1+(VQ7))^1)*((1+(VQ8))^1)*((1+(VQ9))^1)*((1+(VQ10))^1)*((1+(VQ11))^1)*((1+(VQ12))^1)*((1+(VQ13))^1)*((1+(VQ14))^1)*((1+(VQ15))^1))/((1.18)^15)/0.18))/Sheet1!$B$17)+((Sheet1!$B$65/Sheet1!$B$17)*(100%-0.2)))</f>
        <v>27.36665615460646</v>
      </c>
      <c r="VR16" s="4">
        <f ca="1">SUM((((Sheet1!$B$61*((1+(VR1))^1))/((1.18)^1)+(Sheet1!$B$61*((1+(VR1))^1)*((1+(VR2))^1))/((1.18)^2)+(Sheet1!$B$61*((1+(VR1))^1)*((1+(VR2))^1)*((1+(VR3))^1))/((1.18)^3)+(Sheet1!$B$61*((1+(VR1))^1)*((1+(VR2))^1)*((1+(VR3))^1)*((1+(VR4))^1))/((1.18)^4)+(Sheet1!$B$61*((1+(VR1))^1)*((1+(VR2))^1)*((1+(VR3))^1)*((1+(VR4))^1)*((1+(VR5))^1))/((1.18)^5)+(Sheet1!$B$61*((1+(VR1))^1)*((1+(VR2))^1)*((1+(VR3))^1)*((1+(VR4))^1)*((1+(VR5))^1)*((1+(VR6))^1))/((1.18)^6)+(Sheet1!$B$61*((1+(VR1))^1)*((1+(VR2))^1)*((1+(VR3))^1)*((1+(VR4))^1)*((1+(VR5))^1)*((1+(VR6))^1)*((1+(VR7))^1))/((1.18)^7)+(Sheet1!$B$61*((1+(VR1))^1)*((1+(VR2))^1)*((1+(VR3))^1)*((1+(VR4))^1)*((1+(VR5))^1)*((1+(VR6))^1)*((1+(VR7))^1)*((1+(VR8))^1))/((1.18)^8)+(Sheet1!$B$61*((1+(VR1))^1)*((1+(VR2))^1)*((1+(VR3))^1)*((1+(VR4))^1)*((1+(VR5))^1)*((1+(VR6))^1)*((1+(VR7))^1)*((1+(VR8))^1)*((1+(VR9))^1))/((1.18)^9)+(Sheet1!$B$61*((1+(VR1))^1)*((1+(VR2))^1)*((1+(VR3))^1)*((1+(VR4))^1)*((1+(VR5))^1)*((1+(VR6))^1)*((1+(VR7))^1)*((1+(VR8))^1)*((1+(VR9))^1)*((1+(VR10))^1))/((1.18)^10)+(Sheet1!$B$61*((1+(VR1))^1)*((1+(VR2))^1)*((1+(VR3))^1)*((1+(VR4))^1)*((1+(VR5))^1)*((1+(VR6))^1)*((1+(VR7))^1)*((1+(VR8))^1)*((1+(VR9))^1)*((1+(VR10))^1)*((1+(VR11))^1))/((1.18)^11)+(Sheet1!$B$61*((1+(VR1))^1)*((1+(VR2))^1)*((1+(VR3))^1)*((1+(VR4))^1)*((1+(VR5))^1)*((1+(VR6))^1)*((1+(VR7))^1)*((1+(VR8))^1)*((1+(VR9))^1)*((1+(VR10))^1)*((1+(VR11))^1)*((1+(VR12))^1))/((1.18)^12)+(Sheet1!$B$61*((1+(VR1))^1)*((1+(VR2))^1)*((1+(VR3))^1)*((1+(VR4))^1)*((1+(VR5))^1)*((1+(VR6))^1)*((1+(VR7))^1)*((1+(VR8))^1)*((1+(VR9))^1)*((1+(VR10))^1)*((1+(VR11))^1)*((1+(VR12))^1)*((1+(VR13))^1))/((1.18)^13)+(Sheet1!$B$61*((1+(VR1))^1)*((1+(VR2))^1)*((1+(VR3))^1)*((1+(VR4))^1)*((1+(VR5))^1)*((1+(VR6))^1)*((1+(VR7))^1)*((1+(VR8))^1)*((1+(VR9))^1)*((1+(VR10))^1)*((1+(VR11))^1)*((1+(VR12))^1)*((1+(VR13))^1)*((1+(VR14))^1))/((1.18)^14)+(Sheet1!$B$61*((1+(VR1))^1)*((1+(VR2))^1)*((1+(VR3))^1)*((1+(VR4))^1)*((1+(VR5))^1)*((1+(VR6))^1)*((1+(VR7))^1)*((1+(VR8))^1)*((1+(VR9))^1)*((1+(VR10))^1)*((1+(VR11))^1)*((1+(VR12))^1)*((1+(VR13))^1)*((1+(VR14))^1)*((1+(VR15))^1))/((1.18)^15)+((Sheet1!$B$61*((1+(VR1))^1)*((1+(VR2))^1)*((1+(VR3))^1)*((1+(VR4))^1)*((1+(VR5))^1)*((1+(VR6))^1)*((1+(VR7))^1)*((1+(VR8))^1)*((1+(VR9))^1)*((1+(VR10))^1)*((1+(VR11))^1)*((1+(VR12))^1)*((1+(VR13))^1)*((1+(VR14))^1)*((1+(VR15))^1))/((1.18)^15)/0.18))/Sheet1!$B$17)+((Sheet1!$B$65/Sheet1!$B$17)*(100%-0.2)))</f>
        <v>26.449472643920451</v>
      </c>
      <c r="VS16" s="4">
        <f ca="1">SUM((((Sheet1!$B$61*((1+(VS1))^1))/((1.18)^1)+(Sheet1!$B$61*((1+(VS1))^1)*((1+(VS2))^1))/((1.18)^2)+(Sheet1!$B$61*((1+(VS1))^1)*((1+(VS2))^1)*((1+(VS3))^1))/((1.18)^3)+(Sheet1!$B$61*((1+(VS1))^1)*((1+(VS2))^1)*((1+(VS3))^1)*((1+(VS4))^1))/((1.18)^4)+(Sheet1!$B$61*((1+(VS1))^1)*((1+(VS2))^1)*((1+(VS3))^1)*((1+(VS4))^1)*((1+(VS5))^1))/((1.18)^5)+(Sheet1!$B$61*((1+(VS1))^1)*((1+(VS2))^1)*((1+(VS3))^1)*((1+(VS4))^1)*((1+(VS5))^1)*((1+(VS6))^1))/((1.18)^6)+(Sheet1!$B$61*((1+(VS1))^1)*((1+(VS2))^1)*((1+(VS3))^1)*((1+(VS4))^1)*((1+(VS5))^1)*((1+(VS6))^1)*((1+(VS7))^1))/((1.18)^7)+(Sheet1!$B$61*((1+(VS1))^1)*((1+(VS2))^1)*((1+(VS3))^1)*((1+(VS4))^1)*((1+(VS5))^1)*((1+(VS6))^1)*((1+(VS7))^1)*((1+(VS8))^1))/((1.18)^8)+(Sheet1!$B$61*((1+(VS1))^1)*((1+(VS2))^1)*((1+(VS3))^1)*((1+(VS4))^1)*((1+(VS5))^1)*((1+(VS6))^1)*((1+(VS7))^1)*((1+(VS8))^1)*((1+(VS9))^1))/((1.18)^9)+(Sheet1!$B$61*((1+(VS1))^1)*((1+(VS2))^1)*((1+(VS3))^1)*((1+(VS4))^1)*((1+(VS5))^1)*((1+(VS6))^1)*((1+(VS7))^1)*((1+(VS8))^1)*((1+(VS9))^1)*((1+(VS10))^1))/((1.18)^10)+(Sheet1!$B$61*((1+(VS1))^1)*((1+(VS2))^1)*((1+(VS3))^1)*((1+(VS4))^1)*((1+(VS5))^1)*((1+(VS6))^1)*((1+(VS7))^1)*((1+(VS8))^1)*((1+(VS9))^1)*((1+(VS10))^1)*((1+(VS11))^1))/((1.18)^11)+(Sheet1!$B$61*((1+(VS1))^1)*((1+(VS2))^1)*((1+(VS3))^1)*((1+(VS4))^1)*((1+(VS5))^1)*((1+(VS6))^1)*((1+(VS7))^1)*((1+(VS8))^1)*((1+(VS9))^1)*((1+(VS10))^1)*((1+(VS11))^1)*((1+(VS12))^1))/((1.18)^12)+(Sheet1!$B$61*((1+(VS1))^1)*((1+(VS2))^1)*((1+(VS3))^1)*((1+(VS4))^1)*((1+(VS5))^1)*((1+(VS6))^1)*((1+(VS7))^1)*((1+(VS8))^1)*((1+(VS9))^1)*((1+(VS10))^1)*((1+(VS11))^1)*((1+(VS12))^1)*((1+(VS13))^1))/((1.18)^13)+(Sheet1!$B$61*((1+(VS1))^1)*((1+(VS2))^1)*((1+(VS3))^1)*((1+(VS4))^1)*((1+(VS5))^1)*((1+(VS6))^1)*((1+(VS7))^1)*((1+(VS8))^1)*((1+(VS9))^1)*((1+(VS10))^1)*((1+(VS11))^1)*((1+(VS12))^1)*((1+(VS13))^1)*((1+(VS14))^1))/((1.18)^14)+(Sheet1!$B$61*((1+(VS1))^1)*((1+(VS2))^1)*((1+(VS3))^1)*((1+(VS4))^1)*((1+(VS5))^1)*((1+(VS6))^1)*((1+(VS7))^1)*((1+(VS8))^1)*((1+(VS9))^1)*((1+(VS10))^1)*((1+(VS11))^1)*((1+(VS12))^1)*((1+(VS13))^1)*((1+(VS14))^1)*((1+(VS15))^1))/((1.18)^15)+((Sheet1!$B$61*((1+(VS1))^1)*((1+(VS2))^1)*((1+(VS3))^1)*((1+(VS4))^1)*((1+(VS5))^1)*((1+(VS6))^1)*((1+(VS7))^1)*((1+(VS8))^1)*((1+(VS9))^1)*((1+(VS10))^1)*((1+(VS11))^1)*((1+(VS12))^1)*((1+(VS13))^1)*((1+(VS14))^1)*((1+(VS15))^1))/((1.18)^15)/0.18))/Sheet1!$B$17)+((Sheet1!$B$65/Sheet1!$B$17)*(100%-0.2)))</f>
        <v>29.91268289858872</v>
      </c>
      <c r="VT16" s="4">
        <f ca="1">SUM((((Sheet1!$B$61*((1+(VT1))^1))/((1.18)^1)+(Sheet1!$B$61*((1+(VT1))^1)*((1+(VT2))^1))/((1.18)^2)+(Sheet1!$B$61*((1+(VT1))^1)*((1+(VT2))^1)*((1+(VT3))^1))/((1.18)^3)+(Sheet1!$B$61*((1+(VT1))^1)*((1+(VT2))^1)*((1+(VT3))^1)*((1+(VT4))^1))/((1.18)^4)+(Sheet1!$B$61*((1+(VT1))^1)*((1+(VT2))^1)*((1+(VT3))^1)*((1+(VT4))^1)*((1+(VT5))^1))/((1.18)^5)+(Sheet1!$B$61*((1+(VT1))^1)*((1+(VT2))^1)*((1+(VT3))^1)*((1+(VT4))^1)*((1+(VT5))^1)*((1+(VT6))^1))/((1.18)^6)+(Sheet1!$B$61*((1+(VT1))^1)*((1+(VT2))^1)*((1+(VT3))^1)*((1+(VT4))^1)*((1+(VT5))^1)*((1+(VT6))^1)*((1+(VT7))^1))/((1.18)^7)+(Sheet1!$B$61*((1+(VT1))^1)*((1+(VT2))^1)*((1+(VT3))^1)*((1+(VT4))^1)*((1+(VT5))^1)*((1+(VT6))^1)*((1+(VT7))^1)*((1+(VT8))^1))/((1.18)^8)+(Sheet1!$B$61*((1+(VT1))^1)*((1+(VT2))^1)*((1+(VT3))^1)*((1+(VT4))^1)*((1+(VT5))^1)*((1+(VT6))^1)*((1+(VT7))^1)*((1+(VT8))^1)*((1+(VT9))^1))/((1.18)^9)+(Sheet1!$B$61*((1+(VT1))^1)*((1+(VT2))^1)*((1+(VT3))^1)*((1+(VT4))^1)*((1+(VT5))^1)*((1+(VT6))^1)*((1+(VT7))^1)*((1+(VT8))^1)*((1+(VT9))^1)*((1+(VT10))^1))/((1.18)^10)+(Sheet1!$B$61*((1+(VT1))^1)*((1+(VT2))^1)*((1+(VT3))^1)*((1+(VT4))^1)*((1+(VT5))^1)*((1+(VT6))^1)*((1+(VT7))^1)*((1+(VT8))^1)*((1+(VT9))^1)*((1+(VT10))^1)*((1+(VT11))^1))/((1.18)^11)+(Sheet1!$B$61*((1+(VT1))^1)*((1+(VT2))^1)*((1+(VT3))^1)*((1+(VT4))^1)*((1+(VT5))^1)*((1+(VT6))^1)*((1+(VT7))^1)*((1+(VT8))^1)*((1+(VT9))^1)*((1+(VT10))^1)*((1+(VT11))^1)*((1+(VT12))^1))/((1.18)^12)+(Sheet1!$B$61*((1+(VT1))^1)*((1+(VT2))^1)*((1+(VT3))^1)*((1+(VT4))^1)*((1+(VT5))^1)*((1+(VT6))^1)*((1+(VT7))^1)*((1+(VT8))^1)*((1+(VT9))^1)*((1+(VT10))^1)*((1+(VT11))^1)*((1+(VT12))^1)*((1+(VT13))^1))/((1.18)^13)+(Sheet1!$B$61*((1+(VT1))^1)*((1+(VT2))^1)*((1+(VT3))^1)*((1+(VT4))^1)*((1+(VT5))^1)*((1+(VT6))^1)*((1+(VT7))^1)*((1+(VT8))^1)*((1+(VT9))^1)*((1+(VT10))^1)*((1+(VT11))^1)*((1+(VT12))^1)*((1+(VT13))^1)*((1+(VT14))^1))/((1.18)^14)+(Sheet1!$B$61*((1+(VT1))^1)*((1+(VT2))^1)*((1+(VT3))^1)*((1+(VT4))^1)*((1+(VT5))^1)*((1+(VT6))^1)*((1+(VT7))^1)*((1+(VT8))^1)*((1+(VT9))^1)*((1+(VT10))^1)*((1+(VT11))^1)*((1+(VT12))^1)*((1+(VT13))^1)*((1+(VT14))^1)*((1+(VT15))^1))/((1.18)^15)+((Sheet1!$B$61*((1+(VT1))^1)*((1+(VT2))^1)*((1+(VT3))^1)*((1+(VT4))^1)*((1+(VT5))^1)*((1+(VT6))^1)*((1+(VT7))^1)*((1+(VT8))^1)*((1+(VT9))^1)*((1+(VT10))^1)*((1+(VT11))^1)*((1+(VT12))^1)*((1+(VT13))^1)*((1+(VT14))^1)*((1+(VT15))^1))/((1.18)^15)/0.18))/Sheet1!$B$17)+((Sheet1!$B$65/Sheet1!$B$17)*(100%-0.2)))</f>
        <v>22.783767377153318</v>
      </c>
      <c r="VU16" s="4">
        <f ca="1">SUM((((Sheet1!$B$61*((1+(VU1))^1))/((1.18)^1)+(Sheet1!$B$61*((1+(VU1))^1)*((1+(VU2))^1))/((1.18)^2)+(Sheet1!$B$61*((1+(VU1))^1)*((1+(VU2))^1)*((1+(VU3))^1))/((1.18)^3)+(Sheet1!$B$61*((1+(VU1))^1)*((1+(VU2))^1)*((1+(VU3))^1)*((1+(VU4))^1))/((1.18)^4)+(Sheet1!$B$61*((1+(VU1))^1)*((1+(VU2))^1)*((1+(VU3))^1)*((1+(VU4))^1)*((1+(VU5))^1))/((1.18)^5)+(Sheet1!$B$61*((1+(VU1))^1)*((1+(VU2))^1)*((1+(VU3))^1)*((1+(VU4))^1)*((1+(VU5))^1)*((1+(VU6))^1))/((1.18)^6)+(Sheet1!$B$61*((1+(VU1))^1)*((1+(VU2))^1)*((1+(VU3))^1)*((1+(VU4))^1)*((1+(VU5))^1)*((1+(VU6))^1)*((1+(VU7))^1))/((1.18)^7)+(Sheet1!$B$61*((1+(VU1))^1)*((1+(VU2))^1)*((1+(VU3))^1)*((1+(VU4))^1)*((1+(VU5))^1)*((1+(VU6))^1)*((1+(VU7))^1)*((1+(VU8))^1))/((1.18)^8)+(Sheet1!$B$61*((1+(VU1))^1)*((1+(VU2))^1)*((1+(VU3))^1)*((1+(VU4))^1)*((1+(VU5))^1)*((1+(VU6))^1)*((1+(VU7))^1)*((1+(VU8))^1)*((1+(VU9))^1))/((1.18)^9)+(Sheet1!$B$61*((1+(VU1))^1)*((1+(VU2))^1)*((1+(VU3))^1)*((1+(VU4))^1)*((1+(VU5))^1)*((1+(VU6))^1)*((1+(VU7))^1)*((1+(VU8))^1)*((1+(VU9))^1)*((1+(VU10))^1))/((1.18)^10)+(Sheet1!$B$61*((1+(VU1))^1)*((1+(VU2))^1)*((1+(VU3))^1)*((1+(VU4))^1)*((1+(VU5))^1)*((1+(VU6))^1)*((1+(VU7))^1)*((1+(VU8))^1)*((1+(VU9))^1)*((1+(VU10))^1)*((1+(VU11))^1))/((1.18)^11)+(Sheet1!$B$61*((1+(VU1))^1)*((1+(VU2))^1)*((1+(VU3))^1)*((1+(VU4))^1)*((1+(VU5))^1)*((1+(VU6))^1)*((1+(VU7))^1)*((1+(VU8))^1)*((1+(VU9))^1)*((1+(VU10))^1)*((1+(VU11))^1)*((1+(VU12))^1))/((1.18)^12)+(Sheet1!$B$61*((1+(VU1))^1)*((1+(VU2))^1)*((1+(VU3))^1)*((1+(VU4))^1)*((1+(VU5))^1)*((1+(VU6))^1)*((1+(VU7))^1)*((1+(VU8))^1)*((1+(VU9))^1)*((1+(VU10))^1)*((1+(VU11))^1)*((1+(VU12))^1)*((1+(VU13))^1))/((1.18)^13)+(Sheet1!$B$61*((1+(VU1))^1)*((1+(VU2))^1)*((1+(VU3))^1)*((1+(VU4))^1)*((1+(VU5))^1)*((1+(VU6))^1)*((1+(VU7))^1)*((1+(VU8))^1)*((1+(VU9))^1)*((1+(VU10))^1)*((1+(VU11))^1)*((1+(VU12))^1)*((1+(VU13))^1)*((1+(VU14))^1))/((1.18)^14)+(Sheet1!$B$61*((1+(VU1))^1)*((1+(VU2))^1)*((1+(VU3))^1)*((1+(VU4))^1)*((1+(VU5))^1)*((1+(VU6))^1)*((1+(VU7))^1)*((1+(VU8))^1)*((1+(VU9))^1)*((1+(VU10))^1)*((1+(VU11))^1)*((1+(VU12))^1)*((1+(VU13))^1)*((1+(VU14))^1)*((1+(VU15))^1))/((1.18)^15)+((Sheet1!$B$61*((1+(VU1))^1)*((1+(VU2))^1)*((1+(VU3))^1)*((1+(VU4))^1)*((1+(VU5))^1)*((1+(VU6))^1)*((1+(VU7))^1)*((1+(VU8))^1)*((1+(VU9))^1)*((1+(VU10))^1)*((1+(VU11))^1)*((1+(VU12))^1)*((1+(VU13))^1)*((1+(VU14))^1)*((1+(VU15))^1))/((1.18)^15)/0.18))/Sheet1!$B$17)+((Sheet1!$B$65/Sheet1!$B$17)*(100%-0.2)))</f>
        <v>25.861169065669362</v>
      </c>
      <c r="VV16" s="4">
        <f ca="1">SUM((((Sheet1!$B$61*((1+(VV1))^1))/((1.18)^1)+(Sheet1!$B$61*((1+(VV1))^1)*((1+(VV2))^1))/((1.18)^2)+(Sheet1!$B$61*((1+(VV1))^1)*((1+(VV2))^1)*((1+(VV3))^1))/((1.18)^3)+(Sheet1!$B$61*((1+(VV1))^1)*((1+(VV2))^1)*((1+(VV3))^1)*((1+(VV4))^1))/((1.18)^4)+(Sheet1!$B$61*((1+(VV1))^1)*((1+(VV2))^1)*((1+(VV3))^1)*((1+(VV4))^1)*((1+(VV5))^1))/((1.18)^5)+(Sheet1!$B$61*((1+(VV1))^1)*((1+(VV2))^1)*((1+(VV3))^1)*((1+(VV4))^1)*((1+(VV5))^1)*((1+(VV6))^1))/((1.18)^6)+(Sheet1!$B$61*((1+(VV1))^1)*((1+(VV2))^1)*((1+(VV3))^1)*((1+(VV4))^1)*((1+(VV5))^1)*((1+(VV6))^1)*((1+(VV7))^1))/((1.18)^7)+(Sheet1!$B$61*((1+(VV1))^1)*((1+(VV2))^1)*((1+(VV3))^1)*((1+(VV4))^1)*((1+(VV5))^1)*((1+(VV6))^1)*((1+(VV7))^1)*((1+(VV8))^1))/((1.18)^8)+(Sheet1!$B$61*((1+(VV1))^1)*((1+(VV2))^1)*((1+(VV3))^1)*((1+(VV4))^1)*((1+(VV5))^1)*((1+(VV6))^1)*((1+(VV7))^1)*((1+(VV8))^1)*((1+(VV9))^1))/((1.18)^9)+(Sheet1!$B$61*((1+(VV1))^1)*((1+(VV2))^1)*((1+(VV3))^1)*((1+(VV4))^1)*((1+(VV5))^1)*((1+(VV6))^1)*((1+(VV7))^1)*((1+(VV8))^1)*((1+(VV9))^1)*((1+(VV10))^1))/((1.18)^10)+(Sheet1!$B$61*((1+(VV1))^1)*((1+(VV2))^1)*((1+(VV3))^1)*((1+(VV4))^1)*((1+(VV5))^1)*((1+(VV6))^1)*((1+(VV7))^1)*((1+(VV8))^1)*((1+(VV9))^1)*((1+(VV10))^1)*((1+(VV11))^1))/((1.18)^11)+(Sheet1!$B$61*((1+(VV1))^1)*((1+(VV2))^1)*((1+(VV3))^1)*((1+(VV4))^1)*((1+(VV5))^1)*((1+(VV6))^1)*((1+(VV7))^1)*((1+(VV8))^1)*((1+(VV9))^1)*((1+(VV10))^1)*((1+(VV11))^1)*((1+(VV12))^1))/((1.18)^12)+(Sheet1!$B$61*((1+(VV1))^1)*((1+(VV2))^1)*((1+(VV3))^1)*((1+(VV4))^1)*((1+(VV5))^1)*((1+(VV6))^1)*((1+(VV7))^1)*((1+(VV8))^1)*((1+(VV9))^1)*((1+(VV10))^1)*((1+(VV11))^1)*((1+(VV12))^1)*((1+(VV13))^1))/((1.18)^13)+(Sheet1!$B$61*((1+(VV1))^1)*((1+(VV2))^1)*((1+(VV3))^1)*((1+(VV4))^1)*((1+(VV5))^1)*((1+(VV6))^1)*((1+(VV7))^1)*((1+(VV8))^1)*((1+(VV9))^1)*((1+(VV10))^1)*((1+(VV11))^1)*((1+(VV12))^1)*((1+(VV13))^1)*((1+(VV14))^1))/((1.18)^14)+(Sheet1!$B$61*((1+(VV1))^1)*((1+(VV2))^1)*((1+(VV3))^1)*((1+(VV4))^1)*((1+(VV5))^1)*((1+(VV6))^1)*((1+(VV7))^1)*((1+(VV8))^1)*((1+(VV9))^1)*((1+(VV10))^1)*((1+(VV11))^1)*((1+(VV12))^1)*((1+(VV13))^1)*((1+(VV14))^1)*((1+(VV15))^1))/((1.18)^15)+((Sheet1!$B$61*((1+(VV1))^1)*((1+(VV2))^1)*((1+(VV3))^1)*((1+(VV4))^1)*((1+(VV5))^1)*((1+(VV6))^1)*((1+(VV7))^1)*((1+(VV8))^1)*((1+(VV9))^1)*((1+(VV10))^1)*((1+(VV11))^1)*((1+(VV12))^1)*((1+(VV13))^1)*((1+(VV14))^1)*((1+(VV15))^1))/((1.18)^15)/0.18))/Sheet1!$B$17)+((Sheet1!$B$65/Sheet1!$B$17)*(100%-0.2)))</f>
        <v>28.740547974141055</v>
      </c>
      <c r="VW16" s="4">
        <f ca="1">SUM((((Sheet1!$B$61*((1+(VW1))^1))/((1.18)^1)+(Sheet1!$B$61*((1+(VW1))^1)*((1+(VW2))^1))/((1.18)^2)+(Sheet1!$B$61*((1+(VW1))^1)*((1+(VW2))^1)*((1+(VW3))^1))/((1.18)^3)+(Sheet1!$B$61*((1+(VW1))^1)*((1+(VW2))^1)*((1+(VW3))^1)*((1+(VW4))^1))/((1.18)^4)+(Sheet1!$B$61*((1+(VW1))^1)*((1+(VW2))^1)*((1+(VW3))^1)*((1+(VW4))^1)*((1+(VW5))^1))/((1.18)^5)+(Sheet1!$B$61*((1+(VW1))^1)*((1+(VW2))^1)*((1+(VW3))^1)*((1+(VW4))^1)*((1+(VW5))^1)*((1+(VW6))^1))/((1.18)^6)+(Sheet1!$B$61*((1+(VW1))^1)*((1+(VW2))^1)*((1+(VW3))^1)*((1+(VW4))^1)*((1+(VW5))^1)*((1+(VW6))^1)*((1+(VW7))^1))/((1.18)^7)+(Sheet1!$B$61*((1+(VW1))^1)*((1+(VW2))^1)*((1+(VW3))^1)*((1+(VW4))^1)*((1+(VW5))^1)*((1+(VW6))^1)*((1+(VW7))^1)*((1+(VW8))^1))/((1.18)^8)+(Sheet1!$B$61*((1+(VW1))^1)*((1+(VW2))^1)*((1+(VW3))^1)*((1+(VW4))^1)*((1+(VW5))^1)*((1+(VW6))^1)*((1+(VW7))^1)*((1+(VW8))^1)*((1+(VW9))^1))/((1.18)^9)+(Sheet1!$B$61*((1+(VW1))^1)*((1+(VW2))^1)*((1+(VW3))^1)*((1+(VW4))^1)*((1+(VW5))^1)*((1+(VW6))^1)*((1+(VW7))^1)*((1+(VW8))^1)*((1+(VW9))^1)*((1+(VW10))^1))/((1.18)^10)+(Sheet1!$B$61*((1+(VW1))^1)*((1+(VW2))^1)*((1+(VW3))^1)*((1+(VW4))^1)*((1+(VW5))^1)*((1+(VW6))^1)*((1+(VW7))^1)*((1+(VW8))^1)*((1+(VW9))^1)*((1+(VW10))^1)*((1+(VW11))^1))/((1.18)^11)+(Sheet1!$B$61*((1+(VW1))^1)*((1+(VW2))^1)*((1+(VW3))^1)*((1+(VW4))^1)*((1+(VW5))^1)*((1+(VW6))^1)*((1+(VW7))^1)*((1+(VW8))^1)*((1+(VW9))^1)*((1+(VW10))^1)*((1+(VW11))^1)*((1+(VW12))^1))/((1.18)^12)+(Sheet1!$B$61*((1+(VW1))^1)*((1+(VW2))^1)*((1+(VW3))^1)*((1+(VW4))^1)*((1+(VW5))^1)*((1+(VW6))^1)*((1+(VW7))^1)*((1+(VW8))^1)*((1+(VW9))^1)*((1+(VW10))^1)*((1+(VW11))^1)*((1+(VW12))^1)*((1+(VW13))^1))/((1.18)^13)+(Sheet1!$B$61*((1+(VW1))^1)*((1+(VW2))^1)*((1+(VW3))^1)*((1+(VW4))^1)*((1+(VW5))^1)*((1+(VW6))^1)*((1+(VW7))^1)*((1+(VW8))^1)*((1+(VW9))^1)*((1+(VW10))^1)*((1+(VW11))^1)*((1+(VW12))^1)*((1+(VW13))^1)*((1+(VW14))^1))/((1.18)^14)+(Sheet1!$B$61*((1+(VW1))^1)*((1+(VW2))^1)*((1+(VW3))^1)*((1+(VW4))^1)*((1+(VW5))^1)*((1+(VW6))^1)*((1+(VW7))^1)*((1+(VW8))^1)*((1+(VW9))^1)*((1+(VW10))^1)*((1+(VW11))^1)*((1+(VW12))^1)*((1+(VW13))^1)*((1+(VW14))^1)*((1+(VW15))^1))/((1.18)^15)+((Sheet1!$B$61*((1+(VW1))^1)*((1+(VW2))^1)*((1+(VW3))^1)*((1+(VW4))^1)*((1+(VW5))^1)*((1+(VW6))^1)*((1+(VW7))^1)*((1+(VW8))^1)*((1+(VW9))^1)*((1+(VW10))^1)*((1+(VW11))^1)*((1+(VW12))^1)*((1+(VW13))^1)*((1+(VW14))^1)*((1+(VW15))^1))/((1.18)^15)/0.18))/Sheet1!$B$17)+((Sheet1!$B$65/Sheet1!$B$17)*(100%-0.2)))</f>
        <v>27.459838365959975</v>
      </c>
      <c r="VX16" s="4">
        <f ca="1">SUM((((Sheet1!$B$61*((1+(VX1))^1))/((1.18)^1)+(Sheet1!$B$61*((1+(VX1))^1)*((1+(VX2))^1))/((1.18)^2)+(Sheet1!$B$61*((1+(VX1))^1)*((1+(VX2))^1)*((1+(VX3))^1))/((1.18)^3)+(Sheet1!$B$61*((1+(VX1))^1)*((1+(VX2))^1)*((1+(VX3))^1)*((1+(VX4))^1))/((1.18)^4)+(Sheet1!$B$61*((1+(VX1))^1)*((1+(VX2))^1)*((1+(VX3))^1)*((1+(VX4))^1)*((1+(VX5))^1))/((1.18)^5)+(Sheet1!$B$61*((1+(VX1))^1)*((1+(VX2))^1)*((1+(VX3))^1)*((1+(VX4))^1)*((1+(VX5))^1)*((1+(VX6))^1))/((1.18)^6)+(Sheet1!$B$61*((1+(VX1))^1)*((1+(VX2))^1)*((1+(VX3))^1)*((1+(VX4))^1)*((1+(VX5))^1)*((1+(VX6))^1)*((1+(VX7))^1))/((1.18)^7)+(Sheet1!$B$61*((1+(VX1))^1)*((1+(VX2))^1)*((1+(VX3))^1)*((1+(VX4))^1)*((1+(VX5))^1)*((1+(VX6))^1)*((1+(VX7))^1)*((1+(VX8))^1))/((1.18)^8)+(Sheet1!$B$61*((1+(VX1))^1)*((1+(VX2))^1)*((1+(VX3))^1)*((1+(VX4))^1)*((1+(VX5))^1)*((1+(VX6))^1)*((1+(VX7))^1)*((1+(VX8))^1)*((1+(VX9))^1))/((1.18)^9)+(Sheet1!$B$61*((1+(VX1))^1)*((1+(VX2))^1)*((1+(VX3))^1)*((1+(VX4))^1)*((1+(VX5))^1)*((1+(VX6))^1)*((1+(VX7))^1)*((1+(VX8))^1)*((1+(VX9))^1)*((1+(VX10))^1))/((1.18)^10)+(Sheet1!$B$61*((1+(VX1))^1)*((1+(VX2))^1)*((1+(VX3))^1)*((1+(VX4))^1)*((1+(VX5))^1)*((1+(VX6))^1)*((1+(VX7))^1)*((1+(VX8))^1)*((1+(VX9))^1)*((1+(VX10))^1)*((1+(VX11))^1))/((1.18)^11)+(Sheet1!$B$61*((1+(VX1))^1)*((1+(VX2))^1)*((1+(VX3))^1)*((1+(VX4))^1)*((1+(VX5))^1)*((1+(VX6))^1)*((1+(VX7))^1)*((1+(VX8))^1)*((1+(VX9))^1)*((1+(VX10))^1)*((1+(VX11))^1)*((1+(VX12))^1))/((1.18)^12)+(Sheet1!$B$61*((1+(VX1))^1)*((1+(VX2))^1)*((1+(VX3))^1)*((1+(VX4))^1)*((1+(VX5))^1)*((1+(VX6))^1)*((1+(VX7))^1)*((1+(VX8))^1)*((1+(VX9))^1)*((1+(VX10))^1)*((1+(VX11))^1)*((1+(VX12))^1)*((1+(VX13))^1))/((1.18)^13)+(Sheet1!$B$61*((1+(VX1))^1)*((1+(VX2))^1)*((1+(VX3))^1)*((1+(VX4))^1)*((1+(VX5))^1)*((1+(VX6))^1)*((1+(VX7))^1)*((1+(VX8))^1)*((1+(VX9))^1)*((1+(VX10))^1)*((1+(VX11))^1)*((1+(VX12))^1)*((1+(VX13))^1)*((1+(VX14))^1))/((1.18)^14)+(Sheet1!$B$61*((1+(VX1))^1)*((1+(VX2))^1)*((1+(VX3))^1)*((1+(VX4))^1)*((1+(VX5))^1)*((1+(VX6))^1)*((1+(VX7))^1)*((1+(VX8))^1)*((1+(VX9))^1)*((1+(VX10))^1)*((1+(VX11))^1)*((1+(VX12))^1)*((1+(VX13))^1)*((1+(VX14))^1)*((1+(VX15))^1))/((1.18)^15)+((Sheet1!$B$61*((1+(VX1))^1)*((1+(VX2))^1)*((1+(VX3))^1)*((1+(VX4))^1)*((1+(VX5))^1)*((1+(VX6))^1)*((1+(VX7))^1)*((1+(VX8))^1)*((1+(VX9))^1)*((1+(VX10))^1)*((1+(VX11))^1)*((1+(VX12))^1)*((1+(VX13))^1)*((1+(VX14))^1)*((1+(VX15))^1))/((1.18)^15)/0.18))/Sheet1!$B$17)+((Sheet1!$B$65/Sheet1!$B$17)*(100%-0.2)))</f>
        <v>28.733905873545417</v>
      </c>
      <c r="VY16" s="4">
        <f ca="1">SUM((((Sheet1!$B$61*((1+(VY1))^1))/((1.18)^1)+(Sheet1!$B$61*((1+(VY1))^1)*((1+(VY2))^1))/((1.18)^2)+(Sheet1!$B$61*((1+(VY1))^1)*((1+(VY2))^1)*((1+(VY3))^1))/((1.18)^3)+(Sheet1!$B$61*((1+(VY1))^1)*((1+(VY2))^1)*((1+(VY3))^1)*((1+(VY4))^1))/((1.18)^4)+(Sheet1!$B$61*((1+(VY1))^1)*((1+(VY2))^1)*((1+(VY3))^1)*((1+(VY4))^1)*((1+(VY5))^1))/((1.18)^5)+(Sheet1!$B$61*((1+(VY1))^1)*((1+(VY2))^1)*((1+(VY3))^1)*((1+(VY4))^1)*((1+(VY5))^1)*((1+(VY6))^1))/((1.18)^6)+(Sheet1!$B$61*((1+(VY1))^1)*((1+(VY2))^1)*((1+(VY3))^1)*((1+(VY4))^1)*((1+(VY5))^1)*((1+(VY6))^1)*((1+(VY7))^1))/((1.18)^7)+(Sheet1!$B$61*((1+(VY1))^1)*((1+(VY2))^1)*((1+(VY3))^1)*((1+(VY4))^1)*((1+(VY5))^1)*((1+(VY6))^1)*((1+(VY7))^1)*((1+(VY8))^1))/((1.18)^8)+(Sheet1!$B$61*((1+(VY1))^1)*((1+(VY2))^1)*((1+(VY3))^1)*((1+(VY4))^1)*((1+(VY5))^1)*((1+(VY6))^1)*((1+(VY7))^1)*((1+(VY8))^1)*((1+(VY9))^1))/((1.18)^9)+(Sheet1!$B$61*((1+(VY1))^1)*((1+(VY2))^1)*((1+(VY3))^1)*((1+(VY4))^1)*((1+(VY5))^1)*((1+(VY6))^1)*((1+(VY7))^1)*((1+(VY8))^1)*((1+(VY9))^1)*((1+(VY10))^1))/((1.18)^10)+(Sheet1!$B$61*((1+(VY1))^1)*((1+(VY2))^1)*((1+(VY3))^1)*((1+(VY4))^1)*((1+(VY5))^1)*((1+(VY6))^1)*((1+(VY7))^1)*((1+(VY8))^1)*((1+(VY9))^1)*((1+(VY10))^1)*((1+(VY11))^1))/((1.18)^11)+(Sheet1!$B$61*((1+(VY1))^1)*((1+(VY2))^1)*((1+(VY3))^1)*((1+(VY4))^1)*((1+(VY5))^1)*((1+(VY6))^1)*((1+(VY7))^1)*((1+(VY8))^1)*((1+(VY9))^1)*((1+(VY10))^1)*((1+(VY11))^1)*((1+(VY12))^1))/((1.18)^12)+(Sheet1!$B$61*((1+(VY1))^1)*((1+(VY2))^1)*((1+(VY3))^1)*((1+(VY4))^1)*((1+(VY5))^1)*((1+(VY6))^1)*((1+(VY7))^1)*((1+(VY8))^1)*((1+(VY9))^1)*((1+(VY10))^1)*((1+(VY11))^1)*((1+(VY12))^1)*((1+(VY13))^1))/((1.18)^13)+(Sheet1!$B$61*((1+(VY1))^1)*((1+(VY2))^1)*((1+(VY3))^1)*((1+(VY4))^1)*((1+(VY5))^1)*((1+(VY6))^1)*((1+(VY7))^1)*((1+(VY8))^1)*((1+(VY9))^1)*((1+(VY10))^1)*((1+(VY11))^1)*((1+(VY12))^1)*((1+(VY13))^1)*((1+(VY14))^1))/((1.18)^14)+(Sheet1!$B$61*((1+(VY1))^1)*((1+(VY2))^1)*((1+(VY3))^1)*((1+(VY4))^1)*((1+(VY5))^1)*((1+(VY6))^1)*((1+(VY7))^1)*((1+(VY8))^1)*((1+(VY9))^1)*((1+(VY10))^1)*((1+(VY11))^1)*((1+(VY12))^1)*((1+(VY13))^1)*((1+(VY14))^1)*((1+(VY15))^1))/((1.18)^15)+((Sheet1!$B$61*((1+(VY1))^1)*((1+(VY2))^1)*((1+(VY3))^1)*((1+(VY4))^1)*((1+(VY5))^1)*((1+(VY6))^1)*((1+(VY7))^1)*((1+(VY8))^1)*((1+(VY9))^1)*((1+(VY10))^1)*((1+(VY11))^1)*((1+(VY12))^1)*((1+(VY13))^1)*((1+(VY14))^1)*((1+(VY15))^1))/((1.18)^15)/0.18))/Sheet1!$B$17)+((Sheet1!$B$65/Sheet1!$B$17)*(100%-0.2)))</f>
        <v>30.322628711400796</v>
      </c>
      <c r="VZ16" s="4">
        <f ca="1">SUM((((Sheet1!$B$61*((1+(VZ1))^1))/((1.18)^1)+(Sheet1!$B$61*((1+(VZ1))^1)*((1+(VZ2))^1))/((1.18)^2)+(Sheet1!$B$61*((1+(VZ1))^1)*((1+(VZ2))^1)*((1+(VZ3))^1))/((1.18)^3)+(Sheet1!$B$61*((1+(VZ1))^1)*((1+(VZ2))^1)*((1+(VZ3))^1)*((1+(VZ4))^1))/((1.18)^4)+(Sheet1!$B$61*((1+(VZ1))^1)*((1+(VZ2))^1)*((1+(VZ3))^1)*((1+(VZ4))^1)*((1+(VZ5))^1))/((1.18)^5)+(Sheet1!$B$61*((1+(VZ1))^1)*((1+(VZ2))^1)*((1+(VZ3))^1)*((1+(VZ4))^1)*((1+(VZ5))^1)*((1+(VZ6))^1))/((1.18)^6)+(Sheet1!$B$61*((1+(VZ1))^1)*((1+(VZ2))^1)*((1+(VZ3))^1)*((1+(VZ4))^1)*((1+(VZ5))^1)*((1+(VZ6))^1)*((1+(VZ7))^1))/((1.18)^7)+(Sheet1!$B$61*((1+(VZ1))^1)*((1+(VZ2))^1)*((1+(VZ3))^1)*((1+(VZ4))^1)*((1+(VZ5))^1)*((1+(VZ6))^1)*((1+(VZ7))^1)*((1+(VZ8))^1))/((1.18)^8)+(Sheet1!$B$61*((1+(VZ1))^1)*((1+(VZ2))^1)*((1+(VZ3))^1)*((1+(VZ4))^1)*((1+(VZ5))^1)*((1+(VZ6))^1)*((1+(VZ7))^1)*((1+(VZ8))^1)*((1+(VZ9))^1))/((1.18)^9)+(Sheet1!$B$61*((1+(VZ1))^1)*((1+(VZ2))^1)*((1+(VZ3))^1)*((1+(VZ4))^1)*((1+(VZ5))^1)*((1+(VZ6))^1)*((1+(VZ7))^1)*((1+(VZ8))^1)*((1+(VZ9))^1)*((1+(VZ10))^1))/((1.18)^10)+(Sheet1!$B$61*((1+(VZ1))^1)*((1+(VZ2))^1)*((1+(VZ3))^1)*((1+(VZ4))^1)*((1+(VZ5))^1)*((1+(VZ6))^1)*((1+(VZ7))^1)*((1+(VZ8))^1)*((1+(VZ9))^1)*((1+(VZ10))^1)*((1+(VZ11))^1))/((1.18)^11)+(Sheet1!$B$61*((1+(VZ1))^1)*((1+(VZ2))^1)*((1+(VZ3))^1)*((1+(VZ4))^1)*((1+(VZ5))^1)*((1+(VZ6))^1)*((1+(VZ7))^1)*((1+(VZ8))^1)*((1+(VZ9))^1)*((1+(VZ10))^1)*((1+(VZ11))^1)*((1+(VZ12))^1))/((1.18)^12)+(Sheet1!$B$61*((1+(VZ1))^1)*((1+(VZ2))^1)*((1+(VZ3))^1)*((1+(VZ4))^1)*((1+(VZ5))^1)*((1+(VZ6))^1)*((1+(VZ7))^1)*((1+(VZ8))^1)*((1+(VZ9))^1)*((1+(VZ10))^1)*((1+(VZ11))^1)*((1+(VZ12))^1)*((1+(VZ13))^1))/((1.18)^13)+(Sheet1!$B$61*((1+(VZ1))^1)*((1+(VZ2))^1)*((1+(VZ3))^1)*((1+(VZ4))^1)*((1+(VZ5))^1)*((1+(VZ6))^1)*((1+(VZ7))^1)*((1+(VZ8))^1)*((1+(VZ9))^1)*((1+(VZ10))^1)*((1+(VZ11))^1)*((1+(VZ12))^1)*((1+(VZ13))^1)*((1+(VZ14))^1))/((1.18)^14)+(Sheet1!$B$61*((1+(VZ1))^1)*((1+(VZ2))^1)*((1+(VZ3))^1)*((1+(VZ4))^1)*((1+(VZ5))^1)*((1+(VZ6))^1)*((1+(VZ7))^1)*((1+(VZ8))^1)*((1+(VZ9))^1)*((1+(VZ10))^1)*((1+(VZ11))^1)*((1+(VZ12))^1)*((1+(VZ13))^1)*((1+(VZ14))^1)*((1+(VZ15))^1))/((1.18)^15)+((Sheet1!$B$61*((1+(VZ1))^1)*((1+(VZ2))^1)*((1+(VZ3))^1)*((1+(VZ4))^1)*((1+(VZ5))^1)*((1+(VZ6))^1)*((1+(VZ7))^1)*((1+(VZ8))^1)*((1+(VZ9))^1)*((1+(VZ10))^1)*((1+(VZ11))^1)*((1+(VZ12))^1)*((1+(VZ13))^1)*((1+(VZ14))^1)*((1+(VZ15))^1))/((1.18)^15)/0.18))/Sheet1!$B$17)+((Sheet1!$B$65/Sheet1!$B$17)*(100%-0.2)))</f>
        <v>27.1380474369507</v>
      </c>
      <c r="WA16" s="4">
        <f ca="1">SUM((((Sheet1!$B$61*((1+(WA1))^1))/((1.18)^1)+(Sheet1!$B$61*((1+(WA1))^1)*((1+(WA2))^1))/((1.18)^2)+(Sheet1!$B$61*((1+(WA1))^1)*((1+(WA2))^1)*((1+(WA3))^1))/((1.18)^3)+(Sheet1!$B$61*((1+(WA1))^1)*((1+(WA2))^1)*((1+(WA3))^1)*((1+(WA4))^1))/((1.18)^4)+(Sheet1!$B$61*((1+(WA1))^1)*((1+(WA2))^1)*((1+(WA3))^1)*((1+(WA4))^1)*((1+(WA5))^1))/((1.18)^5)+(Sheet1!$B$61*((1+(WA1))^1)*((1+(WA2))^1)*((1+(WA3))^1)*((1+(WA4))^1)*((1+(WA5))^1)*((1+(WA6))^1))/((1.18)^6)+(Sheet1!$B$61*((1+(WA1))^1)*((1+(WA2))^1)*((1+(WA3))^1)*((1+(WA4))^1)*((1+(WA5))^1)*((1+(WA6))^1)*((1+(WA7))^1))/((1.18)^7)+(Sheet1!$B$61*((1+(WA1))^1)*((1+(WA2))^1)*((1+(WA3))^1)*((1+(WA4))^1)*((1+(WA5))^1)*((1+(WA6))^1)*((1+(WA7))^1)*((1+(WA8))^1))/((1.18)^8)+(Sheet1!$B$61*((1+(WA1))^1)*((1+(WA2))^1)*((1+(WA3))^1)*((1+(WA4))^1)*((1+(WA5))^1)*((1+(WA6))^1)*((1+(WA7))^1)*((1+(WA8))^1)*((1+(WA9))^1))/((1.18)^9)+(Sheet1!$B$61*((1+(WA1))^1)*((1+(WA2))^1)*((1+(WA3))^1)*((1+(WA4))^1)*((1+(WA5))^1)*((1+(WA6))^1)*((1+(WA7))^1)*((1+(WA8))^1)*((1+(WA9))^1)*((1+(WA10))^1))/((1.18)^10)+(Sheet1!$B$61*((1+(WA1))^1)*((1+(WA2))^1)*((1+(WA3))^1)*((1+(WA4))^1)*((1+(WA5))^1)*((1+(WA6))^1)*((1+(WA7))^1)*((1+(WA8))^1)*((1+(WA9))^1)*((1+(WA10))^1)*((1+(WA11))^1))/((1.18)^11)+(Sheet1!$B$61*((1+(WA1))^1)*((1+(WA2))^1)*((1+(WA3))^1)*((1+(WA4))^1)*((1+(WA5))^1)*((1+(WA6))^1)*((1+(WA7))^1)*((1+(WA8))^1)*((1+(WA9))^1)*((1+(WA10))^1)*((1+(WA11))^1)*((1+(WA12))^1))/((1.18)^12)+(Sheet1!$B$61*((1+(WA1))^1)*((1+(WA2))^1)*((1+(WA3))^1)*((1+(WA4))^1)*((1+(WA5))^1)*((1+(WA6))^1)*((1+(WA7))^1)*((1+(WA8))^1)*((1+(WA9))^1)*((1+(WA10))^1)*((1+(WA11))^1)*((1+(WA12))^1)*((1+(WA13))^1))/((1.18)^13)+(Sheet1!$B$61*((1+(WA1))^1)*((1+(WA2))^1)*((1+(WA3))^1)*((1+(WA4))^1)*((1+(WA5))^1)*((1+(WA6))^1)*((1+(WA7))^1)*((1+(WA8))^1)*((1+(WA9))^1)*((1+(WA10))^1)*((1+(WA11))^1)*((1+(WA12))^1)*((1+(WA13))^1)*((1+(WA14))^1))/((1.18)^14)+(Sheet1!$B$61*((1+(WA1))^1)*((1+(WA2))^1)*((1+(WA3))^1)*((1+(WA4))^1)*((1+(WA5))^1)*((1+(WA6))^1)*((1+(WA7))^1)*((1+(WA8))^1)*((1+(WA9))^1)*((1+(WA10))^1)*((1+(WA11))^1)*((1+(WA12))^1)*((1+(WA13))^1)*((1+(WA14))^1)*((1+(WA15))^1))/((1.18)^15)+((Sheet1!$B$61*((1+(WA1))^1)*((1+(WA2))^1)*((1+(WA3))^1)*((1+(WA4))^1)*((1+(WA5))^1)*((1+(WA6))^1)*((1+(WA7))^1)*((1+(WA8))^1)*((1+(WA9))^1)*((1+(WA10))^1)*((1+(WA11))^1)*((1+(WA12))^1)*((1+(WA13))^1)*((1+(WA14))^1)*((1+(WA15))^1))/((1.18)^15)/0.18))/Sheet1!$B$17)+((Sheet1!$B$65/Sheet1!$B$17)*(100%-0.2)))</f>
        <v>25.854412262778034</v>
      </c>
      <c r="WB16" s="4">
        <f ca="1">SUM((((Sheet1!$B$61*((1+(WB1))^1))/((1.18)^1)+(Sheet1!$B$61*((1+(WB1))^1)*((1+(WB2))^1))/((1.18)^2)+(Sheet1!$B$61*((1+(WB1))^1)*((1+(WB2))^1)*((1+(WB3))^1))/((1.18)^3)+(Sheet1!$B$61*((1+(WB1))^1)*((1+(WB2))^1)*((1+(WB3))^1)*((1+(WB4))^1))/((1.18)^4)+(Sheet1!$B$61*((1+(WB1))^1)*((1+(WB2))^1)*((1+(WB3))^1)*((1+(WB4))^1)*((1+(WB5))^1))/((1.18)^5)+(Sheet1!$B$61*((1+(WB1))^1)*((1+(WB2))^1)*((1+(WB3))^1)*((1+(WB4))^1)*((1+(WB5))^1)*((1+(WB6))^1))/((1.18)^6)+(Sheet1!$B$61*((1+(WB1))^1)*((1+(WB2))^1)*((1+(WB3))^1)*((1+(WB4))^1)*((1+(WB5))^1)*((1+(WB6))^1)*((1+(WB7))^1))/((1.18)^7)+(Sheet1!$B$61*((1+(WB1))^1)*((1+(WB2))^1)*((1+(WB3))^1)*((1+(WB4))^1)*((1+(WB5))^1)*((1+(WB6))^1)*((1+(WB7))^1)*((1+(WB8))^1))/((1.18)^8)+(Sheet1!$B$61*((1+(WB1))^1)*((1+(WB2))^1)*((1+(WB3))^1)*((1+(WB4))^1)*((1+(WB5))^1)*((1+(WB6))^1)*((1+(WB7))^1)*((1+(WB8))^1)*((1+(WB9))^1))/((1.18)^9)+(Sheet1!$B$61*((1+(WB1))^1)*((1+(WB2))^1)*((1+(WB3))^1)*((1+(WB4))^1)*((1+(WB5))^1)*((1+(WB6))^1)*((1+(WB7))^1)*((1+(WB8))^1)*((1+(WB9))^1)*((1+(WB10))^1))/((1.18)^10)+(Sheet1!$B$61*((1+(WB1))^1)*((1+(WB2))^1)*((1+(WB3))^1)*((1+(WB4))^1)*((1+(WB5))^1)*((1+(WB6))^1)*((1+(WB7))^1)*((1+(WB8))^1)*((1+(WB9))^1)*((1+(WB10))^1)*((1+(WB11))^1))/((1.18)^11)+(Sheet1!$B$61*((1+(WB1))^1)*((1+(WB2))^1)*((1+(WB3))^1)*((1+(WB4))^1)*((1+(WB5))^1)*((1+(WB6))^1)*((1+(WB7))^1)*((1+(WB8))^1)*((1+(WB9))^1)*((1+(WB10))^1)*((1+(WB11))^1)*((1+(WB12))^1))/((1.18)^12)+(Sheet1!$B$61*((1+(WB1))^1)*((1+(WB2))^1)*((1+(WB3))^1)*((1+(WB4))^1)*((1+(WB5))^1)*((1+(WB6))^1)*((1+(WB7))^1)*((1+(WB8))^1)*((1+(WB9))^1)*((1+(WB10))^1)*((1+(WB11))^1)*((1+(WB12))^1)*((1+(WB13))^1))/((1.18)^13)+(Sheet1!$B$61*((1+(WB1))^1)*((1+(WB2))^1)*((1+(WB3))^1)*((1+(WB4))^1)*((1+(WB5))^1)*((1+(WB6))^1)*((1+(WB7))^1)*((1+(WB8))^1)*((1+(WB9))^1)*((1+(WB10))^1)*((1+(WB11))^1)*((1+(WB12))^1)*((1+(WB13))^1)*((1+(WB14))^1))/((1.18)^14)+(Sheet1!$B$61*((1+(WB1))^1)*((1+(WB2))^1)*((1+(WB3))^1)*((1+(WB4))^1)*((1+(WB5))^1)*((1+(WB6))^1)*((1+(WB7))^1)*((1+(WB8))^1)*((1+(WB9))^1)*((1+(WB10))^1)*((1+(WB11))^1)*((1+(WB12))^1)*((1+(WB13))^1)*((1+(WB14))^1)*((1+(WB15))^1))/((1.18)^15)+((Sheet1!$B$61*((1+(WB1))^1)*((1+(WB2))^1)*((1+(WB3))^1)*((1+(WB4))^1)*((1+(WB5))^1)*((1+(WB6))^1)*((1+(WB7))^1)*((1+(WB8))^1)*((1+(WB9))^1)*((1+(WB10))^1)*((1+(WB11))^1)*((1+(WB12))^1)*((1+(WB13))^1)*((1+(WB14))^1)*((1+(WB15))^1))/((1.18)^15)/0.18))/Sheet1!$B$17)+((Sheet1!$B$65/Sheet1!$B$17)*(100%-0.2)))</f>
        <v>28.842972685046313</v>
      </c>
      <c r="WC16" s="4">
        <f ca="1">SUM((((Sheet1!$B$61*((1+(WC1))^1))/((1.18)^1)+(Sheet1!$B$61*((1+(WC1))^1)*((1+(WC2))^1))/((1.18)^2)+(Sheet1!$B$61*((1+(WC1))^1)*((1+(WC2))^1)*((1+(WC3))^1))/((1.18)^3)+(Sheet1!$B$61*((1+(WC1))^1)*((1+(WC2))^1)*((1+(WC3))^1)*((1+(WC4))^1))/((1.18)^4)+(Sheet1!$B$61*((1+(WC1))^1)*((1+(WC2))^1)*((1+(WC3))^1)*((1+(WC4))^1)*((1+(WC5))^1))/((1.18)^5)+(Sheet1!$B$61*((1+(WC1))^1)*((1+(WC2))^1)*((1+(WC3))^1)*((1+(WC4))^1)*((1+(WC5))^1)*((1+(WC6))^1))/((1.18)^6)+(Sheet1!$B$61*((1+(WC1))^1)*((1+(WC2))^1)*((1+(WC3))^1)*((1+(WC4))^1)*((1+(WC5))^1)*((1+(WC6))^1)*((1+(WC7))^1))/((1.18)^7)+(Sheet1!$B$61*((1+(WC1))^1)*((1+(WC2))^1)*((1+(WC3))^1)*((1+(WC4))^1)*((1+(WC5))^1)*((1+(WC6))^1)*((1+(WC7))^1)*((1+(WC8))^1))/((1.18)^8)+(Sheet1!$B$61*((1+(WC1))^1)*((1+(WC2))^1)*((1+(WC3))^1)*((1+(WC4))^1)*((1+(WC5))^1)*((1+(WC6))^1)*((1+(WC7))^1)*((1+(WC8))^1)*((1+(WC9))^1))/((1.18)^9)+(Sheet1!$B$61*((1+(WC1))^1)*((1+(WC2))^1)*((1+(WC3))^1)*((1+(WC4))^1)*((1+(WC5))^1)*((1+(WC6))^1)*((1+(WC7))^1)*((1+(WC8))^1)*((1+(WC9))^1)*((1+(WC10))^1))/((1.18)^10)+(Sheet1!$B$61*((1+(WC1))^1)*((1+(WC2))^1)*((1+(WC3))^1)*((1+(WC4))^1)*((1+(WC5))^1)*((1+(WC6))^1)*((1+(WC7))^1)*((1+(WC8))^1)*((1+(WC9))^1)*((1+(WC10))^1)*((1+(WC11))^1))/((1.18)^11)+(Sheet1!$B$61*((1+(WC1))^1)*((1+(WC2))^1)*((1+(WC3))^1)*((1+(WC4))^1)*((1+(WC5))^1)*((1+(WC6))^1)*((1+(WC7))^1)*((1+(WC8))^1)*((1+(WC9))^1)*((1+(WC10))^1)*((1+(WC11))^1)*((1+(WC12))^1))/((1.18)^12)+(Sheet1!$B$61*((1+(WC1))^1)*((1+(WC2))^1)*((1+(WC3))^1)*((1+(WC4))^1)*((1+(WC5))^1)*((1+(WC6))^1)*((1+(WC7))^1)*((1+(WC8))^1)*((1+(WC9))^1)*((1+(WC10))^1)*((1+(WC11))^1)*((1+(WC12))^1)*((1+(WC13))^1))/((1.18)^13)+(Sheet1!$B$61*((1+(WC1))^1)*((1+(WC2))^1)*((1+(WC3))^1)*((1+(WC4))^1)*((1+(WC5))^1)*((1+(WC6))^1)*((1+(WC7))^1)*((1+(WC8))^1)*((1+(WC9))^1)*((1+(WC10))^1)*((1+(WC11))^1)*((1+(WC12))^1)*((1+(WC13))^1)*((1+(WC14))^1))/((1.18)^14)+(Sheet1!$B$61*((1+(WC1))^1)*((1+(WC2))^1)*((1+(WC3))^1)*((1+(WC4))^1)*((1+(WC5))^1)*((1+(WC6))^1)*((1+(WC7))^1)*((1+(WC8))^1)*((1+(WC9))^1)*((1+(WC10))^1)*((1+(WC11))^1)*((1+(WC12))^1)*((1+(WC13))^1)*((1+(WC14))^1)*((1+(WC15))^1))/((1.18)^15)+((Sheet1!$B$61*((1+(WC1))^1)*((1+(WC2))^1)*((1+(WC3))^1)*((1+(WC4))^1)*((1+(WC5))^1)*((1+(WC6))^1)*((1+(WC7))^1)*((1+(WC8))^1)*((1+(WC9))^1)*((1+(WC10))^1)*((1+(WC11))^1)*((1+(WC12))^1)*((1+(WC13))^1)*((1+(WC14))^1)*((1+(WC15))^1))/((1.18)^15)/0.18))/Sheet1!$B$17)+((Sheet1!$B$65/Sheet1!$B$17)*(100%-0.2)))</f>
        <v>38.123895381828397</v>
      </c>
      <c r="WD16" s="4">
        <f ca="1">SUM((((Sheet1!$B$61*((1+(WD1))^1))/((1.18)^1)+(Sheet1!$B$61*((1+(WD1))^1)*((1+(WD2))^1))/((1.18)^2)+(Sheet1!$B$61*((1+(WD1))^1)*((1+(WD2))^1)*((1+(WD3))^1))/((1.18)^3)+(Sheet1!$B$61*((1+(WD1))^1)*((1+(WD2))^1)*((1+(WD3))^1)*((1+(WD4))^1))/((1.18)^4)+(Sheet1!$B$61*((1+(WD1))^1)*((1+(WD2))^1)*((1+(WD3))^1)*((1+(WD4))^1)*((1+(WD5))^1))/((1.18)^5)+(Sheet1!$B$61*((1+(WD1))^1)*((1+(WD2))^1)*((1+(WD3))^1)*((1+(WD4))^1)*((1+(WD5))^1)*((1+(WD6))^1))/((1.18)^6)+(Sheet1!$B$61*((1+(WD1))^1)*((1+(WD2))^1)*((1+(WD3))^1)*((1+(WD4))^1)*((1+(WD5))^1)*((1+(WD6))^1)*((1+(WD7))^1))/((1.18)^7)+(Sheet1!$B$61*((1+(WD1))^1)*((1+(WD2))^1)*((1+(WD3))^1)*((1+(WD4))^1)*((1+(WD5))^1)*((1+(WD6))^1)*((1+(WD7))^1)*((1+(WD8))^1))/((1.18)^8)+(Sheet1!$B$61*((1+(WD1))^1)*((1+(WD2))^1)*((1+(WD3))^1)*((1+(WD4))^1)*((1+(WD5))^1)*((1+(WD6))^1)*((1+(WD7))^1)*((1+(WD8))^1)*((1+(WD9))^1))/((1.18)^9)+(Sheet1!$B$61*((1+(WD1))^1)*((1+(WD2))^1)*((1+(WD3))^1)*((1+(WD4))^1)*((1+(WD5))^1)*((1+(WD6))^1)*((1+(WD7))^1)*((1+(WD8))^1)*((1+(WD9))^1)*((1+(WD10))^1))/((1.18)^10)+(Sheet1!$B$61*((1+(WD1))^1)*((1+(WD2))^1)*((1+(WD3))^1)*((1+(WD4))^1)*((1+(WD5))^1)*((1+(WD6))^1)*((1+(WD7))^1)*((1+(WD8))^1)*((1+(WD9))^1)*((1+(WD10))^1)*((1+(WD11))^1))/((1.18)^11)+(Sheet1!$B$61*((1+(WD1))^1)*((1+(WD2))^1)*((1+(WD3))^1)*((1+(WD4))^1)*((1+(WD5))^1)*((1+(WD6))^1)*((1+(WD7))^1)*((1+(WD8))^1)*((1+(WD9))^1)*((1+(WD10))^1)*((1+(WD11))^1)*((1+(WD12))^1))/((1.18)^12)+(Sheet1!$B$61*((1+(WD1))^1)*((1+(WD2))^1)*((1+(WD3))^1)*((1+(WD4))^1)*((1+(WD5))^1)*((1+(WD6))^1)*((1+(WD7))^1)*((1+(WD8))^1)*((1+(WD9))^1)*((1+(WD10))^1)*((1+(WD11))^1)*((1+(WD12))^1)*((1+(WD13))^1))/((1.18)^13)+(Sheet1!$B$61*((1+(WD1))^1)*((1+(WD2))^1)*((1+(WD3))^1)*((1+(WD4))^1)*((1+(WD5))^1)*((1+(WD6))^1)*((1+(WD7))^1)*((1+(WD8))^1)*((1+(WD9))^1)*((1+(WD10))^1)*((1+(WD11))^1)*((1+(WD12))^1)*((1+(WD13))^1)*((1+(WD14))^1))/((1.18)^14)+(Sheet1!$B$61*((1+(WD1))^1)*((1+(WD2))^1)*((1+(WD3))^1)*((1+(WD4))^1)*((1+(WD5))^1)*((1+(WD6))^1)*((1+(WD7))^1)*((1+(WD8))^1)*((1+(WD9))^1)*((1+(WD10))^1)*((1+(WD11))^1)*((1+(WD12))^1)*((1+(WD13))^1)*((1+(WD14))^1)*((1+(WD15))^1))/((1.18)^15)+((Sheet1!$B$61*((1+(WD1))^1)*((1+(WD2))^1)*((1+(WD3))^1)*((1+(WD4))^1)*((1+(WD5))^1)*((1+(WD6))^1)*((1+(WD7))^1)*((1+(WD8))^1)*((1+(WD9))^1)*((1+(WD10))^1)*((1+(WD11))^1)*((1+(WD12))^1)*((1+(WD13))^1)*((1+(WD14))^1)*((1+(WD15))^1))/((1.18)^15)/0.18))/Sheet1!$B$17)+((Sheet1!$B$65/Sheet1!$B$17)*(100%-0.2)))</f>
        <v>29.263454779275516</v>
      </c>
      <c r="WE16" s="4">
        <f ca="1">SUM((((Sheet1!$B$61*((1+(WE1))^1))/((1.18)^1)+(Sheet1!$B$61*((1+(WE1))^1)*((1+(WE2))^1))/((1.18)^2)+(Sheet1!$B$61*((1+(WE1))^1)*((1+(WE2))^1)*((1+(WE3))^1))/((1.18)^3)+(Sheet1!$B$61*((1+(WE1))^1)*((1+(WE2))^1)*((1+(WE3))^1)*((1+(WE4))^1))/((1.18)^4)+(Sheet1!$B$61*((1+(WE1))^1)*((1+(WE2))^1)*((1+(WE3))^1)*((1+(WE4))^1)*((1+(WE5))^1))/((1.18)^5)+(Sheet1!$B$61*((1+(WE1))^1)*((1+(WE2))^1)*((1+(WE3))^1)*((1+(WE4))^1)*((1+(WE5))^1)*((1+(WE6))^1))/((1.18)^6)+(Sheet1!$B$61*((1+(WE1))^1)*((1+(WE2))^1)*((1+(WE3))^1)*((1+(WE4))^1)*((1+(WE5))^1)*((1+(WE6))^1)*((1+(WE7))^1))/((1.18)^7)+(Sheet1!$B$61*((1+(WE1))^1)*((1+(WE2))^1)*((1+(WE3))^1)*((1+(WE4))^1)*((1+(WE5))^1)*((1+(WE6))^1)*((1+(WE7))^1)*((1+(WE8))^1))/((1.18)^8)+(Sheet1!$B$61*((1+(WE1))^1)*((1+(WE2))^1)*((1+(WE3))^1)*((1+(WE4))^1)*((1+(WE5))^1)*((1+(WE6))^1)*((1+(WE7))^1)*((1+(WE8))^1)*((1+(WE9))^1))/((1.18)^9)+(Sheet1!$B$61*((1+(WE1))^1)*((1+(WE2))^1)*((1+(WE3))^1)*((1+(WE4))^1)*((1+(WE5))^1)*((1+(WE6))^1)*((1+(WE7))^1)*((1+(WE8))^1)*((1+(WE9))^1)*((1+(WE10))^1))/((1.18)^10)+(Sheet1!$B$61*((1+(WE1))^1)*((1+(WE2))^1)*((1+(WE3))^1)*((1+(WE4))^1)*((1+(WE5))^1)*((1+(WE6))^1)*((1+(WE7))^1)*((1+(WE8))^1)*((1+(WE9))^1)*((1+(WE10))^1)*((1+(WE11))^1))/((1.18)^11)+(Sheet1!$B$61*((1+(WE1))^1)*((1+(WE2))^1)*((1+(WE3))^1)*((1+(WE4))^1)*((1+(WE5))^1)*((1+(WE6))^1)*((1+(WE7))^1)*((1+(WE8))^1)*((1+(WE9))^1)*((1+(WE10))^1)*((1+(WE11))^1)*((1+(WE12))^1))/((1.18)^12)+(Sheet1!$B$61*((1+(WE1))^1)*((1+(WE2))^1)*((1+(WE3))^1)*((1+(WE4))^1)*((1+(WE5))^1)*((1+(WE6))^1)*((1+(WE7))^1)*((1+(WE8))^1)*((1+(WE9))^1)*((1+(WE10))^1)*((1+(WE11))^1)*((1+(WE12))^1)*((1+(WE13))^1))/((1.18)^13)+(Sheet1!$B$61*((1+(WE1))^1)*((1+(WE2))^1)*((1+(WE3))^1)*((1+(WE4))^1)*((1+(WE5))^1)*((1+(WE6))^1)*((1+(WE7))^1)*((1+(WE8))^1)*((1+(WE9))^1)*((1+(WE10))^1)*((1+(WE11))^1)*((1+(WE12))^1)*((1+(WE13))^1)*((1+(WE14))^1))/((1.18)^14)+(Sheet1!$B$61*((1+(WE1))^1)*((1+(WE2))^1)*((1+(WE3))^1)*((1+(WE4))^1)*((1+(WE5))^1)*((1+(WE6))^1)*((1+(WE7))^1)*((1+(WE8))^1)*((1+(WE9))^1)*((1+(WE10))^1)*((1+(WE11))^1)*((1+(WE12))^1)*((1+(WE13))^1)*((1+(WE14))^1)*((1+(WE15))^1))/((1.18)^15)+((Sheet1!$B$61*((1+(WE1))^1)*((1+(WE2))^1)*((1+(WE3))^1)*((1+(WE4))^1)*((1+(WE5))^1)*((1+(WE6))^1)*((1+(WE7))^1)*((1+(WE8))^1)*((1+(WE9))^1)*((1+(WE10))^1)*((1+(WE11))^1)*((1+(WE12))^1)*((1+(WE13))^1)*((1+(WE14))^1)*((1+(WE15))^1))/((1.18)^15)/0.18))/Sheet1!$B$17)+((Sheet1!$B$65/Sheet1!$B$17)*(100%-0.2)))</f>
        <v>27.84328787643809</v>
      </c>
      <c r="WF16" s="4">
        <f ca="1">SUM((((Sheet1!$B$61*((1+(WF1))^1))/((1.18)^1)+(Sheet1!$B$61*((1+(WF1))^1)*((1+(WF2))^1))/((1.18)^2)+(Sheet1!$B$61*((1+(WF1))^1)*((1+(WF2))^1)*((1+(WF3))^1))/((1.18)^3)+(Sheet1!$B$61*((1+(WF1))^1)*((1+(WF2))^1)*((1+(WF3))^1)*((1+(WF4))^1))/((1.18)^4)+(Sheet1!$B$61*((1+(WF1))^1)*((1+(WF2))^1)*((1+(WF3))^1)*((1+(WF4))^1)*((1+(WF5))^1))/((1.18)^5)+(Sheet1!$B$61*((1+(WF1))^1)*((1+(WF2))^1)*((1+(WF3))^1)*((1+(WF4))^1)*((1+(WF5))^1)*((1+(WF6))^1))/((1.18)^6)+(Sheet1!$B$61*((1+(WF1))^1)*((1+(WF2))^1)*((1+(WF3))^1)*((1+(WF4))^1)*((1+(WF5))^1)*((1+(WF6))^1)*((1+(WF7))^1))/((1.18)^7)+(Sheet1!$B$61*((1+(WF1))^1)*((1+(WF2))^1)*((1+(WF3))^1)*((1+(WF4))^1)*((1+(WF5))^1)*((1+(WF6))^1)*((1+(WF7))^1)*((1+(WF8))^1))/((1.18)^8)+(Sheet1!$B$61*((1+(WF1))^1)*((1+(WF2))^1)*((1+(WF3))^1)*((1+(WF4))^1)*((1+(WF5))^1)*((1+(WF6))^1)*((1+(WF7))^1)*((1+(WF8))^1)*((1+(WF9))^1))/((1.18)^9)+(Sheet1!$B$61*((1+(WF1))^1)*((1+(WF2))^1)*((1+(WF3))^1)*((1+(WF4))^1)*((1+(WF5))^1)*((1+(WF6))^1)*((1+(WF7))^1)*((1+(WF8))^1)*((1+(WF9))^1)*((1+(WF10))^1))/((1.18)^10)+(Sheet1!$B$61*((1+(WF1))^1)*((1+(WF2))^1)*((1+(WF3))^1)*((1+(WF4))^1)*((1+(WF5))^1)*((1+(WF6))^1)*((1+(WF7))^1)*((1+(WF8))^1)*((1+(WF9))^1)*((1+(WF10))^1)*((1+(WF11))^1))/((1.18)^11)+(Sheet1!$B$61*((1+(WF1))^1)*((1+(WF2))^1)*((1+(WF3))^1)*((1+(WF4))^1)*((1+(WF5))^1)*((1+(WF6))^1)*((1+(WF7))^1)*((1+(WF8))^1)*((1+(WF9))^1)*((1+(WF10))^1)*((1+(WF11))^1)*((1+(WF12))^1))/((1.18)^12)+(Sheet1!$B$61*((1+(WF1))^1)*((1+(WF2))^1)*((1+(WF3))^1)*((1+(WF4))^1)*((1+(WF5))^1)*((1+(WF6))^1)*((1+(WF7))^1)*((1+(WF8))^1)*((1+(WF9))^1)*((1+(WF10))^1)*((1+(WF11))^1)*((1+(WF12))^1)*((1+(WF13))^1))/((1.18)^13)+(Sheet1!$B$61*((1+(WF1))^1)*((1+(WF2))^1)*((1+(WF3))^1)*((1+(WF4))^1)*((1+(WF5))^1)*((1+(WF6))^1)*((1+(WF7))^1)*((1+(WF8))^1)*((1+(WF9))^1)*((1+(WF10))^1)*((1+(WF11))^1)*((1+(WF12))^1)*((1+(WF13))^1)*((1+(WF14))^1))/((1.18)^14)+(Sheet1!$B$61*((1+(WF1))^1)*((1+(WF2))^1)*((1+(WF3))^1)*((1+(WF4))^1)*((1+(WF5))^1)*((1+(WF6))^1)*((1+(WF7))^1)*((1+(WF8))^1)*((1+(WF9))^1)*((1+(WF10))^1)*((1+(WF11))^1)*((1+(WF12))^1)*((1+(WF13))^1)*((1+(WF14))^1)*((1+(WF15))^1))/((1.18)^15)+((Sheet1!$B$61*((1+(WF1))^1)*((1+(WF2))^1)*((1+(WF3))^1)*((1+(WF4))^1)*((1+(WF5))^1)*((1+(WF6))^1)*((1+(WF7))^1)*((1+(WF8))^1)*((1+(WF9))^1)*((1+(WF10))^1)*((1+(WF11))^1)*((1+(WF12))^1)*((1+(WF13))^1)*((1+(WF14))^1)*((1+(WF15))^1))/((1.18)^15)/0.18))/Sheet1!$B$17)+((Sheet1!$B$65/Sheet1!$B$17)*(100%-0.2)))</f>
        <v>24.983971365878805</v>
      </c>
      <c r="WG16" s="4">
        <f ca="1">SUM((((Sheet1!$B$61*((1+(WG1))^1))/((1.18)^1)+(Sheet1!$B$61*((1+(WG1))^1)*((1+(WG2))^1))/((1.18)^2)+(Sheet1!$B$61*((1+(WG1))^1)*((1+(WG2))^1)*((1+(WG3))^1))/((1.18)^3)+(Sheet1!$B$61*((1+(WG1))^1)*((1+(WG2))^1)*((1+(WG3))^1)*((1+(WG4))^1))/((1.18)^4)+(Sheet1!$B$61*((1+(WG1))^1)*((1+(WG2))^1)*((1+(WG3))^1)*((1+(WG4))^1)*((1+(WG5))^1))/((1.18)^5)+(Sheet1!$B$61*((1+(WG1))^1)*((1+(WG2))^1)*((1+(WG3))^1)*((1+(WG4))^1)*((1+(WG5))^1)*((1+(WG6))^1))/((1.18)^6)+(Sheet1!$B$61*((1+(WG1))^1)*((1+(WG2))^1)*((1+(WG3))^1)*((1+(WG4))^1)*((1+(WG5))^1)*((1+(WG6))^1)*((1+(WG7))^1))/((1.18)^7)+(Sheet1!$B$61*((1+(WG1))^1)*((1+(WG2))^1)*((1+(WG3))^1)*((1+(WG4))^1)*((1+(WG5))^1)*((1+(WG6))^1)*((1+(WG7))^1)*((1+(WG8))^1))/((1.18)^8)+(Sheet1!$B$61*((1+(WG1))^1)*((1+(WG2))^1)*((1+(WG3))^1)*((1+(WG4))^1)*((1+(WG5))^1)*((1+(WG6))^1)*((1+(WG7))^1)*((1+(WG8))^1)*((1+(WG9))^1))/((1.18)^9)+(Sheet1!$B$61*((1+(WG1))^1)*((1+(WG2))^1)*((1+(WG3))^1)*((1+(WG4))^1)*((1+(WG5))^1)*((1+(WG6))^1)*((1+(WG7))^1)*((1+(WG8))^1)*((1+(WG9))^1)*((1+(WG10))^1))/((1.18)^10)+(Sheet1!$B$61*((1+(WG1))^1)*((1+(WG2))^1)*((1+(WG3))^1)*((1+(WG4))^1)*((1+(WG5))^1)*((1+(WG6))^1)*((1+(WG7))^1)*((1+(WG8))^1)*((1+(WG9))^1)*((1+(WG10))^1)*((1+(WG11))^1))/((1.18)^11)+(Sheet1!$B$61*((1+(WG1))^1)*((1+(WG2))^1)*((1+(WG3))^1)*((1+(WG4))^1)*((1+(WG5))^1)*((1+(WG6))^1)*((1+(WG7))^1)*((1+(WG8))^1)*((1+(WG9))^1)*((1+(WG10))^1)*((1+(WG11))^1)*((1+(WG12))^1))/((1.18)^12)+(Sheet1!$B$61*((1+(WG1))^1)*((1+(WG2))^1)*((1+(WG3))^1)*((1+(WG4))^1)*((1+(WG5))^1)*((1+(WG6))^1)*((1+(WG7))^1)*((1+(WG8))^1)*((1+(WG9))^1)*((1+(WG10))^1)*((1+(WG11))^1)*((1+(WG12))^1)*((1+(WG13))^1))/((1.18)^13)+(Sheet1!$B$61*((1+(WG1))^1)*((1+(WG2))^1)*((1+(WG3))^1)*((1+(WG4))^1)*((1+(WG5))^1)*((1+(WG6))^1)*((1+(WG7))^1)*((1+(WG8))^1)*((1+(WG9))^1)*((1+(WG10))^1)*((1+(WG11))^1)*((1+(WG12))^1)*((1+(WG13))^1)*((1+(WG14))^1))/((1.18)^14)+(Sheet1!$B$61*((1+(WG1))^1)*((1+(WG2))^1)*((1+(WG3))^1)*((1+(WG4))^1)*((1+(WG5))^1)*((1+(WG6))^1)*((1+(WG7))^1)*((1+(WG8))^1)*((1+(WG9))^1)*((1+(WG10))^1)*((1+(WG11))^1)*((1+(WG12))^1)*((1+(WG13))^1)*((1+(WG14))^1)*((1+(WG15))^1))/((1.18)^15)+((Sheet1!$B$61*((1+(WG1))^1)*((1+(WG2))^1)*((1+(WG3))^1)*((1+(WG4))^1)*((1+(WG5))^1)*((1+(WG6))^1)*((1+(WG7))^1)*((1+(WG8))^1)*((1+(WG9))^1)*((1+(WG10))^1)*((1+(WG11))^1)*((1+(WG12))^1)*((1+(WG13))^1)*((1+(WG14))^1)*((1+(WG15))^1))/((1.18)^15)/0.18))/Sheet1!$B$17)+((Sheet1!$B$65/Sheet1!$B$17)*(100%-0.2)))</f>
        <v>30.751349329488939</v>
      </c>
      <c r="WH16" s="4">
        <f ca="1">SUM((((Sheet1!$B$61*((1+(WH1))^1))/((1.18)^1)+(Sheet1!$B$61*((1+(WH1))^1)*((1+(WH2))^1))/((1.18)^2)+(Sheet1!$B$61*((1+(WH1))^1)*((1+(WH2))^1)*((1+(WH3))^1))/((1.18)^3)+(Sheet1!$B$61*((1+(WH1))^1)*((1+(WH2))^1)*((1+(WH3))^1)*((1+(WH4))^1))/((1.18)^4)+(Sheet1!$B$61*((1+(WH1))^1)*((1+(WH2))^1)*((1+(WH3))^1)*((1+(WH4))^1)*((1+(WH5))^1))/((1.18)^5)+(Sheet1!$B$61*((1+(WH1))^1)*((1+(WH2))^1)*((1+(WH3))^1)*((1+(WH4))^1)*((1+(WH5))^1)*((1+(WH6))^1))/((1.18)^6)+(Sheet1!$B$61*((1+(WH1))^1)*((1+(WH2))^1)*((1+(WH3))^1)*((1+(WH4))^1)*((1+(WH5))^1)*((1+(WH6))^1)*((1+(WH7))^1))/((1.18)^7)+(Sheet1!$B$61*((1+(WH1))^1)*((1+(WH2))^1)*((1+(WH3))^1)*((1+(WH4))^1)*((1+(WH5))^1)*((1+(WH6))^1)*((1+(WH7))^1)*((1+(WH8))^1))/((1.18)^8)+(Sheet1!$B$61*((1+(WH1))^1)*((1+(WH2))^1)*((1+(WH3))^1)*((1+(WH4))^1)*((1+(WH5))^1)*((1+(WH6))^1)*((1+(WH7))^1)*((1+(WH8))^1)*((1+(WH9))^1))/((1.18)^9)+(Sheet1!$B$61*((1+(WH1))^1)*((1+(WH2))^1)*((1+(WH3))^1)*((1+(WH4))^1)*((1+(WH5))^1)*((1+(WH6))^1)*((1+(WH7))^1)*((1+(WH8))^1)*((1+(WH9))^1)*((1+(WH10))^1))/((1.18)^10)+(Sheet1!$B$61*((1+(WH1))^1)*((1+(WH2))^1)*((1+(WH3))^1)*((1+(WH4))^1)*((1+(WH5))^1)*((1+(WH6))^1)*((1+(WH7))^1)*((1+(WH8))^1)*((1+(WH9))^1)*((1+(WH10))^1)*((1+(WH11))^1))/((1.18)^11)+(Sheet1!$B$61*((1+(WH1))^1)*((1+(WH2))^1)*((1+(WH3))^1)*((1+(WH4))^1)*((1+(WH5))^1)*((1+(WH6))^1)*((1+(WH7))^1)*((1+(WH8))^1)*((1+(WH9))^1)*((1+(WH10))^1)*((1+(WH11))^1)*((1+(WH12))^1))/((1.18)^12)+(Sheet1!$B$61*((1+(WH1))^1)*((1+(WH2))^1)*((1+(WH3))^1)*((1+(WH4))^1)*((1+(WH5))^1)*((1+(WH6))^1)*((1+(WH7))^1)*((1+(WH8))^1)*((1+(WH9))^1)*((1+(WH10))^1)*((1+(WH11))^1)*((1+(WH12))^1)*((1+(WH13))^1))/((1.18)^13)+(Sheet1!$B$61*((1+(WH1))^1)*((1+(WH2))^1)*((1+(WH3))^1)*((1+(WH4))^1)*((1+(WH5))^1)*((1+(WH6))^1)*((1+(WH7))^1)*((1+(WH8))^1)*((1+(WH9))^1)*((1+(WH10))^1)*((1+(WH11))^1)*((1+(WH12))^1)*((1+(WH13))^1)*((1+(WH14))^1))/((1.18)^14)+(Sheet1!$B$61*((1+(WH1))^1)*((1+(WH2))^1)*((1+(WH3))^1)*((1+(WH4))^1)*((1+(WH5))^1)*((1+(WH6))^1)*((1+(WH7))^1)*((1+(WH8))^1)*((1+(WH9))^1)*((1+(WH10))^1)*((1+(WH11))^1)*((1+(WH12))^1)*((1+(WH13))^1)*((1+(WH14))^1)*((1+(WH15))^1))/((1.18)^15)+((Sheet1!$B$61*((1+(WH1))^1)*((1+(WH2))^1)*((1+(WH3))^1)*((1+(WH4))^1)*((1+(WH5))^1)*((1+(WH6))^1)*((1+(WH7))^1)*((1+(WH8))^1)*((1+(WH9))^1)*((1+(WH10))^1)*((1+(WH11))^1)*((1+(WH12))^1)*((1+(WH13))^1)*((1+(WH14))^1)*((1+(WH15))^1))/((1.18)^15)/0.18))/Sheet1!$B$17)+((Sheet1!$B$65/Sheet1!$B$17)*(100%-0.2)))</f>
        <v>30.288320700766079</v>
      </c>
      <c r="WI16" s="4">
        <f ca="1">SUM((((Sheet1!$B$61*((1+(WI1))^1))/((1.18)^1)+(Sheet1!$B$61*((1+(WI1))^1)*((1+(WI2))^1))/((1.18)^2)+(Sheet1!$B$61*((1+(WI1))^1)*((1+(WI2))^1)*((1+(WI3))^1))/((1.18)^3)+(Sheet1!$B$61*((1+(WI1))^1)*((1+(WI2))^1)*((1+(WI3))^1)*((1+(WI4))^1))/((1.18)^4)+(Sheet1!$B$61*((1+(WI1))^1)*((1+(WI2))^1)*((1+(WI3))^1)*((1+(WI4))^1)*((1+(WI5))^1))/((1.18)^5)+(Sheet1!$B$61*((1+(WI1))^1)*((1+(WI2))^1)*((1+(WI3))^1)*((1+(WI4))^1)*((1+(WI5))^1)*((1+(WI6))^1))/((1.18)^6)+(Sheet1!$B$61*((1+(WI1))^1)*((1+(WI2))^1)*((1+(WI3))^1)*((1+(WI4))^1)*((1+(WI5))^1)*((1+(WI6))^1)*((1+(WI7))^1))/((1.18)^7)+(Sheet1!$B$61*((1+(WI1))^1)*((1+(WI2))^1)*((1+(WI3))^1)*((1+(WI4))^1)*((1+(WI5))^1)*((1+(WI6))^1)*((1+(WI7))^1)*((1+(WI8))^1))/((1.18)^8)+(Sheet1!$B$61*((1+(WI1))^1)*((1+(WI2))^1)*((1+(WI3))^1)*((1+(WI4))^1)*((1+(WI5))^1)*((1+(WI6))^1)*((1+(WI7))^1)*((1+(WI8))^1)*((1+(WI9))^1))/((1.18)^9)+(Sheet1!$B$61*((1+(WI1))^1)*((1+(WI2))^1)*((1+(WI3))^1)*((1+(WI4))^1)*((1+(WI5))^1)*((1+(WI6))^1)*((1+(WI7))^1)*((1+(WI8))^1)*((1+(WI9))^1)*((1+(WI10))^1))/((1.18)^10)+(Sheet1!$B$61*((1+(WI1))^1)*((1+(WI2))^1)*((1+(WI3))^1)*((1+(WI4))^1)*((1+(WI5))^1)*((1+(WI6))^1)*((1+(WI7))^1)*((1+(WI8))^1)*((1+(WI9))^1)*((1+(WI10))^1)*((1+(WI11))^1))/((1.18)^11)+(Sheet1!$B$61*((1+(WI1))^1)*((1+(WI2))^1)*((1+(WI3))^1)*((1+(WI4))^1)*((1+(WI5))^1)*((1+(WI6))^1)*((1+(WI7))^1)*((1+(WI8))^1)*((1+(WI9))^1)*((1+(WI10))^1)*((1+(WI11))^1)*((1+(WI12))^1))/((1.18)^12)+(Sheet1!$B$61*((1+(WI1))^1)*((1+(WI2))^1)*((1+(WI3))^1)*((1+(WI4))^1)*((1+(WI5))^1)*((1+(WI6))^1)*((1+(WI7))^1)*((1+(WI8))^1)*((1+(WI9))^1)*((1+(WI10))^1)*((1+(WI11))^1)*((1+(WI12))^1)*((1+(WI13))^1))/((1.18)^13)+(Sheet1!$B$61*((1+(WI1))^1)*((1+(WI2))^1)*((1+(WI3))^1)*((1+(WI4))^1)*((1+(WI5))^1)*((1+(WI6))^1)*((1+(WI7))^1)*((1+(WI8))^1)*((1+(WI9))^1)*((1+(WI10))^1)*((1+(WI11))^1)*((1+(WI12))^1)*((1+(WI13))^1)*((1+(WI14))^1))/((1.18)^14)+(Sheet1!$B$61*((1+(WI1))^1)*((1+(WI2))^1)*((1+(WI3))^1)*((1+(WI4))^1)*((1+(WI5))^1)*((1+(WI6))^1)*((1+(WI7))^1)*((1+(WI8))^1)*((1+(WI9))^1)*((1+(WI10))^1)*((1+(WI11))^1)*((1+(WI12))^1)*((1+(WI13))^1)*((1+(WI14))^1)*((1+(WI15))^1))/((1.18)^15)+((Sheet1!$B$61*((1+(WI1))^1)*((1+(WI2))^1)*((1+(WI3))^1)*((1+(WI4))^1)*((1+(WI5))^1)*((1+(WI6))^1)*((1+(WI7))^1)*((1+(WI8))^1)*((1+(WI9))^1)*((1+(WI10))^1)*((1+(WI11))^1)*((1+(WI12))^1)*((1+(WI13))^1)*((1+(WI14))^1)*((1+(WI15))^1))/((1.18)^15)/0.18))/Sheet1!$B$17)+((Sheet1!$B$65/Sheet1!$B$17)*(100%-0.2)))</f>
        <v>30.841194132678204</v>
      </c>
      <c r="WJ16" s="4">
        <f ca="1">SUM((((Sheet1!$B$61*((1+(WJ1))^1))/((1.18)^1)+(Sheet1!$B$61*((1+(WJ1))^1)*((1+(WJ2))^1))/((1.18)^2)+(Sheet1!$B$61*((1+(WJ1))^1)*((1+(WJ2))^1)*((1+(WJ3))^1))/((1.18)^3)+(Sheet1!$B$61*((1+(WJ1))^1)*((1+(WJ2))^1)*((1+(WJ3))^1)*((1+(WJ4))^1))/((1.18)^4)+(Sheet1!$B$61*((1+(WJ1))^1)*((1+(WJ2))^1)*((1+(WJ3))^1)*((1+(WJ4))^1)*((1+(WJ5))^1))/((1.18)^5)+(Sheet1!$B$61*((1+(WJ1))^1)*((1+(WJ2))^1)*((1+(WJ3))^1)*((1+(WJ4))^1)*((1+(WJ5))^1)*((1+(WJ6))^1))/((1.18)^6)+(Sheet1!$B$61*((1+(WJ1))^1)*((1+(WJ2))^1)*((1+(WJ3))^1)*((1+(WJ4))^1)*((1+(WJ5))^1)*((1+(WJ6))^1)*((1+(WJ7))^1))/((1.18)^7)+(Sheet1!$B$61*((1+(WJ1))^1)*((1+(WJ2))^1)*((1+(WJ3))^1)*((1+(WJ4))^1)*((1+(WJ5))^1)*((1+(WJ6))^1)*((1+(WJ7))^1)*((1+(WJ8))^1))/((1.18)^8)+(Sheet1!$B$61*((1+(WJ1))^1)*((1+(WJ2))^1)*((1+(WJ3))^1)*((1+(WJ4))^1)*((1+(WJ5))^1)*((1+(WJ6))^1)*((1+(WJ7))^1)*((1+(WJ8))^1)*((1+(WJ9))^1))/((1.18)^9)+(Sheet1!$B$61*((1+(WJ1))^1)*((1+(WJ2))^1)*((1+(WJ3))^1)*((1+(WJ4))^1)*((1+(WJ5))^1)*((1+(WJ6))^1)*((1+(WJ7))^1)*((1+(WJ8))^1)*((1+(WJ9))^1)*((1+(WJ10))^1))/((1.18)^10)+(Sheet1!$B$61*((1+(WJ1))^1)*((1+(WJ2))^1)*((1+(WJ3))^1)*((1+(WJ4))^1)*((1+(WJ5))^1)*((1+(WJ6))^1)*((1+(WJ7))^1)*((1+(WJ8))^1)*((1+(WJ9))^1)*((1+(WJ10))^1)*((1+(WJ11))^1))/((1.18)^11)+(Sheet1!$B$61*((1+(WJ1))^1)*((1+(WJ2))^1)*((1+(WJ3))^1)*((1+(WJ4))^1)*((1+(WJ5))^1)*((1+(WJ6))^1)*((1+(WJ7))^1)*((1+(WJ8))^1)*((1+(WJ9))^1)*((1+(WJ10))^1)*((1+(WJ11))^1)*((1+(WJ12))^1))/((1.18)^12)+(Sheet1!$B$61*((1+(WJ1))^1)*((1+(WJ2))^1)*((1+(WJ3))^1)*((1+(WJ4))^1)*((1+(WJ5))^1)*((1+(WJ6))^1)*((1+(WJ7))^1)*((1+(WJ8))^1)*((1+(WJ9))^1)*((1+(WJ10))^1)*((1+(WJ11))^1)*((1+(WJ12))^1)*((1+(WJ13))^1))/((1.18)^13)+(Sheet1!$B$61*((1+(WJ1))^1)*((1+(WJ2))^1)*((1+(WJ3))^1)*((1+(WJ4))^1)*((1+(WJ5))^1)*((1+(WJ6))^1)*((1+(WJ7))^1)*((1+(WJ8))^1)*((1+(WJ9))^1)*((1+(WJ10))^1)*((1+(WJ11))^1)*((1+(WJ12))^1)*((1+(WJ13))^1)*((1+(WJ14))^1))/((1.18)^14)+(Sheet1!$B$61*((1+(WJ1))^1)*((1+(WJ2))^1)*((1+(WJ3))^1)*((1+(WJ4))^1)*((1+(WJ5))^1)*((1+(WJ6))^1)*((1+(WJ7))^1)*((1+(WJ8))^1)*((1+(WJ9))^1)*((1+(WJ10))^1)*((1+(WJ11))^1)*((1+(WJ12))^1)*((1+(WJ13))^1)*((1+(WJ14))^1)*((1+(WJ15))^1))/((1.18)^15)+((Sheet1!$B$61*((1+(WJ1))^1)*((1+(WJ2))^1)*((1+(WJ3))^1)*((1+(WJ4))^1)*((1+(WJ5))^1)*((1+(WJ6))^1)*((1+(WJ7))^1)*((1+(WJ8))^1)*((1+(WJ9))^1)*((1+(WJ10))^1)*((1+(WJ11))^1)*((1+(WJ12))^1)*((1+(WJ13))^1)*((1+(WJ14))^1)*((1+(WJ15))^1))/((1.18)^15)/0.18))/Sheet1!$B$17)+((Sheet1!$B$65/Sheet1!$B$17)*(100%-0.2)))</f>
        <v>29.304293355986893</v>
      </c>
      <c r="WK16" s="4">
        <f ca="1">SUM((((Sheet1!$B$61*((1+(WK1))^1))/((1.18)^1)+(Sheet1!$B$61*((1+(WK1))^1)*((1+(WK2))^1))/((1.18)^2)+(Sheet1!$B$61*((1+(WK1))^1)*((1+(WK2))^1)*((1+(WK3))^1))/((1.18)^3)+(Sheet1!$B$61*((1+(WK1))^1)*((1+(WK2))^1)*((1+(WK3))^1)*((1+(WK4))^1))/((1.18)^4)+(Sheet1!$B$61*((1+(WK1))^1)*((1+(WK2))^1)*((1+(WK3))^1)*((1+(WK4))^1)*((1+(WK5))^1))/((1.18)^5)+(Sheet1!$B$61*((1+(WK1))^1)*((1+(WK2))^1)*((1+(WK3))^1)*((1+(WK4))^1)*((1+(WK5))^1)*((1+(WK6))^1))/((1.18)^6)+(Sheet1!$B$61*((1+(WK1))^1)*((1+(WK2))^1)*((1+(WK3))^1)*((1+(WK4))^1)*((1+(WK5))^1)*((1+(WK6))^1)*((1+(WK7))^1))/((1.18)^7)+(Sheet1!$B$61*((1+(WK1))^1)*((1+(WK2))^1)*((1+(WK3))^1)*((1+(WK4))^1)*((1+(WK5))^1)*((1+(WK6))^1)*((1+(WK7))^1)*((1+(WK8))^1))/((1.18)^8)+(Sheet1!$B$61*((1+(WK1))^1)*((1+(WK2))^1)*((1+(WK3))^1)*((1+(WK4))^1)*((1+(WK5))^1)*((1+(WK6))^1)*((1+(WK7))^1)*((1+(WK8))^1)*((1+(WK9))^1))/((1.18)^9)+(Sheet1!$B$61*((1+(WK1))^1)*((1+(WK2))^1)*((1+(WK3))^1)*((1+(WK4))^1)*((1+(WK5))^1)*((1+(WK6))^1)*((1+(WK7))^1)*((1+(WK8))^1)*((1+(WK9))^1)*((1+(WK10))^1))/((1.18)^10)+(Sheet1!$B$61*((1+(WK1))^1)*((1+(WK2))^1)*((1+(WK3))^1)*((1+(WK4))^1)*((1+(WK5))^1)*((1+(WK6))^1)*((1+(WK7))^1)*((1+(WK8))^1)*((1+(WK9))^1)*((1+(WK10))^1)*((1+(WK11))^1))/((1.18)^11)+(Sheet1!$B$61*((1+(WK1))^1)*((1+(WK2))^1)*((1+(WK3))^1)*((1+(WK4))^1)*((1+(WK5))^1)*((1+(WK6))^1)*((1+(WK7))^1)*((1+(WK8))^1)*((1+(WK9))^1)*((1+(WK10))^1)*((1+(WK11))^1)*((1+(WK12))^1))/((1.18)^12)+(Sheet1!$B$61*((1+(WK1))^1)*((1+(WK2))^1)*((1+(WK3))^1)*((1+(WK4))^1)*((1+(WK5))^1)*((1+(WK6))^1)*((1+(WK7))^1)*((1+(WK8))^1)*((1+(WK9))^1)*((1+(WK10))^1)*((1+(WK11))^1)*((1+(WK12))^1)*((1+(WK13))^1))/((1.18)^13)+(Sheet1!$B$61*((1+(WK1))^1)*((1+(WK2))^1)*((1+(WK3))^1)*((1+(WK4))^1)*((1+(WK5))^1)*((1+(WK6))^1)*((1+(WK7))^1)*((1+(WK8))^1)*((1+(WK9))^1)*((1+(WK10))^1)*((1+(WK11))^1)*((1+(WK12))^1)*((1+(WK13))^1)*((1+(WK14))^1))/((1.18)^14)+(Sheet1!$B$61*((1+(WK1))^1)*((1+(WK2))^1)*((1+(WK3))^1)*((1+(WK4))^1)*((1+(WK5))^1)*((1+(WK6))^1)*((1+(WK7))^1)*((1+(WK8))^1)*((1+(WK9))^1)*((1+(WK10))^1)*((1+(WK11))^1)*((1+(WK12))^1)*((1+(WK13))^1)*((1+(WK14))^1)*((1+(WK15))^1))/((1.18)^15)+((Sheet1!$B$61*((1+(WK1))^1)*((1+(WK2))^1)*((1+(WK3))^1)*((1+(WK4))^1)*((1+(WK5))^1)*((1+(WK6))^1)*((1+(WK7))^1)*((1+(WK8))^1)*((1+(WK9))^1)*((1+(WK10))^1)*((1+(WK11))^1)*((1+(WK12))^1)*((1+(WK13))^1)*((1+(WK14))^1)*((1+(WK15))^1))/((1.18)^15)/0.18))/Sheet1!$B$17)+((Sheet1!$B$65/Sheet1!$B$17)*(100%-0.2)))</f>
        <v>26.424456193958399</v>
      </c>
      <c r="WL16" s="4">
        <f ca="1">SUM((((Sheet1!$B$61*((1+(WL1))^1))/((1.18)^1)+(Sheet1!$B$61*((1+(WL1))^1)*((1+(WL2))^1))/((1.18)^2)+(Sheet1!$B$61*((1+(WL1))^1)*((1+(WL2))^1)*((1+(WL3))^1))/((1.18)^3)+(Sheet1!$B$61*((1+(WL1))^1)*((1+(WL2))^1)*((1+(WL3))^1)*((1+(WL4))^1))/((1.18)^4)+(Sheet1!$B$61*((1+(WL1))^1)*((1+(WL2))^1)*((1+(WL3))^1)*((1+(WL4))^1)*((1+(WL5))^1))/((1.18)^5)+(Sheet1!$B$61*((1+(WL1))^1)*((1+(WL2))^1)*((1+(WL3))^1)*((1+(WL4))^1)*((1+(WL5))^1)*((1+(WL6))^1))/((1.18)^6)+(Sheet1!$B$61*((1+(WL1))^1)*((1+(WL2))^1)*((1+(WL3))^1)*((1+(WL4))^1)*((1+(WL5))^1)*((1+(WL6))^1)*((1+(WL7))^1))/((1.18)^7)+(Sheet1!$B$61*((1+(WL1))^1)*((1+(WL2))^1)*((1+(WL3))^1)*((1+(WL4))^1)*((1+(WL5))^1)*((1+(WL6))^1)*((1+(WL7))^1)*((1+(WL8))^1))/((1.18)^8)+(Sheet1!$B$61*((1+(WL1))^1)*((1+(WL2))^1)*((1+(WL3))^1)*((1+(WL4))^1)*((1+(WL5))^1)*((1+(WL6))^1)*((1+(WL7))^1)*((1+(WL8))^1)*((1+(WL9))^1))/((1.18)^9)+(Sheet1!$B$61*((1+(WL1))^1)*((1+(WL2))^1)*((1+(WL3))^1)*((1+(WL4))^1)*((1+(WL5))^1)*((1+(WL6))^1)*((1+(WL7))^1)*((1+(WL8))^1)*((1+(WL9))^1)*((1+(WL10))^1))/((1.18)^10)+(Sheet1!$B$61*((1+(WL1))^1)*((1+(WL2))^1)*((1+(WL3))^1)*((1+(WL4))^1)*((1+(WL5))^1)*((1+(WL6))^1)*((1+(WL7))^1)*((1+(WL8))^1)*((1+(WL9))^1)*((1+(WL10))^1)*((1+(WL11))^1))/((1.18)^11)+(Sheet1!$B$61*((1+(WL1))^1)*((1+(WL2))^1)*((1+(WL3))^1)*((1+(WL4))^1)*((1+(WL5))^1)*((1+(WL6))^1)*((1+(WL7))^1)*((1+(WL8))^1)*((1+(WL9))^1)*((1+(WL10))^1)*((1+(WL11))^1)*((1+(WL12))^1))/((1.18)^12)+(Sheet1!$B$61*((1+(WL1))^1)*((1+(WL2))^1)*((1+(WL3))^1)*((1+(WL4))^1)*((1+(WL5))^1)*((1+(WL6))^1)*((1+(WL7))^1)*((1+(WL8))^1)*((1+(WL9))^1)*((1+(WL10))^1)*((1+(WL11))^1)*((1+(WL12))^1)*((1+(WL13))^1))/((1.18)^13)+(Sheet1!$B$61*((1+(WL1))^1)*((1+(WL2))^1)*((1+(WL3))^1)*((1+(WL4))^1)*((1+(WL5))^1)*((1+(WL6))^1)*((1+(WL7))^1)*((1+(WL8))^1)*((1+(WL9))^1)*((1+(WL10))^1)*((1+(WL11))^1)*((1+(WL12))^1)*((1+(WL13))^1)*((1+(WL14))^1))/((1.18)^14)+(Sheet1!$B$61*((1+(WL1))^1)*((1+(WL2))^1)*((1+(WL3))^1)*((1+(WL4))^1)*((1+(WL5))^1)*((1+(WL6))^1)*((1+(WL7))^1)*((1+(WL8))^1)*((1+(WL9))^1)*((1+(WL10))^1)*((1+(WL11))^1)*((1+(WL12))^1)*((1+(WL13))^1)*((1+(WL14))^1)*((1+(WL15))^1))/((1.18)^15)+((Sheet1!$B$61*((1+(WL1))^1)*((1+(WL2))^1)*((1+(WL3))^1)*((1+(WL4))^1)*((1+(WL5))^1)*((1+(WL6))^1)*((1+(WL7))^1)*((1+(WL8))^1)*((1+(WL9))^1)*((1+(WL10))^1)*((1+(WL11))^1)*((1+(WL12))^1)*((1+(WL13))^1)*((1+(WL14))^1)*((1+(WL15))^1))/((1.18)^15)/0.18))/Sheet1!$B$17)+((Sheet1!$B$65/Sheet1!$B$17)*(100%-0.2)))</f>
        <v>25.452462439547428</v>
      </c>
      <c r="WM16" s="4">
        <f ca="1">SUM((((Sheet1!$B$61*((1+(WM1))^1))/((1.18)^1)+(Sheet1!$B$61*((1+(WM1))^1)*((1+(WM2))^1))/((1.18)^2)+(Sheet1!$B$61*((1+(WM1))^1)*((1+(WM2))^1)*((1+(WM3))^1))/((1.18)^3)+(Sheet1!$B$61*((1+(WM1))^1)*((1+(WM2))^1)*((1+(WM3))^1)*((1+(WM4))^1))/((1.18)^4)+(Sheet1!$B$61*((1+(WM1))^1)*((1+(WM2))^1)*((1+(WM3))^1)*((1+(WM4))^1)*((1+(WM5))^1))/((1.18)^5)+(Sheet1!$B$61*((1+(WM1))^1)*((1+(WM2))^1)*((1+(WM3))^1)*((1+(WM4))^1)*((1+(WM5))^1)*((1+(WM6))^1))/((1.18)^6)+(Sheet1!$B$61*((1+(WM1))^1)*((1+(WM2))^1)*((1+(WM3))^1)*((1+(WM4))^1)*((1+(WM5))^1)*((1+(WM6))^1)*((1+(WM7))^1))/((1.18)^7)+(Sheet1!$B$61*((1+(WM1))^1)*((1+(WM2))^1)*((1+(WM3))^1)*((1+(WM4))^1)*((1+(WM5))^1)*((1+(WM6))^1)*((1+(WM7))^1)*((1+(WM8))^1))/((1.18)^8)+(Sheet1!$B$61*((1+(WM1))^1)*((1+(WM2))^1)*((1+(WM3))^1)*((1+(WM4))^1)*((1+(WM5))^1)*((1+(WM6))^1)*((1+(WM7))^1)*((1+(WM8))^1)*((1+(WM9))^1))/((1.18)^9)+(Sheet1!$B$61*((1+(WM1))^1)*((1+(WM2))^1)*((1+(WM3))^1)*((1+(WM4))^1)*((1+(WM5))^1)*((1+(WM6))^1)*((1+(WM7))^1)*((1+(WM8))^1)*((1+(WM9))^1)*((1+(WM10))^1))/((1.18)^10)+(Sheet1!$B$61*((1+(WM1))^1)*((1+(WM2))^1)*((1+(WM3))^1)*((1+(WM4))^1)*((1+(WM5))^1)*((1+(WM6))^1)*((1+(WM7))^1)*((1+(WM8))^1)*((1+(WM9))^1)*((1+(WM10))^1)*((1+(WM11))^1))/((1.18)^11)+(Sheet1!$B$61*((1+(WM1))^1)*((1+(WM2))^1)*((1+(WM3))^1)*((1+(WM4))^1)*((1+(WM5))^1)*((1+(WM6))^1)*((1+(WM7))^1)*((1+(WM8))^1)*((1+(WM9))^1)*((1+(WM10))^1)*((1+(WM11))^1)*((1+(WM12))^1))/((1.18)^12)+(Sheet1!$B$61*((1+(WM1))^1)*((1+(WM2))^1)*((1+(WM3))^1)*((1+(WM4))^1)*((1+(WM5))^1)*((1+(WM6))^1)*((1+(WM7))^1)*((1+(WM8))^1)*((1+(WM9))^1)*((1+(WM10))^1)*((1+(WM11))^1)*((1+(WM12))^1)*((1+(WM13))^1))/((1.18)^13)+(Sheet1!$B$61*((1+(WM1))^1)*((1+(WM2))^1)*((1+(WM3))^1)*((1+(WM4))^1)*((1+(WM5))^1)*((1+(WM6))^1)*((1+(WM7))^1)*((1+(WM8))^1)*((1+(WM9))^1)*((1+(WM10))^1)*((1+(WM11))^1)*((1+(WM12))^1)*((1+(WM13))^1)*((1+(WM14))^1))/((1.18)^14)+(Sheet1!$B$61*((1+(WM1))^1)*((1+(WM2))^1)*((1+(WM3))^1)*((1+(WM4))^1)*((1+(WM5))^1)*((1+(WM6))^1)*((1+(WM7))^1)*((1+(WM8))^1)*((1+(WM9))^1)*((1+(WM10))^1)*((1+(WM11))^1)*((1+(WM12))^1)*((1+(WM13))^1)*((1+(WM14))^1)*((1+(WM15))^1))/((1.18)^15)+((Sheet1!$B$61*((1+(WM1))^1)*((1+(WM2))^1)*((1+(WM3))^1)*((1+(WM4))^1)*((1+(WM5))^1)*((1+(WM6))^1)*((1+(WM7))^1)*((1+(WM8))^1)*((1+(WM9))^1)*((1+(WM10))^1)*((1+(WM11))^1)*((1+(WM12))^1)*((1+(WM13))^1)*((1+(WM14))^1)*((1+(WM15))^1))/((1.18)^15)/0.18))/Sheet1!$B$17)+((Sheet1!$B$65/Sheet1!$B$17)*(100%-0.2)))</f>
        <v>23.937761033463925</v>
      </c>
      <c r="WN16" s="4">
        <f ca="1">SUM((((Sheet1!$B$61*((1+(WN1))^1))/((1.18)^1)+(Sheet1!$B$61*((1+(WN1))^1)*((1+(WN2))^1))/((1.18)^2)+(Sheet1!$B$61*((1+(WN1))^1)*((1+(WN2))^1)*((1+(WN3))^1))/((1.18)^3)+(Sheet1!$B$61*((1+(WN1))^1)*((1+(WN2))^1)*((1+(WN3))^1)*((1+(WN4))^1))/((1.18)^4)+(Sheet1!$B$61*((1+(WN1))^1)*((1+(WN2))^1)*((1+(WN3))^1)*((1+(WN4))^1)*((1+(WN5))^1))/((1.18)^5)+(Sheet1!$B$61*((1+(WN1))^1)*((1+(WN2))^1)*((1+(WN3))^1)*((1+(WN4))^1)*((1+(WN5))^1)*((1+(WN6))^1))/((1.18)^6)+(Sheet1!$B$61*((1+(WN1))^1)*((1+(WN2))^1)*((1+(WN3))^1)*((1+(WN4))^1)*((1+(WN5))^1)*((1+(WN6))^1)*((1+(WN7))^1))/((1.18)^7)+(Sheet1!$B$61*((1+(WN1))^1)*((1+(WN2))^1)*((1+(WN3))^1)*((1+(WN4))^1)*((1+(WN5))^1)*((1+(WN6))^1)*((1+(WN7))^1)*((1+(WN8))^1))/((1.18)^8)+(Sheet1!$B$61*((1+(WN1))^1)*((1+(WN2))^1)*((1+(WN3))^1)*((1+(WN4))^1)*((1+(WN5))^1)*((1+(WN6))^1)*((1+(WN7))^1)*((1+(WN8))^1)*((1+(WN9))^1))/((1.18)^9)+(Sheet1!$B$61*((1+(WN1))^1)*((1+(WN2))^1)*((1+(WN3))^1)*((1+(WN4))^1)*((1+(WN5))^1)*((1+(WN6))^1)*((1+(WN7))^1)*((1+(WN8))^1)*((1+(WN9))^1)*((1+(WN10))^1))/((1.18)^10)+(Sheet1!$B$61*((1+(WN1))^1)*((1+(WN2))^1)*((1+(WN3))^1)*((1+(WN4))^1)*((1+(WN5))^1)*((1+(WN6))^1)*((1+(WN7))^1)*((1+(WN8))^1)*((1+(WN9))^1)*((1+(WN10))^1)*((1+(WN11))^1))/((1.18)^11)+(Sheet1!$B$61*((1+(WN1))^1)*((1+(WN2))^1)*((1+(WN3))^1)*((1+(WN4))^1)*((1+(WN5))^1)*((1+(WN6))^1)*((1+(WN7))^1)*((1+(WN8))^1)*((1+(WN9))^1)*((1+(WN10))^1)*((1+(WN11))^1)*((1+(WN12))^1))/((1.18)^12)+(Sheet1!$B$61*((1+(WN1))^1)*((1+(WN2))^1)*((1+(WN3))^1)*((1+(WN4))^1)*((1+(WN5))^1)*((1+(WN6))^1)*((1+(WN7))^1)*((1+(WN8))^1)*((1+(WN9))^1)*((1+(WN10))^1)*((1+(WN11))^1)*((1+(WN12))^1)*((1+(WN13))^1))/((1.18)^13)+(Sheet1!$B$61*((1+(WN1))^1)*((1+(WN2))^1)*((1+(WN3))^1)*((1+(WN4))^1)*((1+(WN5))^1)*((1+(WN6))^1)*((1+(WN7))^1)*((1+(WN8))^1)*((1+(WN9))^1)*((1+(WN10))^1)*((1+(WN11))^1)*((1+(WN12))^1)*((1+(WN13))^1)*((1+(WN14))^1))/((1.18)^14)+(Sheet1!$B$61*((1+(WN1))^1)*((1+(WN2))^1)*((1+(WN3))^1)*((1+(WN4))^1)*((1+(WN5))^1)*((1+(WN6))^1)*((1+(WN7))^1)*((1+(WN8))^1)*((1+(WN9))^1)*((1+(WN10))^1)*((1+(WN11))^1)*((1+(WN12))^1)*((1+(WN13))^1)*((1+(WN14))^1)*((1+(WN15))^1))/((1.18)^15)+((Sheet1!$B$61*((1+(WN1))^1)*((1+(WN2))^1)*((1+(WN3))^1)*((1+(WN4))^1)*((1+(WN5))^1)*((1+(WN6))^1)*((1+(WN7))^1)*((1+(WN8))^1)*((1+(WN9))^1)*((1+(WN10))^1)*((1+(WN11))^1)*((1+(WN12))^1)*((1+(WN13))^1)*((1+(WN14))^1)*((1+(WN15))^1))/((1.18)^15)/0.18))/Sheet1!$B$17)+((Sheet1!$B$65/Sheet1!$B$17)*(100%-0.2)))</f>
        <v>26.093726657372915</v>
      </c>
      <c r="WO16" s="4">
        <f ca="1">SUM((((Sheet1!$B$61*((1+(WO1))^1))/((1.18)^1)+(Sheet1!$B$61*((1+(WO1))^1)*((1+(WO2))^1))/((1.18)^2)+(Sheet1!$B$61*((1+(WO1))^1)*((1+(WO2))^1)*((1+(WO3))^1))/((1.18)^3)+(Sheet1!$B$61*((1+(WO1))^1)*((1+(WO2))^1)*((1+(WO3))^1)*((1+(WO4))^1))/((1.18)^4)+(Sheet1!$B$61*((1+(WO1))^1)*((1+(WO2))^1)*((1+(WO3))^1)*((1+(WO4))^1)*((1+(WO5))^1))/((1.18)^5)+(Sheet1!$B$61*((1+(WO1))^1)*((1+(WO2))^1)*((1+(WO3))^1)*((1+(WO4))^1)*((1+(WO5))^1)*((1+(WO6))^1))/((1.18)^6)+(Sheet1!$B$61*((1+(WO1))^1)*((1+(WO2))^1)*((1+(WO3))^1)*((1+(WO4))^1)*((1+(WO5))^1)*((1+(WO6))^1)*((1+(WO7))^1))/((1.18)^7)+(Sheet1!$B$61*((1+(WO1))^1)*((1+(WO2))^1)*((1+(WO3))^1)*((1+(WO4))^1)*((1+(WO5))^1)*((1+(WO6))^1)*((1+(WO7))^1)*((1+(WO8))^1))/((1.18)^8)+(Sheet1!$B$61*((1+(WO1))^1)*((1+(WO2))^1)*((1+(WO3))^1)*((1+(WO4))^1)*((1+(WO5))^1)*((1+(WO6))^1)*((1+(WO7))^1)*((1+(WO8))^1)*((1+(WO9))^1))/((1.18)^9)+(Sheet1!$B$61*((1+(WO1))^1)*((1+(WO2))^1)*((1+(WO3))^1)*((1+(WO4))^1)*((1+(WO5))^1)*((1+(WO6))^1)*((1+(WO7))^1)*((1+(WO8))^1)*((1+(WO9))^1)*((1+(WO10))^1))/((1.18)^10)+(Sheet1!$B$61*((1+(WO1))^1)*((1+(WO2))^1)*((1+(WO3))^1)*((1+(WO4))^1)*((1+(WO5))^1)*((1+(WO6))^1)*((1+(WO7))^1)*((1+(WO8))^1)*((1+(WO9))^1)*((1+(WO10))^1)*((1+(WO11))^1))/((1.18)^11)+(Sheet1!$B$61*((1+(WO1))^1)*((1+(WO2))^1)*((1+(WO3))^1)*((1+(WO4))^1)*((1+(WO5))^1)*((1+(WO6))^1)*((1+(WO7))^1)*((1+(WO8))^1)*((1+(WO9))^1)*((1+(WO10))^1)*((1+(WO11))^1)*((1+(WO12))^1))/((1.18)^12)+(Sheet1!$B$61*((1+(WO1))^1)*((1+(WO2))^1)*((1+(WO3))^1)*((1+(WO4))^1)*((1+(WO5))^1)*((1+(WO6))^1)*((1+(WO7))^1)*((1+(WO8))^1)*((1+(WO9))^1)*((1+(WO10))^1)*((1+(WO11))^1)*((1+(WO12))^1)*((1+(WO13))^1))/((1.18)^13)+(Sheet1!$B$61*((1+(WO1))^1)*((1+(WO2))^1)*((1+(WO3))^1)*((1+(WO4))^1)*((1+(WO5))^1)*((1+(WO6))^1)*((1+(WO7))^1)*((1+(WO8))^1)*((1+(WO9))^1)*((1+(WO10))^1)*((1+(WO11))^1)*((1+(WO12))^1)*((1+(WO13))^1)*((1+(WO14))^1))/((1.18)^14)+(Sheet1!$B$61*((1+(WO1))^1)*((1+(WO2))^1)*((1+(WO3))^1)*((1+(WO4))^1)*((1+(WO5))^1)*((1+(WO6))^1)*((1+(WO7))^1)*((1+(WO8))^1)*((1+(WO9))^1)*((1+(WO10))^1)*((1+(WO11))^1)*((1+(WO12))^1)*((1+(WO13))^1)*((1+(WO14))^1)*((1+(WO15))^1))/((1.18)^15)+((Sheet1!$B$61*((1+(WO1))^1)*((1+(WO2))^1)*((1+(WO3))^1)*((1+(WO4))^1)*((1+(WO5))^1)*((1+(WO6))^1)*((1+(WO7))^1)*((1+(WO8))^1)*((1+(WO9))^1)*((1+(WO10))^1)*((1+(WO11))^1)*((1+(WO12))^1)*((1+(WO13))^1)*((1+(WO14))^1)*((1+(WO15))^1))/((1.18)^15)/0.18))/Sheet1!$B$17)+((Sheet1!$B$65/Sheet1!$B$17)*(100%-0.2)))</f>
        <v>28.205904741986387</v>
      </c>
      <c r="WP16" s="4">
        <f ca="1">SUM((((Sheet1!$B$61*((1+(WP1))^1))/((1.18)^1)+(Sheet1!$B$61*((1+(WP1))^1)*((1+(WP2))^1))/((1.18)^2)+(Sheet1!$B$61*((1+(WP1))^1)*((1+(WP2))^1)*((1+(WP3))^1))/((1.18)^3)+(Sheet1!$B$61*((1+(WP1))^1)*((1+(WP2))^1)*((1+(WP3))^1)*((1+(WP4))^1))/((1.18)^4)+(Sheet1!$B$61*((1+(WP1))^1)*((1+(WP2))^1)*((1+(WP3))^1)*((1+(WP4))^1)*((1+(WP5))^1))/((1.18)^5)+(Sheet1!$B$61*((1+(WP1))^1)*((1+(WP2))^1)*((1+(WP3))^1)*((1+(WP4))^1)*((1+(WP5))^1)*((1+(WP6))^1))/((1.18)^6)+(Sheet1!$B$61*((1+(WP1))^1)*((1+(WP2))^1)*((1+(WP3))^1)*((1+(WP4))^1)*((1+(WP5))^1)*((1+(WP6))^1)*((1+(WP7))^1))/((1.18)^7)+(Sheet1!$B$61*((1+(WP1))^1)*((1+(WP2))^1)*((1+(WP3))^1)*((1+(WP4))^1)*((1+(WP5))^1)*((1+(WP6))^1)*((1+(WP7))^1)*((1+(WP8))^1))/((1.18)^8)+(Sheet1!$B$61*((1+(WP1))^1)*((1+(WP2))^1)*((1+(WP3))^1)*((1+(WP4))^1)*((1+(WP5))^1)*((1+(WP6))^1)*((1+(WP7))^1)*((1+(WP8))^1)*((1+(WP9))^1))/((1.18)^9)+(Sheet1!$B$61*((1+(WP1))^1)*((1+(WP2))^1)*((1+(WP3))^1)*((1+(WP4))^1)*((1+(WP5))^1)*((1+(WP6))^1)*((1+(WP7))^1)*((1+(WP8))^1)*((1+(WP9))^1)*((1+(WP10))^1))/((1.18)^10)+(Sheet1!$B$61*((1+(WP1))^1)*((1+(WP2))^1)*((1+(WP3))^1)*((1+(WP4))^1)*((1+(WP5))^1)*((1+(WP6))^1)*((1+(WP7))^1)*((1+(WP8))^1)*((1+(WP9))^1)*((1+(WP10))^1)*((1+(WP11))^1))/((1.18)^11)+(Sheet1!$B$61*((1+(WP1))^1)*((1+(WP2))^1)*((1+(WP3))^1)*((1+(WP4))^1)*((1+(WP5))^1)*((1+(WP6))^1)*((1+(WP7))^1)*((1+(WP8))^1)*((1+(WP9))^1)*((1+(WP10))^1)*((1+(WP11))^1)*((1+(WP12))^1))/((1.18)^12)+(Sheet1!$B$61*((1+(WP1))^1)*((1+(WP2))^1)*((1+(WP3))^1)*((1+(WP4))^1)*((1+(WP5))^1)*((1+(WP6))^1)*((1+(WP7))^1)*((1+(WP8))^1)*((1+(WP9))^1)*((1+(WP10))^1)*((1+(WP11))^1)*((1+(WP12))^1)*((1+(WP13))^1))/((1.18)^13)+(Sheet1!$B$61*((1+(WP1))^1)*((1+(WP2))^1)*((1+(WP3))^1)*((1+(WP4))^1)*((1+(WP5))^1)*((1+(WP6))^1)*((1+(WP7))^1)*((1+(WP8))^1)*((1+(WP9))^1)*((1+(WP10))^1)*((1+(WP11))^1)*((1+(WP12))^1)*((1+(WP13))^1)*((1+(WP14))^1))/((1.18)^14)+(Sheet1!$B$61*((1+(WP1))^1)*((1+(WP2))^1)*((1+(WP3))^1)*((1+(WP4))^1)*((1+(WP5))^1)*((1+(WP6))^1)*((1+(WP7))^1)*((1+(WP8))^1)*((1+(WP9))^1)*((1+(WP10))^1)*((1+(WP11))^1)*((1+(WP12))^1)*((1+(WP13))^1)*((1+(WP14))^1)*((1+(WP15))^1))/((1.18)^15)+((Sheet1!$B$61*((1+(WP1))^1)*((1+(WP2))^1)*((1+(WP3))^1)*((1+(WP4))^1)*((1+(WP5))^1)*((1+(WP6))^1)*((1+(WP7))^1)*((1+(WP8))^1)*((1+(WP9))^1)*((1+(WP10))^1)*((1+(WP11))^1)*((1+(WP12))^1)*((1+(WP13))^1)*((1+(WP14))^1)*((1+(WP15))^1))/((1.18)^15)/0.18))/Sheet1!$B$17)+((Sheet1!$B$65/Sheet1!$B$17)*(100%-0.2)))</f>
        <v>24.514542286620419</v>
      </c>
      <c r="WQ16" s="4">
        <f ca="1">SUM((((Sheet1!$B$61*((1+(WQ1))^1))/((1.18)^1)+(Sheet1!$B$61*((1+(WQ1))^1)*((1+(WQ2))^1))/((1.18)^2)+(Sheet1!$B$61*((1+(WQ1))^1)*((1+(WQ2))^1)*((1+(WQ3))^1))/((1.18)^3)+(Sheet1!$B$61*((1+(WQ1))^1)*((1+(WQ2))^1)*((1+(WQ3))^1)*((1+(WQ4))^1))/((1.18)^4)+(Sheet1!$B$61*((1+(WQ1))^1)*((1+(WQ2))^1)*((1+(WQ3))^1)*((1+(WQ4))^1)*((1+(WQ5))^1))/((1.18)^5)+(Sheet1!$B$61*((1+(WQ1))^1)*((1+(WQ2))^1)*((1+(WQ3))^1)*((1+(WQ4))^1)*((1+(WQ5))^1)*((1+(WQ6))^1))/((1.18)^6)+(Sheet1!$B$61*((1+(WQ1))^1)*((1+(WQ2))^1)*((1+(WQ3))^1)*((1+(WQ4))^1)*((1+(WQ5))^1)*((1+(WQ6))^1)*((1+(WQ7))^1))/((1.18)^7)+(Sheet1!$B$61*((1+(WQ1))^1)*((1+(WQ2))^1)*((1+(WQ3))^1)*((1+(WQ4))^1)*((1+(WQ5))^1)*((1+(WQ6))^1)*((1+(WQ7))^1)*((1+(WQ8))^1))/((1.18)^8)+(Sheet1!$B$61*((1+(WQ1))^1)*((1+(WQ2))^1)*((1+(WQ3))^1)*((1+(WQ4))^1)*((1+(WQ5))^1)*((1+(WQ6))^1)*((1+(WQ7))^1)*((1+(WQ8))^1)*((1+(WQ9))^1))/((1.18)^9)+(Sheet1!$B$61*((1+(WQ1))^1)*((1+(WQ2))^1)*((1+(WQ3))^1)*((1+(WQ4))^1)*((1+(WQ5))^1)*((1+(WQ6))^1)*((1+(WQ7))^1)*((1+(WQ8))^1)*((1+(WQ9))^1)*((1+(WQ10))^1))/((1.18)^10)+(Sheet1!$B$61*((1+(WQ1))^1)*((1+(WQ2))^1)*((1+(WQ3))^1)*((1+(WQ4))^1)*((1+(WQ5))^1)*((1+(WQ6))^1)*((1+(WQ7))^1)*((1+(WQ8))^1)*((1+(WQ9))^1)*((1+(WQ10))^1)*((1+(WQ11))^1))/((1.18)^11)+(Sheet1!$B$61*((1+(WQ1))^1)*((1+(WQ2))^1)*((1+(WQ3))^1)*((1+(WQ4))^1)*((1+(WQ5))^1)*((1+(WQ6))^1)*((1+(WQ7))^1)*((1+(WQ8))^1)*((1+(WQ9))^1)*((1+(WQ10))^1)*((1+(WQ11))^1)*((1+(WQ12))^1))/((1.18)^12)+(Sheet1!$B$61*((1+(WQ1))^1)*((1+(WQ2))^1)*((1+(WQ3))^1)*((1+(WQ4))^1)*((1+(WQ5))^1)*((1+(WQ6))^1)*((1+(WQ7))^1)*((1+(WQ8))^1)*((1+(WQ9))^1)*((1+(WQ10))^1)*((1+(WQ11))^1)*((1+(WQ12))^1)*((1+(WQ13))^1))/((1.18)^13)+(Sheet1!$B$61*((1+(WQ1))^1)*((1+(WQ2))^1)*((1+(WQ3))^1)*((1+(WQ4))^1)*((1+(WQ5))^1)*((1+(WQ6))^1)*((1+(WQ7))^1)*((1+(WQ8))^1)*((1+(WQ9))^1)*((1+(WQ10))^1)*((1+(WQ11))^1)*((1+(WQ12))^1)*((1+(WQ13))^1)*((1+(WQ14))^1))/((1.18)^14)+(Sheet1!$B$61*((1+(WQ1))^1)*((1+(WQ2))^1)*((1+(WQ3))^1)*((1+(WQ4))^1)*((1+(WQ5))^1)*((1+(WQ6))^1)*((1+(WQ7))^1)*((1+(WQ8))^1)*((1+(WQ9))^1)*((1+(WQ10))^1)*((1+(WQ11))^1)*((1+(WQ12))^1)*((1+(WQ13))^1)*((1+(WQ14))^1)*((1+(WQ15))^1))/((1.18)^15)+((Sheet1!$B$61*((1+(WQ1))^1)*((1+(WQ2))^1)*((1+(WQ3))^1)*((1+(WQ4))^1)*((1+(WQ5))^1)*((1+(WQ6))^1)*((1+(WQ7))^1)*((1+(WQ8))^1)*((1+(WQ9))^1)*((1+(WQ10))^1)*((1+(WQ11))^1)*((1+(WQ12))^1)*((1+(WQ13))^1)*((1+(WQ14))^1)*((1+(WQ15))^1))/((1.18)^15)/0.18))/Sheet1!$B$17)+((Sheet1!$B$65/Sheet1!$B$17)*(100%-0.2)))</f>
        <v>26.275072473655364</v>
      </c>
      <c r="WR16" s="4">
        <f ca="1">SUM((((Sheet1!$B$61*((1+(WR1))^1))/((1.18)^1)+(Sheet1!$B$61*((1+(WR1))^1)*((1+(WR2))^1))/((1.18)^2)+(Sheet1!$B$61*((1+(WR1))^1)*((1+(WR2))^1)*((1+(WR3))^1))/((1.18)^3)+(Sheet1!$B$61*((1+(WR1))^1)*((1+(WR2))^1)*((1+(WR3))^1)*((1+(WR4))^1))/((1.18)^4)+(Sheet1!$B$61*((1+(WR1))^1)*((1+(WR2))^1)*((1+(WR3))^1)*((1+(WR4))^1)*((1+(WR5))^1))/((1.18)^5)+(Sheet1!$B$61*((1+(WR1))^1)*((1+(WR2))^1)*((1+(WR3))^1)*((1+(WR4))^1)*((1+(WR5))^1)*((1+(WR6))^1))/((1.18)^6)+(Sheet1!$B$61*((1+(WR1))^1)*((1+(WR2))^1)*((1+(WR3))^1)*((1+(WR4))^1)*((1+(WR5))^1)*((1+(WR6))^1)*((1+(WR7))^1))/((1.18)^7)+(Sheet1!$B$61*((1+(WR1))^1)*((1+(WR2))^1)*((1+(WR3))^1)*((1+(WR4))^1)*((1+(WR5))^1)*((1+(WR6))^1)*((1+(WR7))^1)*((1+(WR8))^1))/((1.18)^8)+(Sheet1!$B$61*((1+(WR1))^1)*((1+(WR2))^1)*((1+(WR3))^1)*((1+(WR4))^1)*((1+(WR5))^1)*((1+(WR6))^1)*((1+(WR7))^1)*((1+(WR8))^1)*((1+(WR9))^1))/((1.18)^9)+(Sheet1!$B$61*((1+(WR1))^1)*((1+(WR2))^1)*((1+(WR3))^1)*((1+(WR4))^1)*((1+(WR5))^1)*((1+(WR6))^1)*((1+(WR7))^1)*((1+(WR8))^1)*((1+(WR9))^1)*((1+(WR10))^1))/((1.18)^10)+(Sheet1!$B$61*((1+(WR1))^1)*((1+(WR2))^1)*((1+(WR3))^1)*((1+(WR4))^1)*((1+(WR5))^1)*((1+(WR6))^1)*((1+(WR7))^1)*((1+(WR8))^1)*((1+(WR9))^1)*((1+(WR10))^1)*((1+(WR11))^1))/((1.18)^11)+(Sheet1!$B$61*((1+(WR1))^1)*((1+(WR2))^1)*((1+(WR3))^1)*((1+(WR4))^1)*((1+(WR5))^1)*((1+(WR6))^1)*((1+(WR7))^1)*((1+(WR8))^1)*((1+(WR9))^1)*((1+(WR10))^1)*((1+(WR11))^1)*((1+(WR12))^1))/((1.18)^12)+(Sheet1!$B$61*((1+(WR1))^1)*((1+(WR2))^1)*((1+(WR3))^1)*((1+(WR4))^1)*((1+(WR5))^1)*((1+(WR6))^1)*((1+(WR7))^1)*((1+(WR8))^1)*((1+(WR9))^1)*((1+(WR10))^1)*((1+(WR11))^1)*((1+(WR12))^1)*((1+(WR13))^1))/((1.18)^13)+(Sheet1!$B$61*((1+(WR1))^1)*((1+(WR2))^1)*((1+(WR3))^1)*((1+(WR4))^1)*((1+(WR5))^1)*((1+(WR6))^1)*((1+(WR7))^1)*((1+(WR8))^1)*((1+(WR9))^1)*((1+(WR10))^1)*((1+(WR11))^1)*((1+(WR12))^1)*((1+(WR13))^1)*((1+(WR14))^1))/((1.18)^14)+(Sheet1!$B$61*((1+(WR1))^1)*((1+(WR2))^1)*((1+(WR3))^1)*((1+(WR4))^1)*((1+(WR5))^1)*((1+(WR6))^1)*((1+(WR7))^1)*((1+(WR8))^1)*((1+(WR9))^1)*((1+(WR10))^1)*((1+(WR11))^1)*((1+(WR12))^1)*((1+(WR13))^1)*((1+(WR14))^1)*((1+(WR15))^1))/((1.18)^15)+((Sheet1!$B$61*((1+(WR1))^1)*((1+(WR2))^1)*((1+(WR3))^1)*((1+(WR4))^1)*((1+(WR5))^1)*((1+(WR6))^1)*((1+(WR7))^1)*((1+(WR8))^1)*((1+(WR9))^1)*((1+(WR10))^1)*((1+(WR11))^1)*((1+(WR12))^1)*((1+(WR13))^1)*((1+(WR14))^1)*((1+(WR15))^1))/((1.18)^15)/0.18))/Sheet1!$B$17)+((Sheet1!$B$65/Sheet1!$B$17)*(100%-0.2)))</f>
        <v>24.3766293141462</v>
      </c>
      <c r="WS16" s="4">
        <f ca="1">SUM((((Sheet1!$B$61*((1+(WS1))^1))/((1.18)^1)+(Sheet1!$B$61*((1+(WS1))^1)*((1+(WS2))^1))/((1.18)^2)+(Sheet1!$B$61*((1+(WS1))^1)*((1+(WS2))^1)*((1+(WS3))^1))/((1.18)^3)+(Sheet1!$B$61*((1+(WS1))^1)*((1+(WS2))^1)*((1+(WS3))^1)*((1+(WS4))^1))/((1.18)^4)+(Sheet1!$B$61*((1+(WS1))^1)*((1+(WS2))^1)*((1+(WS3))^1)*((1+(WS4))^1)*((1+(WS5))^1))/((1.18)^5)+(Sheet1!$B$61*((1+(WS1))^1)*((1+(WS2))^1)*((1+(WS3))^1)*((1+(WS4))^1)*((1+(WS5))^1)*((1+(WS6))^1))/((1.18)^6)+(Sheet1!$B$61*((1+(WS1))^1)*((1+(WS2))^1)*((1+(WS3))^1)*((1+(WS4))^1)*((1+(WS5))^1)*((1+(WS6))^1)*((1+(WS7))^1))/((1.18)^7)+(Sheet1!$B$61*((1+(WS1))^1)*((1+(WS2))^1)*((1+(WS3))^1)*((1+(WS4))^1)*((1+(WS5))^1)*((1+(WS6))^1)*((1+(WS7))^1)*((1+(WS8))^1))/((1.18)^8)+(Sheet1!$B$61*((1+(WS1))^1)*((1+(WS2))^1)*((1+(WS3))^1)*((1+(WS4))^1)*((1+(WS5))^1)*((1+(WS6))^1)*((1+(WS7))^1)*((1+(WS8))^1)*((1+(WS9))^1))/((1.18)^9)+(Sheet1!$B$61*((1+(WS1))^1)*((1+(WS2))^1)*((1+(WS3))^1)*((1+(WS4))^1)*((1+(WS5))^1)*((1+(WS6))^1)*((1+(WS7))^1)*((1+(WS8))^1)*((1+(WS9))^1)*((1+(WS10))^1))/((1.18)^10)+(Sheet1!$B$61*((1+(WS1))^1)*((1+(WS2))^1)*((1+(WS3))^1)*((1+(WS4))^1)*((1+(WS5))^1)*((1+(WS6))^1)*((1+(WS7))^1)*((1+(WS8))^1)*((1+(WS9))^1)*((1+(WS10))^1)*((1+(WS11))^1))/((1.18)^11)+(Sheet1!$B$61*((1+(WS1))^1)*((1+(WS2))^1)*((1+(WS3))^1)*((1+(WS4))^1)*((1+(WS5))^1)*((1+(WS6))^1)*((1+(WS7))^1)*((1+(WS8))^1)*((1+(WS9))^1)*((1+(WS10))^1)*((1+(WS11))^1)*((1+(WS12))^1))/((1.18)^12)+(Sheet1!$B$61*((1+(WS1))^1)*((1+(WS2))^1)*((1+(WS3))^1)*((1+(WS4))^1)*((1+(WS5))^1)*((1+(WS6))^1)*((1+(WS7))^1)*((1+(WS8))^1)*((1+(WS9))^1)*((1+(WS10))^1)*((1+(WS11))^1)*((1+(WS12))^1)*((1+(WS13))^1))/((1.18)^13)+(Sheet1!$B$61*((1+(WS1))^1)*((1+(WS2))^1)*((1+(WS3))^1)*((1+(WS4))^1)*((1+(WS5))^1)*((1+(WS6))^1)*((1+(WS7))^1)*((1+(WS8))^1)*((1+(WS9))^1)*((1+(WS10))^1)*((1+(WS11))^1)*((1+(WS12))^1)*((1+(WS13))^1)*((1+(WS14))^1))/((1.18)^14)+(Sheet1!$B$61*((1+(WS1))^1)*((1+(WS2))^1)*((1+(WS3))^1)*((1+(WS4))^1)*((1+(WS5))^1)*((1+(WS6))^1)*((1+(WS7))^1)*((1+(WS8))^1)*((1+(WS9))^1)*((1+(WS10))^1)*((1+(WS11))^1)*((1+(WS12))^1)*((1+(WS13))^1)*((1+(WS14))^1)*((1+(WS15))^1))/((1.18)^15)+((Sheet1!$B$61*((1+(WS1))^1)*((1+(WS2))^1)*((1+(WS3))^1)*((1+(WS4))^1)*((1+(WS5))^1)*((1+(WS6))^1)*((1+(WS7))^1)*((1+(WS8))^1)*((1+(WS9))^1)*((1+(WS10))^1)*((1+(WS11))^1)*((1+(WS12))^1)*((1+(WS13))^1)*((1+(WS14))^1)*((1+(WS15))^1))/((1.18)^15)/0.18))/Sheet1!$B$17)+((Sheet1!$B$65/Sheet1!$B$17)*(100%-0.2)))</f>
        <v>30.581225641938914</v>
      </c>
      <c r="WT16" s="4">
        <f ca="1">SUM((((Sheet1!$B$61*((1+(WT1))^1))/((1.18)^1)+(Sheet1!$B$61*((1+(WT1))^1)*((1+(WT2))^1))/((1.18)^2)+(Sheet1!$B$61*((1+(WT1))^1)*((1+(WT2))^1)*((1+(WT3))^1))/((1.18)^3)+(Sheet1!$B$61*((1+(WT1))^1)*((1+(WT2))^1)*((1+(WT3))^1)*((1+(WT4))^1))/((1.18)^4)+(Sheet1!$B$61*((1+(WT1))^1)*((1+(WT2))^1)*((1+(WT3))^1)*((1+(WT4))^1)*((1+(WT5))^1))/((1.18)^5)+(Sheet1!$B$61*((1+(WT1))^1)*((1+(WT2))^1)*((1+(WT3))^1)*((1+(WT4))^1)*((1+(WT5))^1)*((1+(WT6))^1))/((1.18)^6)+(Sheet1!$B$61*((1+(WT1))^1)*((1+(WT2))^1)*((1+(WT3))^1)*((1+(WT4))^1)*((1+(WT5))^1)*((1+(WT6))^1)*((1+(WT7))^1))/((1.18)^7)+(Sheet1!$B$61*((1+(WT1))^1)*((1+(WT2))^1)*((1+(WT3))^1)*((1+(WT4))^1)*((1+(WT5))^1)*((1+(WT6))^1)*((1+(WT7))^1)*((1+(WT8))^1))/((1.18)^8)+(Sheet1!$B$61*((1+(WT1))^1)*((1+(WT2))^1)*((1+(WT3))^1)*((1+(WT4))^1)*((1+(WT5))^1)*((1+(WT6))^1)*((1+(WT7))^1)*((1+(WT8))^1)*((1+(WT9))^1))/((1.18)^9)+(Sheet1!$B$61*((1+(WT1))^1)*((1+(WT2))^1)*((1+(WT3))^1)*((1+(WT4))^1)*((1+(WT5))^1)*((1+(WT6))^1)*((1+(WT7))^1)*((1+(WT8))^1)*((1+(WT9))^1)*((1+(WT10))^1))/((1.18)^10)+(Sheet1!$B$61*((1+(WT1))^1)*((1+(WT2))^1)*((1+(WT3))^1)*((1+(WT4))^1)*((1+(WT5))^1)*((1+(WT6))^1)*((1+(WT7))^1)*((1+(WT8))^1)*((1+(WT9))^1)*((1+(WT10))^1)*((1+(WT11))^1))/((1.18)^11)+(Sheet1!$B$61*((1+(WT1))^1)*((1+(WT2))^1)*((1+(WT3))^1)*((1+(WT4))^1)*((1+(WT5))^1)*((1+(WT6))^1)*((1+(WT7))^1)*((1+(WT8))^1)*((1+(WT9))^1)*((1+(WT10))^1)*((1+(WT11))^1)*((1+(WT12))^1))/((1.18)^12)+(Sheet1!$B$61*((1+(WT1))^1)*((1+(WT2))^1)*((1+(WT3))^1)*((1+(WT4))^1)*((1+(WT5))^1)*((1+(WT6))^1)*((1+(WT7))^1)*((1+(WT8))^1)*((1+(WT9))^1)*((1+(WT10))^1)*((1+(WT11))^1)*((1+(WT12))^1)*((1+(WT13))^1))/((1.18)^13)+(Sheet1!$B$61*((1+(WT1))^1)*((1+(WT2))^1)*((1+(WT3))^1)*((1+(WT4))^1)*((1+(WT5))^1)*((1+(WT6))^1)*((1+(WT7))^1)*((1+(WT8))^1)*((1+(WT9))^1)*((1+(WT10))^1)*((1+(WT11))^1)*((1+(WT12))^1)*((1+(WT13))^1)*((1+(WT14))^1))/((1.18)^14)+(Sheet1!$B$61*((1+(WT1))^1)*((1+(WT2))^1)*((1+(WT3))^1)*((1+(WT4))^1)*((1+(WT5))^1)*((1+(WT6))^1)*((1+(WT7))^1)*((1+(WT8))^1)*((1+(WT9))^1)*((1+(WT10))^1)*((1+(WT11))^1)*((1+(WT12))^1)*((1+(WT13))^1)*((1+(WT14))^1)*((1+(WT15))^1))/((1.18)^15)+((Sheet1!$B$61*((1+(WT1))^1)*((1+(WT2))^1)*((1+(WT3))^1)*((1+(WT4))^1)*((1+(WT5))^1)*((1+(WT6))^1)*((1+(WT7))^1)*((1+(WT8))^1)*((1+(WT9))^1)*((1+(WT10))^1)*((1+(WT11))^1)*((1+(WT12))^1)*((1+(WT13))^1)*((1+(WT14))^1)*((1+(WT15))^1))/((1.18)^15)/0.18))/Sheet1!$B$17)+((Sheet1!$B$65/Sheet1!$B$17)*(100%-0.2)))</f>
        <v>27.643846840169182</v>
      </c>
      <c r="WU16" s="4">
        <f ca="1">SUM((((Sheet1!$B$61*((1+(WU1))^1))/((1.18)^1)+(Sheet1!$B$61*((1+(WU1))^1)*((1+(WU2))^1))/((1.18)^2)+(Sheet1!$B$61*((1+(WU1))^1)*((1+(WU2))^1)*((1+(WU3))^1))/((1.18)^3)+(Sheet1!$B$61*((1+(WU1))^1)*((1+(WU2))^1)*((1+(WU3))^1)*((1+(WU4))^1))/((1.18)^4)+(Sheet1!$B$61*((1+(WU1))^1)*((1+(WU2))^1)*((1+(WU3))^1)*((1+(WU4))^1)*((1+(WU5))^1))/((1.18)^5)+(Sheet1!$B$61*((1+(WU1))^1)*((1+(WU2))^1)*((1+(WU3))^1)*((1+(WU4))^1)*((1+(WU5))^1)*((1+(WU6))^1))/((1.18)^6)+(Sheet1!$B$61*((1+(WU1))^1)*((1+(WU2))^1)*((1+(WU3))^1)*((1+(WU4))^1)*((1+(WU5))^1)*((1+(WU6))^1)*((1+(WU7))^1))/((1.18)^7)+(Sheet1!$B$61*((1+(WU1))^1)*((1+(WU2))^1)*((1+(WU3))^1)*((1+(WU4))^1)*((1+(WU5))^1)*((1+(WU6))^1)*((1+(WU7))^1)*((1+(WU8))^1))/((1.18)^8)+(Sheet1!$B$61*((1+(WU1))^1)*((1+(WU2))^1)*((1+(WU3))^1)*((1+(WU4))^1)*((1+(WU5))^1)*((1+(WU6))^1)*((1+(WU7))^1)*((1+(WU8))^1)*((1+(WU9))^1))/((1.18)^9)+(Sheet1!$B$61*((1+(WU1))^1)*((1+(WU2))^1)*((1+(WU3))^1)*((1+(WU4))^1)*((1+(WU5))^1)*((1+(WU6))^1)*((1+(WU7))^1)*((1+(WU8))^1)*((1+(WU9))^1)*((1+(WU10))^1))/((1.18)^10)+(Sheet1!$B$61*((1+(WU1))^1)*((1+(WU2))^1)*((1+(WU3))^1)*((1+(WU4))^1)*((1+(WU5))^1)*((1+(WU6))^1)*((1+(WU7))^1)*((1+(WU8))^1)*((1+(WU9))^1)*((1+(WU10))^1)*((1+(WU11))^1))/((1.18)^11)+(Sheet1!$B$61*((1+(WU1))^1)*((1+(WU2))^1)*((1+(WU3))^1)*((1+(WU4))^1)*((1+(WU5))^1)*((1+(WU6))^1)*((1+(WU7))^1)*((1+(WU8))^1)*((1+(WU9))^1)*((1+(WU10))^1)*((1+(WU11))^1)*((1+(WU12))^1))/((1.18)^12)+(Sheet1!$B$61*((1+(WU1))^1)*((1+(WU2))^1)*((1+(WU3))^1)*((1+(WU4))^1)*((1+(WU5))^1)*((1+(WU6))^1)*((1+(WU7))^1)*((1+(WU8))^1)*((1+(WU9))^1)*((1+(WU10))^1)*((1+(WU11))^1)*((1+(WU12))^1)*((1+(WU13))^1))/((1.18)^13)+(Sheet1!$B$61*((1+(WU1))^1)*((1+(WU2))^1)*((1+(WU3))^1)*((1+(WU4))^1)*((1+(WU5))^1)*((1+(WU6))^1)*((1+(WU7))^1)*((1+(WU8))^1)*((1+(WU9))^1)*((1+(WU10))^1)*((1+(WU11))^1)*((1+(WU12))^1)*((1+(WU13))^1)*((1+(WU14))^1))/((1.18)^14)+(Sheet1!$B$61*((1+(WU1))^1)*((1+(WU2))^1)*((1+(WU3))^1)*((1+(WU4))^1)*((1+(WU5))^1)*((1+(WU6))^1)*((1+(WU7))^1)*((1+(WU8))^1)*((1+(WU9))^1)*((1+(WU10))^1)*((1+(WU11))^1)*((1+(WU12))^1)*((1+(WU13))^1)*((1+(WU14))^1)*((1+(WU15))^1))/((1.18)^15)+((Sheet1!$B$61*((1+(WU1))^1)*((1+(WU2))^1)*((1+(WU3))^1)*((1+(WU4))^1)*((1+(WU5))^1)*((1+(WU6))^1)*((1+(WU7))^1)*((1+(WU8))^1)*((1+(WU9))^1)*((1+(WU10))^1)*((1+(WU11))^1)*((1+(WU12))^1)*((1+(WU13))^1)*((1+(WU14))^1)*((1+(WU15))^1))/((1.18)^15)/0.18))/Sheet1!$B$17)+((Sheet1!$B$65/Sheet1!$B$17)*(100%-0.2)))</f>
        <v>30.463605711225462</v>
      </c>
      <c r="WV16" s="4">
        <f ca="1">SUM((((Sheet1!$B$61*((1+(WV1))^1))/((1.18)^1)+(Sheet1!$B$61*((1+(WV1))^1)*((1+(WV2))^1))/((1.18)^2)+(Sheet1!$B$61*((1+(WV1))^1)*((1+(WV2))^1)*((1+(WV3))^1))/((1.18)^3)+(Sheet1!$B$61*((1+(WV1))^1)*((1+(WV2))^1)*((1+(WV3))^1)*((1+(WV4))^1))/((1.18)^4)+(Sheet1!$B$61*((1+(WV1))^1)*((1+(WV2))^1)*((1+(WV3))^1)*((1+(WV4))^1)*((1+(WV5))^1))/((1.18)^5)+(Sheet1!$B$61*((1+(WV1))^1)*((1+(WV2))^1)*((1+(WV3))^1)*((1+(WV4))^1)*((1+(WV5))^1)*((1+(WV6))^1))/((1.18)^6)+(Sheet1!$B$61*((1+(WV1))^1)*((1+(WV2))^1)*((1+(WV3))^1)*((1+(WV4))^1)*((1+(WV5))^1)*((1+(WV6))^1)*((1+(WV7))^1))/((1.18)^7)+(Sheet1!$B$61*((1+(WV1))^1)*((1+(WV2))^1)*((1+(WV3))^1)*((1+(WV4))^1)*((1+(WV5))^1)*((1+(WV6))^1)*((1+(WV7))^1)*((1+(WV8))^1))/((1.18)^8)+(Sheet1!$B$61*((1+(WV1))^1)*((1+(WV2))^1)*((1+(WV3))^1)*((1+(WV4))^1)*((1+(WV5))^1)*((1+(WV6))^1)*((1+(WV7))^1)*((1+(WV8))^1)*((1+(WV9))^1))/((1.18)^9)+(Sheet1!$B$61*((1+(WV1))^1)*((1+(WV2))^1)*((1+(WV3))^1)*((1+(WV4))^1)*((1+(WV5))^1)*((1+(WV6))^1)*((1+(WV7))^1)*((1+(WV8))^1)*((1+(WV9))^1)*((1+(WV10))^1))/((1.18)^10)+(Sheet1!$B$61*((1+(WV1))^1)*((1+(WV2))^1)*((1+(WV3))^1)*((1+(WV4))^1)*((1+(WV5))^1)*((1+(WV6))^1)*((1+(WV7))^1)*((1+(WV8))^1)*((1+(WV9))^1)*((1+(WV10))^1)*((1+(WV11))^1))/((1.18)^11)+(Sheet1!$B$61*((1+(WV1))^1)*((1+(WV2))^1)*((1+(WV3))^1)*((1+(WV4))^1)*((1+(WV5))^1)*((1+(WV6))^1)*((1+(WV7))^1)*((1+(WV8))^1)*((1+(WV9))^1)*((1+(WV10))^1)*((1+(WV11))^1)*((1+(WV12))^1))/((1.18)^12)+(Sheet1!$B$61*((1+(WV1))^1)*((1+(WV2))^1)*((1+(WV3))^1)*((1+(WV4))^1)*((1+(WV5))^1)*((1+(WV6))^1)*((1+(WV7))^1)*((1+(WV8))^1)*((1+(WV9))^1)*((1+(WV10))^1)*((1+(WV11))^1)*((1+(WV12))^1)*((1+(WV13))^1))/((1.18)^13)+(Sheet1!$B$61*((1+(WV1))^1)*((1+(WV2))^1)*((1+(WV3))^1)*((1+(WV4))^1)*((1+(WV5))^1)*((1+(WV6))^1)*((1+(WV7))^1)*((1+(WV8))^1)*((1+(WV9))^1)*((1+(WV10))^1)*((1+(WV11))^1)*((1+(WV12))^1)*((1+(WV13))^1)*((1+(WV14))^1))/((1.18)^14)+(Sheet1!$B$61*((1+(WV1))^1)*((1+(WV2))^1)*((1+(WV3))^1)*((1+(WV4))^1)*((1+(WV5))^1)*((1+(WV6))^1)*((1+(WV7))^1)*((1+(WV8))^1)*((1+(WV9))^1)*((1+(WV10))^1)*((1+(WV11))^1)*((1+(WV12))^1)*((1+(WV13))^1)*((1+(WV14))^1)*((1+(WV15))^1))/((1.18)^15)+((Sheet1!$B$61*((1+(WV1))^1)*((1+(WV2))^1)*((1+(WV3))^1)*((1+(WV4))^1)*((1+(WV5))^1)*((1+(WV6))^1)*((1+(WV7))^1)*((1+(WV8))^1)*((1+(WV9))^1)*((1+(WV10))^1)*((1+(WV11))^1)*((1+(WV12))^1)*((1+(WV13))^1)*((1+(WV14))^1)*((1+(WV15))^1))/((1.18)^15)/0.18))/Sheet1!$B$17)+((Sheet1!$B$65/Sheet1!$B$17)*(100%-0.2)))</f>
        <v>34.768367022150173</v>
      </c>
      <c r="WW16" s="4">
        <f ca="1">SUM((((Sheet1!$B$61*((1+(WW1))^1))/((1.18)^1)+(Sheet1!$B$61*((1+(WW1))^1)*((1+(WW2))^1))/((1.18)^2)+(Sheet1!$B$61*((1+(WW1))^1)*((1+(WW2))^1)*((1+(WW3))^1))/((1.18)^3)+(Sheet1!$B$61*((1+(WW1))^1)*((1+(WW2))^1)*((1+(WW3))^1)*((1+(WW4))^1))/((1.18)^4)+(Sheet1!$B$61*((1+(WW1))^1)*((1+(WW2))^1)*((1+(WW3))^1)*((1+(WW4))^1)*((1+(WW5))^1))/((1.18)^5)+(Sheet1!$B$61*((1+(WW1))^1)*((1+(WW2))^1)*((1+(WW3))^1)*((1+(WW4))^1)*((1+(WW5))^1)*((1+(WW6))^1))/((1.18)^6)+(Sheet1!$B$61*((1+(WW1))^1)*((1+(WW2))^1)*((1+(WW3))^1)*((1+(WW4))^1)*((1+(WW5))^1)*((1+(WW6))^1)*((1+(WW7))^1))/((1.18)^7)+(Sheet1!$B$61*((1+(WW1))^1)*((1+(WW2))^1)*((1+(WW3))^1)*((1+(WW4))^1)*((1+(WW5))^1)*((1+(WW6))^1)*((1+(WW7))^1)*((1+(WW8))^1))/((1.18)^8)+(Sheet1!$B$61*((1+(WW1))^1)*((1+(WW2))^1)*((1+(WW3))^1)*((1+(WW4))^1)*((1+(WW5))^1)*((1+(WW6))^1)*((1+(WW7))^1)*((1+(WW8))^1)*((1+(WW9))^1))/((1.18)^9)+(Sheet1!$B$61*((1+(WW1))^1)*((1+(WW2))^1)*((1+(WW3))^1)*((1+(WW4))^1)*((1+(WW5))^1)*((1+(WW6))^1)*((1+(WW7))^1)*((1+(WW8))^1)*((1+(WW9))^1)*((1+(WW10))^1))/((1.18)^10)+(Sheet1!$B$61*((1+(WW1))^1)*((1+(WW2))^1)*((1+(WW3))^1)*((1+(WW4))^1)*((1+(WW5))^1)*((1+(WW6))^1)*((1+(WW7))^1)*((1+(WW8))^1)*((1+(WW9))^1)*((1+(WW10))^1)*((1+(WW11))^1))/((1.18)^11)+(Sheet1!$B$61*((1+(WW1))^1)*((1+(WW2))^1)*((1+(WW3))^1)*((1+(WW4))^1)*((1+(WW5))^1)*((1+(WW6))^1)*((1+(WW7))^1)*((1+(WW8))^1)*((1+(WW9))^1)*((1+(WW10))^1)*((1+(WW11))^1)*((1+(WW12))^1))/((1.18)^12)+(Sheet1!$B$61*((1+(WW1))^1)*((1+(WW2))^1)*((1+(WW3))^1)*((1+(WW4))^1)*((1+(WW5))^1)*((1+(WW6))^1)*((1+(WW7))^1)*((1+(WW8))^1)*((1+(WW9))^1)*((1+(WW10))^1)*((1+(WW11))^1)*((1+(WW12))^1)*((1+(WW13))^1))/((1.18)^13)+(Sheet1!$B$61*((1+(WW1))^1)*((1+(WW2))^1)*((1+(WW3))^1)*((1+(WW4))^1)*((1+(WW5))^1)*((1+(WW6))^1)*((1+(WW7))^1)*((1+(WW8))^1)*((1+(WW9))^1)*((1+(WW10))^1)*((1+(WW11))^1)*((1+(WW12))^1)*((1+(WW13))^1)*((1+(WW14))^1))/((1.18)^14)+(Sheet1!$B$61*((1+(WW1))^1)*((1+(WW2))^1)*((1+(WW3))^1)*((1+(WW4))^1)*((1+(WW5))^1)*((1+(WW6))^1)*((1+(WW7))^1)*((1+(WW8))^1)*((1+(WW9))^1)*((1+(WW10))^1)*((1+(WW11))^1)*((1+(WW12))^1)*((1+(WW13))^1)*((1+(WW14))^1)*((1+(WW15))^1))/((1.18)^15)+((Sheet1!$B$61*((1+(WW1))^1)*((1+(WW2))^1)*((1+(WW3))^1)*((1+(WW4))^1)*((1+(WW5))^1)*((1+(WW6))^1)*((1+(WW7))^1)*((1+(WW8))^1)*((1+(WW9))^1)*((1+(WW10))^1)*((1+(WW11))^1)*((1+(WW12))^1)*((1+(WW13))^1)*((1+(WW14))^1)*((1+(WW15))^1))/((1.18)^15)/0.18))/Sheet1!$B$17)+((Sheet1!$B$65/Sheet1!$B$17)*(100%-0.2)))</f>
        <v>25.052242842755842</v>
      </c>
      <c r="WX16" s="4">
        <f ca="1">SUM((((Sheet1!$B$61*((1+(WX1))^1))/((1.18)^1)+(Sheet1!$B$61*((1+(WX1))^1)*((1+(WX2))^1))/((1.18)^2)+(Sheet1!$B$61*((1+(WX1))^1)*((1+(WX2))^1)*((1+(WX3))^1))/((1.18)^3)+(Sheet1!$B$61*((1+(WX1))^1)*((1+(WX2))^1)*((1+(WX3))^1)*((1+(WX4))^1))/((1.18)^4)+(Sheet1!$B$61*((1+(WX1))^1)*((1+(WX2))^1)*((1+(WX3))^1)*((1+(WX4))^1)*((1+(WX5))^1))/((1.18)^5)+(Sheet1!$B$61*((1+(WX1))^1)*((1+(WX2))^1)*((1+(WX3))^1)*((1+(WX4))^1)*((1+(WX5))^1)*((1+(WX6))^1))/((1.18)^6)+(Sheet1!$B$61*((1+(WX1))^1)*((1+(WX2))^1)*((1+(WX3))^1)*((1+(WX4))^1)*((1+(WX5))^1)*((1+(WX6))^1)*((1+(WX7))^1))/((1.18)^7)+(Sheet1!$B$61*((1+(WX1))^1)*((1+(WX2))^1)*((1+(WX3))^1)*((1+(WX4))^1)*((1+(WX5))^1)*((1+(WX6))^1)*((1+(WX7))^1)*((1+(WX8))^1))/((1.18)^8)+(Sheet1!$B$61*((1+(WX1))^1)*((1+(WX2))^1)*((1+(WX3))^1)*((1+(WX4))^1)*((1+(WX5))^1)*((1+(WX6))^1)*((1+(WX7))^1)*((1+(WX8))^1)*((1+(WX9))^1))/((1.18)^9)+(Sheet1!$B$61*((1+(WX1))^1)*((1+(WX2))^1)*((1+(WX3))^1)*((1+(WX4))^1)*((1+(WX5))^1)*((1+(WX6))^1)*((1+(WX7))^1)*((1+(WX8))^1)*((1+(WX9))^1)*((1+(WX10))^1))/((1.18)^10)+(Sheet1!$B$61*((1+(WX1))^1)*((1+(WX2))^1)*((1+(WX3))^1)*((1+(WX4))^1)*((1+(WX5))^1)*((1+(WX6))^1)*((1+(WX7))^1)*((1+(WX8))^1)*((1+(WX9))^1)*((1+(WX10))^1)*((1+(WX11))^1))/((1.18)^11)+(Sheet1!$B$61*((1+(WX1))^1)*((1+(WX2))^1)*((1+(WX3))^1)*((1+(WX4))^1)*((1+(WX5))^1)*((1+(WX6))^1)*((1+(WX7))^1)*((1+(WX8))^1)*((1+(WX9))^1)*((1+(WX10))^1)*((1+(WX11))^1)*((1+(WX12))^1))/((1.18)^12)+(Sheet1!$B$61*((1+(WX1))^1)*((1+(WX2))^1)*((1+(WX3))^1)*((1+(WX4))^1)*((1+(WX5))^1)*((1+(WX6))^1)*((1+(WX7))^1)*((1+(WX8))^1)*((1+(WX9))^1)*((1+(WX10))^1)*((1+(WX11))^1)*((1+(WX12))^1)*((1+(WX13))^1))/((1.18)^13)+(Sheet1!$B$61*((1+(WX1))^1)*((1+(WX2))^1)*((1+(WX3))^1)*((1+(WX4))^1)*((1+(WX5))^1)*((1+(WX6))^1)*((1+(WX7))^1)*((1+(WX8))^1)*((1+(WX9))^1)*((1+(WX10))^1)*((1+(WX11))^1)*((1+(WX12))^1)*((1+(WX13))^1)*((1+(WX14))^1))/((1.18)^14)+(Sheet1!$B$61*((1+(WX1))^1)*((1+(WX2))^1)*((1+(WX3))^1)*((1+(WX4))^1)*((1+(WX5))^1)*((1+(WX6))^1)*((1+(WX7))^1)*((1+(WX8))^1)*((1+(WX9))^1)*((1+(WX10))^1)*((1+(WX11))^1)*((1+(WX12))^1)*((1+(WX13))^1)*((1+(WX14))^1)*((1+(WX15))^1))/((1.18)^15)+((Sheet1!$B$61*((1+(WX1))^1)*((1+(WX2))^1)*((1+(WX3))^1)*((1+(WX4))^1)*((1+(WX5))^1)*((1+(WX6))^1)*((1+(WX7))^1)*((1+(WX8))^1)*((1+(WX9))^1)*((1+(WX10))^1)*((1+(WX11))^1)*((1+(WX12))^1)*((1+(WX13))^1)*((1+(WX14))^1)*((1+(WX15))^1))/((1.18)^15)/0.18))/Sheet1!$B$17)+((Sheet1!$B$65/Sheet1!$B$17)*(100%-0.2)))</f>
        <v>29.251613861555413</v>
      </c>
      <c r="WY16" s="4">
        <f ca="1">SUM((((Sheet1!$B$61*((1+(WY1))^1))/((1.18)^1)+(Sheet1!$B$61*((1+(WY1))^1)*((1+(WY2))^1))/((1.18)^2)+(Sheet1!$B$61*((1+(WY1))^1)*((1+(WY2))^1)*((1+(WY3))^1))/((1.18)^3)+(Sheet1!$B$61*((1+(WY1))^1)*((1+(WY2))^1)*((1+(WY3))^1)*((1+(WY4))^1))/((1.18)^4)+(Sheet1!$B$61*((1+(WY1))^1)*((1+(WY2))^1)*((1+(WY3))^1)*((1+(WY4))^1)*((1+(WY5))^1))/((1.18)^5)+(Sheet1!$B$61*((1+(WY1))^1)*((1+(WY2))^1)*((1+(WY3))^1)*((1+(WY4))^1)*((1+(WY5))^1)*((1+(WY6))^1))/((1.18)^6)+(Sheet1!$B$61*((1+(WY1))^1)*((1+(WY2))^1)*((1+(WY3))^1)*((1+(WY4))^1)*((1+(WY5))^1)*((1+(WY6))^1)*((1+(WY7))^1))/((1.18)^7)+(Sheet1!$B$61*((1+(WY1))^1)*((1+(WY2))^1)*((1+(WY3))^1)*((1+(WY4))^1)*((1+(WY5))^1)*((1+(WY6))^1)*((1+(WY7))^1)*((1+(WY8))^1))/((1.18)^8)+(Sheet1!$B$61*((1+(WY1))^1)*((1+(WY2))^1)*((1+(WY3))^1)*((1+(WY4))^1)*((1+(WY5))^1)*((1+(WY6))^1)*((1+(WY7))^1)*((1+(WY8))^1)*((1+(WY9))^1))/((1.18)^9)+(Sheet1!$B$61*((1+(WY1))^1)*((1+(WY2))^1)*((1+(WY3))^1)*((1+(WY4))^1)*((1+(WY5))^1)*((1+(WY6))^1)*((1+(WY7))^1)*((1+(WY8))^1)*((1+(WY9))^1)*((1+(WY10))^1))/((1.18)^10)+(Sheet1!$B$61*((1+(WY1))^1)*((1+(WY2))^1)*((1+(WY3))^1)*((1+(WY4))^1)*((1+(WY5))^1)*((1+(WY6))^1)*((1+(WY7))^1)*((1+(WY8))^1)*((1+(WY9))^1)*((1+(WY10))^1)*((1+(WY11))^1))/((1.18)^11)+(Sheet1!$B$61*((1+(WY1))^1)*((1+(WY2))^1)*((1+(WY3))^1)*((1+(WY4))^1)*((1+(WY5))^1)*((1+(WY6))^1)*((1+(WY7))^1)*((1+(WY8))^1)*((1+(WY9))^1)*((1+(WY10))^1)*((1+(WY11))^1)*((1+(WY12))^1))/((1.18)^12)+(Sheet1!$B$61*((1+(WY1))^1)*((1+(WY2))^1)*((1+(WY3))^1)*((1+(WY4))^1)*((1+(WY5))^1)*((1+(WY6))^1)*((1+(WY7))^1)*((1+(WY8))^1)*((1+(WY9))^1)*((1+(WY10))^1)*((1+(WY11))^1)*((1+(WY12))^1)*((1+(WY13))^1))/((1.18)^13)+(Sheet1!$B$61*((1+(WY1))^1)*((1+(WY2))^1)*((1+(WY3))^1)*((1+(WY4))^1)*((1+(WY5))^1)*((1+(WY6))^1)*((1+(WY7))^1)*((1+(WY8))^1)*((1+(WY9))^1)*((1+(WY10))^1)*((1+(WY11))^1)*((1+(WY12))^1)*((1+(WY13))^1)*((1+(WY14))^1))/((1.18)^14)+(Sheet1!$B$61*((1+(WY1))^1)*((1+(WY2))^1)*((1+(WY3))^1)*((1+(WY4))^1)*((1+(WY5))^1)*((1+(WY6))^1)*((1+(WY7))^1)*((1+(WY8))^1)*((1+(WY9))^1)*((1+(WY10))^1)*((1+(WY11))^1)*((1+(WY12))^1)*((1+(WY13))^1)*((1+(WY14))^1)*((1+(WY15))^1))/((1.18)^15)+((Sheet1!$B$61*((1+(WY1))^1)*((1+(WY2))^1)*((1+(WY3))^1)*((1+(WY4))^1)*((1+(WY5))^1)*((1+(WY6))^1)*((1+(WY7))^1)*((1+(WY8))^1)*((1+(WY9))^1)*((1+(WY10))^1)*((1+(WY11))^1)*((1+(WY12))^1)*((1+(WY13))^1)*((1+(WY14))^1)*((1+(WY15))^1))/((1.18)^15)/0.18))/Sheet1!$B$17)+((Sheet1!$B$65/Sheet1!$B$17)*(100%-0.2)))</f>
        <v>29.643488434128486</v>
      </c>
      <c r="WZ16" s="4">
        <f ca="1">SUM((((Sheet1!$B$61*((1+(WZ1))^1))/((1.18)^1)+(Sheet1!$B$61*((1+(WZ1))^1)*((1+(WZ2))^1))/((1.18)^2)+(Sheet1!$B$61*((1+(WZ1))^1)*((1+(WZ2))^1)*((1+(WZ3))^1))/((1.18)^3)+(Sheet1!$B$61*((1+(WZ1))^1)*((1+(WZ2))^1)*((1+(WZ3))^1)*((1+(WZ4))^1))/((1.18)^4)+(Sheet1!$B$61*((1+(WZ1))^1)*((1+(WZ2))^1)*((1+(WZ3))^1)*((1+(WZ4))^1)*((1+(WZ5))^1))/((1.18)^5)+(Sheet1!$B$61*((1+(WZ1))^1)*((1+(WZ2))^1)*((1+(WZ3))^1)*((1+(WZ4))^1)*((1+(WZ5))^1)*((1+(WZ6))^1))/((1.18)^6)+(Sheet1!$B$61*((1+(WZ1))^1)*((1+(WZ2))^1)*((1+(WZ3))^1)*((1+(WZ4))^1)*((1+(WZ5))^1)*((1+(WZ6))^1)*((1+(WZ7))^1))/((1.18)^7)+(Sheet1!$B$61*((1+(WZ1))^1)*((1+(WZ2))^1)*((1+(WZ3))^1)*((1+(WZ4))^1)*((1+(WZ5))^1)*((1+(WZ6))^1)*((1+(WZ7))^1)*((1+(WZ8))^1))/((1.18)^8)+(Sheet1!$B$61*((1+(WZ1))^1)*((1+(WZ2))^1)*((1+(WZ3))^1)*((1+(WZ4))^1)*((1+(WZ5))^1)*((1+(WZ6))^1)*((1+(WZ7))^1)*((1+(WZ8))^1)*((1+(WZ9))^1))/((1.18)^9)+(Sheet1!$B$61*((1+(WZ1))^1)*((1+(WZ2))^1)*((1+(WZ3))^1)*((1+(WZ4))^1)*((1+(WZ5))^1)*((1+(WZ6))^1)*((1+(WZ7))^1)*((1+(WZ8))^1)*((1+(WZ9))^1)*((1+(WZ10))^1))/((1.18)^10)+(Sheet1!$B$61*((1+(WZ1))^1)*((1+(WZ2))^1)*((1+(WZ3))^1)*((1+(WZ4))^1)*((1+(WZ5))^1)*((1+(WZ6))^1)*((1+(WZ7))^1)*((1+(WZ8))^1)*((1+(WZ9))^1)*((1+(WZ10))^1)*((1+(WZ11))^1))/((1.18)^11)+(Sheet1!$B$61*((1+(WZ1))^1)*((1+(WZ2))^1)*((1+(WZ3))^1)*((1+(WZ4))^1)*((1+(WZ5))^1)*((1+(WZ6))^1)*((1+(WZ7))^1)*((1+(WZ8))^1)*((1+(WZ9))^1)*((1+(WZ10))^1)*((1+(WZ11))^1)*((1+(WZ12))^1))/((1.18)^12)+(Sheet1!$B$61*((1+(WZ1))^1)*((1+(WZ2))^1)*((1+(WZ3))^1)*((1+(WZ4))^1)*((1+(WZ5))^1)*((1+(WZ6))^1)*((1+(WZ7))^1)*((1+(WZ8))^1)*((1+(WZ9))^1)*((1+(WZ10))^1)*((1+(WZ11))^1)*((1+(WZ12))^1)*((1+(WZ13))^1))/((1.18)^13)+(Sheet1!$B$61*((1+(WZ1))^1)*((1+(WZ2))^1)*((1+(WZ3))^1)*((1+(WZ4))^1)*((1+(WZ5))^1)*((1+(WZ6))^1)*((1+(WZ7))^1)*((1+(WZ8))^1)*((1+(WZ9))^1)*((1+(WZ10))^1)*((1+(WZ11))^1)*((1+(WZ12))^1)*((1+(WZ13))^1)*((1+(WZ14))^1))/((1.18)^14)+(Sheet1!$B$61*((1+(WZ1))^1)*((1+(WZ2))^1)*((1+(WZ3))^1)*((1+(WZ4))^1)*((1+(WZ5))^1)*((1+(WZ6))^1)*((1+(WZ7))^1)*((1+(WZ8))^1)*((1+(WZ9))^1)*((1+(WZ10))^1)*((1+(WZ11))^1)*((1+(WZ12))^1)*((1+(WZ13))^1)*((1+(WZ14))^1)*((1+(WZ15))^1))/((1.18)^15)+((Sheet1!$B$61*((1+(WZ1))^1)*((1+(WZ2))^1)*((1+(WZ3))^1)*((1+(WZ4))^1)*((1+(WZ5))^1)*((1+(WZ6))^1)*((1+(WZ7))^1)*((1+(WZ8))^1)*((1+(WZ9))^1)*((1+(WZ10))^1)*((1+(WZ11))^1)*((1+(WZ12))^1)*((1+(WZ13))^1)*((1+(WZ14))^1)*((1+(WZ15))^1))/((1.18)^15)/0.18))/Sheet1!$B$17)+((Sheet1!$B$65/Sheet1!$B$17)*(100%-0.2)))</f>
        <v>25.867307959205966</v>
      </c>
      <c r="XA16" s="4">
        <f ca="1">SUM((((Sheet1!$B$61*((1+(XA1))^1))/((1.18)^1)+(Sheet1!$B$61*((1+(XA1))^1)*((1+(XA2))^1))/((1.18)^2)+(Sheet1!$B$61*((1+(XA1))^1)*((1+(XA2))^1)*((1+(XA3))^1))/((1.18)^3)+(Sheet1!$B$61*((1+(XA1))^1)*((1+(XA2))^1)*((1+(XA3))^1)*((1+(XA4))^1))/((1.18)^4)+(Sheet1!$B$61*((1+(XA1))^1)*((1+(XA2))^1)*((1+(XA3))^1)*((1+(XA4))^1)*((1+(XA5))^1))/((1.18)^5)+(Sheet1!$B$61*((1+(XA1))^1)*((1+(XA2))^1)*((1+(XA3))^1)*((1+(XA4))^1)*((1+(XA5))^1)*((1+(XA6))^1))/((1.18)^6)+(Sheet1!$B$61*((1+(XA1))^1)*((1+(XA2))^1)*((1+(XA3))^1)*((1+(XA4))^1)*((1+(XA5))^1)*((1+(XA6))^1)*((1+(XA7))^1))/((1.18)^7)+(Sheet1!$B$61*((1+(XA1))^1)*((1+(XA2))^1)*((1+(XA3))^1)*((1+(XA4))^1)*((1+(XA5))^1)*((1+(XA6))^1)*((1+(XA7))^1)*((1+(XA8))^1))/((1.18)^8)+(Sheet1!$B$61*((1+(XA1))^1)*((1+(XA2))^1)*((1+(XA3))^1)*((1+(XA4))^1)*((1+(XA5))^1)*((1+(XA6))^1)*((1+(XA7))^1)*((1+(XA8))^1)*((1+(XA9))^1))/((1.18)^9)+(Sheet1!$B$61*((1+(XA1))^1)*((1+(XA2))^1)*((1+(XA3))^1)*((1+(XA4))^1)*((1+(XA5))^1)*((1+(XA6))^1)*((1+(XA7))^1)*((1+(XA8))^1)*((1+(XA9))^1)*((1+(XA10))^1))/((1.18)^10)+(Sheet1!$B$61*((1+(XA1))^1)*((1+(XA2))^1)*((1+(XA3))^1)*((1+(XA4))^1)*((1+(XA5))^1)*((1+(XA6))^1)*((1+(XA7))^1)*((1+(XA8))^1)*((1+(XA9))^1)*((1+(XA10))^1)*((1+(XA11))^1))/((1.18)^11)+(Sheet1!$B$61*((1+(XA1))^1)*((1+(XA2))^1)*((1+(XA3))^1)*((1+(XA4))^1)*((1+(XA5))^1)*((1+(XA6))^1)*((1+(XA7))^1)*((1+(XA8))^1)*((1+(XA9))^1)*((1+(XA10))^1)*((1+(XA11))^1)*((1+(XA12))^1))/((1.18)^12)+(Sheet1!$B$61*((1+(XA1))^1)*((1+(XA2))^1)*((1+(XA3))^1)*((1+(XA4))^1)*((1+(XA5))^1)*((1+(XA6))^1)*((1+(XA7))^1)*((1+(XA8))^1)*((1+(XA9))^1)*((1+(XA10))^1)*((1+(XA11))^1)*((1+(XA12))^1)*((1+(XA13))^1))/((1.18)^13)+(Sheet1!$B$61*((1+(XA1))^1)*((1+(XA2))^1)*((1+(XA3))^1)*((1+(XA4))^1)*((1+(XA5))^1)*((1+(XA6))^1)*((1+(XA7))^1)*((1+(XA8))^1)*((1+(XA9))^1)*((1+(XA10))^1)*((1+(XA11))^1)*((1+(XA12))^1)*((1+(XA13))^1)*((1+(XA14))^1))/((1.18)^14)+(Sheet1!$B$61*((1+(XA1))^1)*((1+(XA2))^1)*((1+(XA3))^1)*((1+(XA4))^1)*((1+(XA5))^1)*((1+(XA6))^1)*((1+(XA7))^1)*((1+(XA8))^1)*((1+(XA9))^1)*((1+(XA10))^1)*((1+(XA11))^1)*((1+(XA12))^1)*((1+(XA13))^1)*((1+(XA14))^1)*((1+(XA15))^1))/((1.18)^15)+((Sheet1!$B$61*((1+(XA1))^1)*((1+(XA2))^1)*((1+(XA3))^1)*((1+(XA4))^1)*((1+(XA5))^1)*((1+(XA6))^1)*((1+(XA7))^1)*((1+(XA8))^1)*((1+(XA9))^1)*((1+(XA10))^1)*((1+(XA11))^1)*((1+(XA12))^1)*((1+(XA13))^1)*((1+(XA14))^1)*((1+(XA15))^1))/((1.18)^15)/0.18))/Sheet1!$B$17)+((Sheet1!$B$65/Sheet1!$B$17)*(100%-0.2)))</f>
        <v>25.408789162349166</v>
      </c>
      <c r="XB16" s="4">
        <f ca="1">SUM((((Sheet1!$B$61*((1+(XB1))^1))/((1.18)^1)+(Sheet1!$B$61*((1+(XB1))^1)*((1+(XB2))^1))/((1.18)^2)+(Sheet1!$B$61*((1+(XB1))^1)*((1+(XB2))^1)*((1+(XB3))^1))/((1.18)^3)+(Sheet1!$B$61*((1+(XB1))^1)*((1+(XB2))^1)*((1+(XB3))^1)*((1+(XB4))^1))/((1.18)^4)+(Sheet1!$B$61*((1+(XB1))^1)*((1+(XB2))^1)*((1+(XB3))^1)*((1+(XB4))^1)*((1+(XB5))^1))/((1.18)^5)+(Sheet1!$B$61*((1+(XB1))^1)*((1+(XB2))^1)*((1+(XB3))^1)*((1+(XB4))^1)*((1+(XB5))^1)*((1+(XB6))^1))/((1.18)^6)+(Sheet1!$B$61*((1+(XB1))^1)*((1+(XB2))^1)*((1+(XB3))^1)*((1+(XB4))^1)*((1+(XB5))^1)*((1+(XB6))^1)*((1+(XB7))^1))/((1.18)^7)+(Sheet1!$B$61*((1+(XB1))^1)*((1+(XB2))^1)*((1+(XB3))^1)*((1+(XB4))^1)*((1+(XB5))^1)*((1+(XB6))^1)*((1+(XB7))^1)*((1+(XB8))^1))/((1.18)^8)+(Sheet1!$B$61*((1+(XB1))^1)*((1+(XB2))^1)*((1+(XB3))^1)*((1+(XB4))^1)*((1+(XB5))^1)*((1+(XB6))^1)*((1+(XB7))^1)*((1+(XB8))^1)*((1+(XB9))^1))/((1.18)^9)+(Sheet1!$B$61*((1+(XB1))^1)*((1+(XB2))^1)*((1+(XB3))^1)*((1+(XB4))^1)*((1+(XB5))^1)*((1+(XB6))^1)*((1+(XB7))^1)*((1+(XB8))^1)*((1+(XB9))^1)*((1+(XB10))^1))/((1.18)^10)+(Sheet1!$B$61*((1+(XB1))^1)*((1+(XB2))^1)*((1+(XB3))^1)*((1+(XB4))^1)*((1+(XB5))^1)*((1+(XB6))^1)*((1+(XB7))^1)*((1+(XB8))^1)*((1+(XB9))^1)*((1+(XB10))^1)*((1+(XB11))^1))/((1.18)^11)+(Sheet1!$B$61*((1+(XB1))^1)*((1+(XB2))^1)*((1+(XB3))^1)*((1+(XB4))^1)*((1+(XB5))^1)*((1+(XB6))^1)*((1+(XB7))^1)*((1+(XB8))^1)*((1+(XB9))^1)*((1+(XB10))^1)*((1+(XB11))^1)*((1+(XB12))^1))/((1.18)^12)+(Sheet1!$B$61*((1+(XB1))^1)*((1+(XB2))^1)*((1+(XB3))^1)*((1+(XB4))^1)*((1+(XB5))^1)*((1+(XB6))^1)*((1+(XB7))^1)*((1+(XB8))^1)*((1+(XB9))^1)*((1+(XB10))^1)*((1+(XB11))^1)*((1+(XB12))^1)*((1+(XB13))^1))/((1.18)^13)+(Sheet1!$B$61*((1+(XB1))^1)*((1+(XB2))^1)*((1+(XB3))^1)*((1+(XB4))^1)*((1+(XB5))^1)*((1+(XB6))^1)*((1+(XB7))^1)*((1+(XB8))^1)*((1+(XB9))^1)*((1+(XB10))^1)*((1+(XB11))^1)*((1+(XB12))^1)*((1+(XB13))^1)*((1+(XB14))^1))/((1.18)^14)+(Sheet1!$B$61*((1+(XB1))^1)*((1+(XB2))^1)*((1+(XB3))^1)*((1+(XB4))^1)*((1+(XB5))^1)*((1+(XB6))^1)*((1+(XB7))^1)*((1+(XB8))^1)*((1+(XB9))^1)*((1+(XB10))^1)*((1+(XB11))^1)*((1+(XB12))^1)*((1+(XB13))^1)*((1+(XB14))^1)*((1+(XB15))^1))/((1.18)^15)+((Sheet1!$B$61*((1+(XB1))^1)*((1+(XB2))^1)*((1+(XB3))^1)*((1+(XB4))^1)*((1+(XB5))^1)*((1+(XB6))^1)*((1+(XB7))^1)*((1+(XB8))^1)*((1+(XB9))^1)*((1+(XB10))^1)*((1+(XB11))^1)*((1+(XB12))^1)*((1+(XB13))^1)*((1+(XB14))^1)*((1+(XB15))^1))/((1.18)^15)/0.18))/Sheet1!$B$17)+((Sheet1!$B$65/Sheet1!$B$17)*(100%-0.2)))</f>
        <v>28.260833273298665</v>
      </c>
      <c r="XC16" s="4">
        <f ca="1">SUM((((Sheet1!$B$61*((1+(XC1))^1))/((1.18)^1)+(Sheet1!$B$61*((1+(XC1))^1)*((1+(XC2))^1))/((1.18)^2)+(Sheet1!$B$61*((1+(XC1))^1)*((1+(XC2))^1)*((1+(XC3))^1))/((1.18)^3)+(Sheet1!$B$61*((1+(XC1))^1)*((1+(XC2))^1)*((1+(XC3))^1)*((1+(XC4))^1))/((1.18)^4)+(Sheet1!$B$61*((1+(XC1))^1)*((1+(XC2))^1)*((1+(XC3))^1)*((1+(XC4))^1)*((1+(XC5))^1))/((1.18)^5)+(Sheet1!$B$61*((1+(XC1))^1)*((1+(XC2))^1)*((1+(XC3))^1)*((1+(XC4))^1)*((1+(XC5))^1)*((1+(XC6))^1))/((1.18)^6)+(Sheet1!$B$61*((1+(XC1))^1)*((1+(XC2))^1)*((1+(XC3))^1)*((1+(XC4))^1)*((1+(XC5))^1)*((1+(XC6))^1)*((1+(XC7))^1))/((1.18)^7)+(Sheet1!$B$61*((1+(XC1))^1)*((1+(XC2))^1)*((1+(XC3))^1)*((1+(XC4))^1)*((1+(XC5))^1)*((1+(XC6))^1)*((1+(XC7))^1)*((1+(XC8))^1))/((1.18)^8)+(Sheet1!$B$61*((1+(XC1))^1)*((1+(XC2))^1)*((1+(XC3))^1)*((1+(XC4))^1)*((1+(XC5))^1)*((1+(XC6))^1)*((1+(XC7))^1)*((1+(XC8))^1)*((1+(XC9))^1))/((1.18)^9)+(Sheet1!$B$61*((1+(XC1))^1)*((1+(XC2))^1)*((1+(XC3))^1)*((1+(XC4))^1)*((1+(XC5))^1)*((1+(XC6))^1)*((1+(XC7))^1)*((1+(XC8))^1)*((1+(XC9))^1)*((1+(XC10))^1))/((1.18)^10)+(Sheet1!$B$61*((1+(XC1))^1)*((1+(XC2))^1)*((1+(XC3))^1)*((1+(XC4))^1)*((1+(XC5))^1)*((1+(XC6))^1)*((1+(XC7))^1)*((1+(XC8))^1)*((1+(XC9))^1)*((1+(XC10))^1)*((1+(XC11))^1))/((1.18)^11)+(Sheet1!$B$61*((1+(XC1))^1)*((1+(XC2))^1)*((1+(XC3))^1)*((1+(XC4))^1)*((1+(XC5))^1)*((1+(XC6))^1)*((1+(XC7))^1)*((1+(XC8))^1)*((1+(XC9))^1)*((1+(XC10))^1)*((1+(XC11))^1)*((1+(XC12))^1))/((1.18)^12)+(Sheet1!$B$61*((1+(XC1))^1)*((1+(XC2))^1)*((1+(XC3))^1)*((1+(XC4))^1)*((1+(XC5))^1)*((1+(XC6))^1)*((1+(XC7))^1)*((1+(XC8))^1)*((1+(XC9))^1)*((1+(XC10))^1)*((1+(XC11))^1)*((1+(XC12))^1)*((1+(XC13))^1))/((1.18)^13)+(Sheet1!$B$61*((1+(XC1))^1)*((1+(XC2))^1)*((1+(XC3))^1)*((1+(XC4))^1)*((1+(XC5))^1)*((1+(XC6))^1)*((1+(XC7))^1)*((1+(XC8))^1)*((1+(XC9))^1)*((1+(XC10))^1)*((1+(XC11))^1)*((1+(XC12))^1)*((1+(XC13))^1)*((1+(XC14))^1))/((1.18)^14)+(Sheet1!$B$61*((1+(XC1))^1)*((1+(XC2))^1)*((1+(XC3))^1)*((1+(XC4))^1)*((1+(XC5))^1)*((1+(XC6))^1)*((1+(XC7))^1)*((1+(XC8))^1)*((1+(XC9))^1)*((1+(XC10))^1)*((1+(XC11))^1)*((1+(XC12))^1)*((1+(XC13))^1)*((1+(XC14))^1)*((1+(XC15))^1))/((1.18)^15)+((Sheet1!$B$61*((1+(XC1))^1)*((1+(XC2))^1)*((1+(XC3))^1)*((1+(XC4))^1)*((1+(XC5))^1)*((1+(XC6))^1)*((1+(XC7))^1)*((1+(XC8))^1)*((1+(XC9))^1)*((1+(XC10))^1)*((1+(XC11))^1)*((1+(XC12))^1)*((1+(XC13))^1)*((1+(XC14))^1)*((1+(XC15))^1))/((1.18)^15)/0.18))/Sheet1!$B$17)+((Sheet1!$B$65/Sheet1!$B$17)*(100%-0.2)))</f>
        <v>26.997257785003193</v>
      </c>
      <c r="XD16" s="4">
        <f ca="1">SUM((((Sheet1!$B$61*((1+(XD1))^1))/((1.18)^1)+(Sheet1!$B$61*((1+(XD1))^1)*((1+(XD2))^1))/((1.18)^2)+(Sheet1!$B$61*((1+(XD1))^1)*((1+(XD2))^1)*((1+(XD3))^1))/((1.18)^3)+(Sheet1!$B$61*((1+(XD1))^1)*((1+(XD2))^1)*((1+(XD3))^1)*((1+(XD4))^1))/((1.18)^4)+(Sheet1!$B$61*((1+(XD1))^1)*((1+(XD2))^1)*((1+(XD3))^1)*((1+(XD4))^1)*((1+(XD5))^1))/((1.18)^5)+(Sheet1!$B$61*((1+(XD1))^1)*((1+(XD2))^1)*((1+(XD3))^1)*((1+(XD4))^1)*((1+(XD5))^1)*((1+(XD6))^1))/((1.18)^6)+(Sheet1!$B$61*((1+(XD1))^1)*((1+(XD2))^1)*((1+(XD3))^1)*((1+(XD4))^1)*((1+(XD5))^1)*((1+(XD6))^1)*((1+(XD7))^1))/((1.18)^7)+(Sheet1!$B$61*((1+(XD1))^1)*((1+(XD2))^1)*((1+(XD3))^1)*((1+(XD4))^1)*((1+(XD5))^1)*((1+(XD6))^1)*((1+(XD7))^1)*((1+(XD8))^1))/((1.18)^8)+(Sheet1!$B$61*((1+(XD1))^1)*((1+(XD2))^1)*((1+(XD3))^1)*((1+(XD4))^1)*((1+(XD5))^1)*((1+(XD6))^1)*((1+(XD7))^1)*((1+(XD8))^1)*((1+(XD9))^1))/((1.18)^9)+(Sheet1!$B$61*((1+(XD1))^1)*((1+(XD2))^1)*((1+(XD3))^1)*((1+(XD4))^1)*((1+(XD5))^1)*((1+(XD6))^1)*((1+(XD7))^1)*((1+(XD8))^1)*((1+(XD9))^1)*((1+(XD10))^1))/((1.18)^10)+(Sheet1!$B$61*((1+(XD1))^1)*((1+(XD2))^1)*((1+(XD3))^1)*((1+(XD4))^1)*((1+(XD5))^1)*((1+(XD6))^1)*((1+(XD7))^1)*((1+(XD8))^1)*((1+(XD9))^1)*((1+(XD10))^1)*((1+(XD11))^1))/((1.18)^11)+(Sheet1!$B$61*((1+(XD1))^1)*((1+(XD2))^1)*((1+(XD3))^1)*((1+(XD4))^1)*((1+(XD5))^1)*((1+(XD6))^1)*((1+(XD7))^1)*((1+(XD8))^1)*((1+(XD9))^1)*((1+(XD10))^1)*((1+(XD11))^1)*((1+(XD12))^1))/((1.18)^12)+(Sheet1!$B$61*((1+(XD1))^1)*((1+(XD2))^1)*((1+(XD3))^1)*((1+(XD4))^1)*((1+(XD5))^1)*((1+(XD6))^1)*((1+(XD7))^1)*((1+(XD8))^1)*((1+(XD9))^1)*((1+(XD10))^1)*((1+(XD11))^1)*((1+(XD12))^1)*((1+(XD13))^1))/((1.18)^13)+(Sheet1!$B$61*((1+(XD1))^1)*((1+(XD2))^1)*((1+(XD3))^1)*((1+(XD4))^1)*((1+(XD5))^1)*((1+(XD6))^1)*((1+(XD7))^1)*((1+(XD8))^1)*((1+(XD9))^1)*((1+(XD10))^1)*((1+(XD11))^1)*((1+(XD12))^1)*((1+(XD13))^1)*((1+(XD14))^1))/((1.18)^14)+(Sheet1!$B$61*((1+(XD1))^1)*((1+(XD2))^1)*((1+(XD3))^1)*((1+(XD4))^1)*((1+(XD5))^1)*((1+(XD6))^1)*((1+(XD7))^1)*((1+(XD8))^1)*((1+(XD9))^1)*((1+(XD10))^1)*((1+(XD11))^1)*((1+(XD12))^1)*((1+(XD13))^1)*((1+(XD14))^1)*((1+(XD15))^1))/((1.18)^15)+((Sheet1!$B$61*((1+(XD1))^1)*((1+(XD2))^1)*((1+(XD3))^1)*((1+(XD4))^1)*((1+(XD5))^1)*((1+(XD6))^1)*((1+(XD7))^1)*((1+(XD8))^1)*((1+(XD9))^1)*((1+(XD10))^1)*((1+(XD11))^1)*((1+(XD12))^1)*((1+(XD13))^1)*((1+(XD14))^1)*((1+(XD15))^1))/((1.18)^15)/0.18))/Sheet1!$B$17)+((Sheet1!$B$65/Sheet1!$B$17)*(100%-0.2)))</f>
        <v>28.885652926373581</v>
      </c>
      <c r="XE16" s="4">
        <f ca="1">SUM((((Sheet1!$B$61*((1+(XE1))^1))/((1.18)^1)+(Sheet1!$B$61*((1+(XE1))^1)*((1+(XE2))^1))/((1.18)^2)+(Sheet1!$B$61*((1+(XE1))^1)*((1+(XE2))^1)*((1+(XE3))^1))/((1.18)^3)+(Sheet1!$B$61*((1+(XE1))^1)*((1+(XE2))^1)*((1+(XE3))^1)*((1+(XE4))^1))/((1.18)^4)+(Sheet1!$B$61*((1+(XE1))^1)*((1+(XE2))^1)*((1+(XE3))^1)*((1+(XE4))^1)*((1+(XE5))^1))/((1.18)^5)+(Sheet1!$B$61*((1+(XE1))^1)*((1+(XE2))^1)*((1+(XE3))^1)*((1+(XE4))^1)*((1+(XE5))^1)*((1+(XE6))^1))/((1.18)^6)+(Sheet1!$B$61*((1+(XE1))^1)*((1+(XE2))^1)*((1+(XE3))^1)*((1+(XE4))^1)*((1+(XE5))^1)*((1+(XE6))^1)*((1+(XE7))^1))/((1.18)^7)+(Sheet1!$B$61*((1+(XE1))^1)*((1+(XE2))^1)*((1+(XE3))^1)*((1+(XE4))^1)*((1+(XE5))^1)*((1+(XE6))^1)*((1+(XE7))^1)*((1+(XE8))^1))/((1.18)^8)+(Sheet1!$B$61*((1+(XE1))^1)*((1+(XE2))^1)*((1+(XE3))^1)*((1+(XE4))^1)*((1+(XE5))^1)*((1+(XE6))^1)*((1+(XE7))^1)*((1+(XE8))^1)*((1+(XE9))^1))/((1.18)^9)+(Sheet1!$B$61*((1+(XE1))^1)*((1+(XE2))^1)*((1+(XE3))^1)*((1+(XE4))^1)*((1+(XE5))^1)*((1+(XE6))^1)*((1+(XE7))^1)*((1+(XE8))^1)*((1+(XE9))^1)*((1+(XE10))^1))/((1.18)^10)+(Sheet1!$B$61*((1+(XE1))^1)*((1+(XE2))^1)*((1+(XE3))^1)*((1+(XE4))^1)*((1+(XE5))^1)*((1+(XE6))^1)*((1+(XE7))^1)*((1+(XE8))^1)*((1+(XE9))^1)*((1+(XE10))^1)*((1+(XE11))^1))/((1.18)^11)+(Sheet1!$B$61*((1+(XE1))^1)*((1+(XE2))^1)*((1+(XE3))^1)*((1+(XE4))^1)*((1+(XE5))^1)*((1+(XE6))^1)*((1+(XE7))^1)*((1+(XE8))^1)*((1+(XE9))^1)*((1+(XE10))^1)*((1+(XE11))^1)*((1+(XE12))^1))/((1.18)^12)+(Sheet1!$B$61*((1+(XE1))^1)*((1+(XE2))^1)*((1+(XE3))^1)*((1+(XE4))^1)*((1+(XE5))^1)*((1+(XE6))^1)*((1+(XE7))^1)*((1+(XE8))^1)*((1+(XE9))^1)*((1+(XE10))^1)*((1+(XE11))^1)*((1+(XE12))^1)*((1+(XE13))^1))/((1.18)^13)+(Sheet1!$B$61*((1+(XE1))^1)*((1+(XE2))^1)*((1+(XE3))^1)*((1+(XE4))^1)*((1+(XE5))^1)*((1+(XE6))^1)*((1+(XE7))^1)*((1+(XE8))^1)*((1+(XE9))^1)*((1+(XE10))^1)*((1+(XE11))^1)*((1+(XE12))^1)*((1+(XE13))^1)*((1+(XE14))^1))/((1.18)^14)+(Sheet1!$B$61*((1+(XE1))^1)*((1+(XE2))^1)*((1+(XE3))^1)*((1+(XE4))^1)*((1+(XE5))^1)*((1+(XE6))^1)*((1+(XE7))^1)*((1+(XE8))^1)*((1+(XE9))^1)*((1+(XE10))^1)*((1+(XE11))^1)*((1+(XE12))^1)*((1+(XE13))^1)*((1+(XE14))^1)*((1+(XE15))^1))/((1.18)^15)+((Sheet1!$B$61*((1+(XE1))^1)*((1+(XE2))^1)*((1+(XE3))^1)*((1+(XE4))^1)*((1+(XE5))^1)*((1+(XE6))^1)*((1+(XE7))^1)*((1+(XE8))^1)*((1+(XE9))^1)*((1+(XE10))^1)*((1+(XE11))^1)*((1+(XE12))^1)*((1+(XE13))^1)*((1+(XE14))^1)*((1+(XE15))^1))/((1.18)^15)/0.18))/Sheet1!$B$17)+((Sheet1!$B$65/Sheet1!$B$17)*(100%-0.2)))</f>
        <v>27.20517592306685</v>
      </c>
      <c r="XF16" s="4">
        <f ca="1">SUM((((Sheet1!$B$61*((1+(XF1))^1))/((1.18)^1)+(Sheet1!$B$61*((1+(XF1))^1)*((1+(XF2))^1))/((1.18)^2)+(Sheet1!$B$61*((1+(XF1))^1)*((1+(XF2))^1)*((1+(XF3))^1))/((1.18)^3)+(Sheet1!$B$61*((1+(XF1))^1)*((1+(XF2))^1)*((1+(XF3))^1)*((1+(XF4))^1))/((1.18)^4)+(Sheet1!$B$61*((1+(XF1))^1)*((1+(XF2))^1)*((1+(XF3))^1)*((1+(XF4))^1)*((1+(XF5))^1))/((1.18)^5)+(Sheet1!$B$61*((1+(XF1))^1)*((1+(XF2))^1)*((1+(XF3))^1)*((1+(XF4))^1)*((1+(XF5))^1)*((1+(XF6))^1))/((1.18)^6)+(Sheet1!$B$61*((1+(XF1))^1)*((1+(XF2))^1)*((1+(XF3))^1)*((1+(XF4))^1)*((1+(XF5))^1)*((1+(XF6))^1)*((1+(XF7))^1))/((1.18)^7)+(Sheet1!$B$61*((1+(XF1))^1)*((1+(XF2))^1)*((1+(XF3))^1)*((1+(XF4))^1)*((1+(XF5))^1)*((1+(XF6))^1)*((1+(XF7))^1)*((1+(XF8))^1))/((1.18)^8)+(Sheet1!$B$61*((1+(XF1))^1)*((1+(XF2))^1)*((1+(XF3))^1)*((1+(XF4))^1)*((1+(XF5))^1)*((1+(XF6))^1)*((1+(XF7))^1)*((1+(XF8))^1)*((1+(XF9))^1))/((1.18)^9)+(Sheet1!$B$61*((1+(XF1))^1)*((1+(XF2))^1)*((1+(XF3))^1)*((1+(XF4))^1)*((1+(XF5))^1)*((1+(XF6))^1)*((1+(XF7))^1)*((1+(XF8))^1)*((1+(XF9))^1)*((1+(XF10))^1))/((1.18)^10)+(Sheet1!$B$61*((1+(XF1))^1)*((1+(XF2))^1)*((1+(XF3))^1)*((1+(XF4))^1)*((1+(XF5))^1)*((1+(XF6))^1)*((1+(XF7))^1)*((1+(XF8))^1)*((1+(XF9))^1)*((1+(XF10))^1)*((1+(XF11))^1))/((1.18)^11)+(Sheet1!$B$61*((1+(XF1))^1)*((1+(XF2))^1)*((1+(XF3))^1)*((1+(XF4))^1)*((1+(XF5))^1)*((1+(XF6))^1)*((1+(XF7))^1)*((1+(XF8))^1)*((1+(XF9))^1)*((1+(XF10))^1)*((1+(XF11))^1)*((1+(XF12))^1))/((1.18)^12)+(Sheet1!$B$61*((1+(XF1))^1)*((1+(XF2))^1)*((1+(XF3))^1)*((1+(XF4))^1)*((1+(XF5))^1)*((1+(XF6))^1)*((1+(XF7))^1)*((1+(XF8))^1)*((1+(XF9))^1)*((1+(XF10))^1)*((1+(XF11))^1)*((1+(XF12))^1)*((1+(XF13))^1))/((1.18)^13)+(Sheet1!$B$61*((1+(XF1))^1)*((1+(XF2))^1)*((1+(XF3))^1)*((1+(XF4))^1)*((1+(XF5))^1)*((1+(XF6))^1)*((1+(XF7))^1)*((1+(XF8))^1)*((1+(XF9))^1)*((1+(XF10))^1)*((1+(XF11))^1)*((1+(XF12))^1)*((1+(XF13))^1)*((1+(XF14))^1))/((1.18)^14)+(Sheet1!$B$61*((1+(XF1))^1)*((1+(XF2))^1)*((1+(XF3))^1)*((1+(XF4))^1)*((1+(XF5))^1)*((1+(XF6))^1)*((1+(XF7))^1)*((1+(XF8))^1)*((1+(XF9))^1)*((1+(XF10))^1)*((1+(XF11))^1)*((1+(XF12))^1)*((1+(XF13))^1)*((1+(XF14))^1)*((1+(XF15))^1))/((1.18)^15)+((Sheet1!$B$61*((1+(XF1))^1)*((1+(XF2))^1)*((1+(XF3))^1)*((1+(XF4))^1)*((1+(XF5))^1)*((1+(XF6))^1)*((1+(XF7))^1)*((1+(XF8))^1)*((1+(XF9))^1)*((1+(XF10))^1)*((1+(XF11))^1)*((1+(XF12))^1)*((1+(XF13))^1)*((1+(XF14))^1)*((1+(XF15))^1))/((1.18)^15)/0.18))/Sheet1!$B$17)+((Sheet1!$B$65/Sheet1!$B$17)*(100%-0.2)))</f>
        <v>28.510820979791546</v>
      </c>
      <c r="XG16" s="4">
        <f ca="1">SUM((((Sheet1!$B$61*((1+(XG1))^1))/((1.18)^1)+(Sheet1!$B$61*((1+(XG1))^1)*((1+(XG2))^1))/((1.18)^2)+(Sheet1!$B$61*((1+(XG1))^1)*((1+(XG2))^1)*((1+(XG3))^1))/((1.18)^3)+(Sheet1!$B$61*((1+(XG1))^1)*((1+(XG2))^1)*((1+(XG3))^1)*((1+(XG4))^1))/((1.18)^4)+(Sheet1!$B$61*((1+(XG1))^1)*((1+(XG2))^1)*((1+(XG3))^1)*((1+(XG4))^1)*((1+(XG5))^1))/((1.18)^5)+(Sheet1!$B$61*((1+(XG1))^1)*((1+(XG2))^1)*((1+(XG3))^1)*((1+(XG4))^1)*((1+(XG5))^1)*((1+(XG6))^1))/((1.18)^6)+(Sheet1!$B$61*((1+(XG1))^1)*((1+(XG2))^1)*((1+(XG3))^1)*((1+(XG4))^1)*((1+(XG5))^1)*((1+(XG6))^1)*((1+(XG7))^1))/((1.18)^7)+(Sheet1!$B$61*((1+(XG1))^1)*((1+(XG2))^1)*((1+(XG3))^1)*((1+(XG4))^1)*((1+(XG5))^1)*((1+(XG6))^1)*((1+(XG7))^1)*((1+(XG8))^1))/((1.18)^8)+(Sheet1!$B$61*((1+(XG1))^1)*((1+(XG2))^1)*((1+(XG3))^1)*((1+(XG4))^1)*((1+(XG5))^1)*((1+(XG6))^1)*((1+(XG7))^1)*((1+(XG8))^1)*((1+(XG9))^1))/((1.18)^9)+(Sheet1!$B$61*((1+(XG1))^1)*((1+(XG2))^1)*((1+(XG3))^1)*((1+(XG4))^1)*((1+(XG5))^1)*((1+(XG6))^1)*((1+(XG7))^1)*((1+(XG8))^1)*((1+(XG9))^1)*((1+(XG10))^1))/((1.18)^10)+(Sheet1!$B$61*((1+(XG1))^1)*((1+(XG2))^1)*((1+(XG3))^1)*((1+(XG4))^1)*((1+(XG5))^1)*((1+(XG6))^1)*((1+(XG7))^1)*((1+(XG8))^1)*((1+(XG9))^1)*((1+(XG10))^1)*((1+(XG11))^1))/((1.18)^11)+(Sheet1!$B$61*((1+(XG1))^1)*((1+(XG2))^1)*((1+(XG3))^1)*((1+(XG4))^1)*((1+(XG5))^1)*((1+(XG6))^1)*((1+(XG7))^1)*((1+(XG8))^1)*((1+(XG9))^1)*((1+(XG10))^1)*((1+(XG11))^1)*((1+(XG12))^1))/((1.18)^12)+(Sheet1!$B$61*((1+(XG1))^1)*((1+(XG2))^1)*((1+(XG3))^1)*((1+(XG4))^1)*((1+(XG5))^1)*((1+(XG6))^1)*((1+(XG7))^1)*((1+(XG8))^1)*((1+(XG9))^1)*((1+(XG10))^1)*((1+(XG11))^1)*((1+(XG12))^1)*((1+(XG13))^1))/((1.18)^13)+(Sheet1!$B$61*((1+(XG1))^1)*((1+(XG2))^1)*((1+(XG3))^1)*((1+(XG4))^1)*((1+(XG5))^1)*((1+(XG6))^1)*((1+(XG7))^1)*((1+(XG8))^1)*((1+(XG9))^1)*((1+(XG10))^1)*((1+(XG11))^1)*((1+(XG12))^1)*((1+(XG13))^1)*((1+(XG14))^1))/((1.18)^14)+(Sheet1!$B$61*((1+(XG1))^1)*((1+(XG2))^1)*((1+(XG3))^1)*((1+(XG4))^1)*((1+(XG5))^1)*((1+(XG6))^1)*((1+(XG7))^1)*((1+(XG8))^1)*((1+(XG9))^1)*((1+(XG10))^1)*((1+(XG11))^1)*((1+(XG12))^1)*((1+(XG13))^1)*((1+(XG14))^1)*((1+(XG15))^1))/((1.18)^15)+((Sheet1!$B$61*((1+(XG1))^1)*((1+(XG2))^1)*((1+(XG3))^1)*((1+(XG4))^1)*((1+(XG5))^1)*((1+(XG6))^1)*((1+(XG7))^1)*((1+(XG8))^1)*((1+(XG9))^1)*((1+(XG10))^1)*((1+(XG11))^1)*((1+(XG12))^1)*((1+(XG13))^1)*((1+(XG14))^1)*((1+(XG15))^1))/((1.18)^15)/0.18))/Sheet1!$B$17)+((Sheet1!$B$65/Sheet1!$B$17)*(100%-0.2)))</f>
        <v>27.889509688842693</v>
      </c>
      <c r="XH16" s="4">
        <f ca="1">SUM((((Sheet1!$B$61*((1+(XH1))^1))/((1.18)^1)+(Sheet1!$B$61*((1+(XH1))^1)*((1+(XH2))^1))/((1.18)^2)+(Sheet1!$B$61*((1+(XH1))^1)*((1+(XH2))^1)*((1+(XH3))^1))/((1.18)^3)+(Sheet1!$B$61*((1+(XH1))^1)*((1+(XH2))^1)*((1+(XH3))^1)*((1+(XH4))^1))/((1.18)^4)+(Sheet1!$B$61*((1+(XH1))^1)*((1+(XH2))^1)*((1+(XH3))^1)*((1+(XH4))^1)*((1+(XH5))^1))/((1.18)^5)+(Sheet1!$B$61*((1+(XH1))^1)*((1+(XH2))^1)*((1+(XH3))^1)*((1+(XH4))^1)*((1+(XH5))^1)*((1+(XH6))^1))/((1.18)^6)+(Sheet1!$B$61*((1+(XH1))^1)*((1+(XH2))^1)*((1+(XH3))^1)*((1+(XH4))^1)*((1+(XH5))^1)*((1+(XH6))^1)*((1+(XH7))^1))/((1.18)^7)+(Sheet1!$B$61*((1+(XH1))^1)*((1+(XH2))^1)*((1+(XH3))^1)*((1+(XH4))^1)*((1+(XH5))^1)*((1+(XH6))^1)*((1+(XH7))^1)*((1+(XH8))^1))/((1.18)^8)+(Sheet1!$B$61*((1+(XH1))^1)*((1+(XH2))^1)*((1+(XH3))^1)*((1+(XH4))^1)*((1+(XH5))^1)*((1+(XH6))^1)*((1+(XH7))^1)*((1+(XH8))^1)*((1+(XH9))^1))/((1.18)^9)+(Sheet1!$B$61*((1+(XH1))^1)*((1+(XH2))^1)*((1+(XH3))^1)*((1+(XH4))^1)*((1+(XH5))^1)*((1+(XH6))^1)*((1+(XH7))^1)*((1+(XH8))^1)*((1+(XH9))^1)*((1+(XH10))^1))/((1.18)^10)+(Sheet1!$B$61*((1+(XH1))^1)*((1+(XH2))^1)*((1+(XH3))^1)*((1+(XH4))^1)*((1+(XH5))^1)*((1+(XH6))^1)*((1+(XH7))^1)*((1+(XH8))^1)*((1+(XH9))^1)*((1+(XH10))^1)*((1+(XH11))^1))/((1.18)^11)+(Sheet1!$B$61*((1+(XH1))^1)*((1+(XH2))^1)*((1+(XH3))^1)*((1+(XH4))^1)*((1+(XH5))^1)*((1+(XH6))^1)*((1+(XH7))^1)*((1+(XH8))^1)*((1+(XH9))^1)*((1+(XH10))^1)*((1+(XH11))^1)*((1+(XH12))^1))/((1.18)^12)+(Sheet1!$B$61*((1+(XH1))^1)*((1+(XH2))^1)*((1+(XH3))^1)*((1+(XH4))^1)*((1+(XH5))^1)*((1+(XH6))^1)*((1+(XH7))^1)*((1+(XH8))^1)*((1+(XH9))^1)*((1+(XH10))^1)*((1+(XH11))^1)*((1+(XH12))^1)*((1+(XH13))^1))/((1.18)^13)+(Sheet1!$B$61*((1+(XH1))^1)*((1+(XH2))^1)*((1+(XH3))^1)*((1+(XH4))^1)*((1+(XH5))^1)*((1+(XH6))^1)*((1+(XH7))^1)*((1+(XH8))^1)*((1+(XH9))^1)*((1+(XH10))^1)*((1+(XH11))^1)*((1+(XH12))^1)*((1+(XH13))^1)*((1+(XH14))^1))/((1.18)^14)+(Sheet1!$B$61*((1+(XH1))^1)*((1+(XH2))^1)*((1+(XH3))^1)*((1+(XH4))^1)*((1+(XH5))^1)*((1+(XH6))^1)*((1+(XH7))^1)*((1+(XH8))^1)*((1+(XH9))^1)*((1+(XH10))^1)*((1+(XH11))^1)*((1+(XH12))^1)*((1+(XH13))^1)*((1+(XH14))^1)*((1+(XH15))^1))/((1.18)^15)+((Sheet1!$B$61*((1+(XH1))^1)*((1+(XH2))^1)*((1+(XH3))^1)*((1+(XH4))^1)*((1+(XH5))^1)*((1+(XH6))^1)*((1+(XH7))^1)*((1+(XH8))^1)*((1+(XH9))^1)*((1+(XH10))^1)*((1+(XH11))^1)*((1+(XH12))^1)*((1+(XH13))^1)*((1+(XH14))^1)*((1+(XH15))^1))/((1.18)^15)/0.18))/Sheet1!$B$17)+((Sheet1!$B$65/Sheet1!$B$17)*(100%-0.2)))</f>
        <v>23.129039433657915</v>
      </c>
      <c r="XI16" s="4">
        <f ca="1">SUM((((Sheet1!$B$61*((1+(XI1))^1))/((1.18)^1)+(Sheet1!$B$61*((1+(XI1))^1)*((1+(XI2))^1))/((1.18)^2)+(Sheet1!$B$61*((1+(XI1))^1)*((1+(XI2))^1)*((1+(XI3))^1))/((1.18)^3)+(Sheet1!$B$61*((1+(XI1))^1)*((1+(XI2))^1)*((1+(XI3))^1)*((1+(XI4))^1))/((1.18)^4)+(Sheet1!$B$61*((1+(XI1))^1)*((1+(XI2))^1)*((1+(XI3))^1)*((1+(XI4))^1)*((1+(XI5))^1))/((1.18)^5)+(Sheet1!$B$61*((1+(XI1))^1)*((1+(XI2))^1)*((1+(XI3))^1)*((1+(XI4))^1)*((1+(XI5))^1)*((1+(XI6))^1))/((1.18)^6)+(Sheet1!$B$61*((1+(XI1))^1)*((1+(XI2))^1)*((1+(XI3))^1)*((1+(XI4))^1)*((1+(XI5))^1)*((1+(XI6))^1)*((1+(XI7))^1))/((1.18)^7)+(Sheet1!$B$61*((1+(XI1))^1)*((1+(XI2))^1)*((1+(XI3))^1)*((1+(XI4))^1)*((1+(XI5))^1)*((1+(XI6))^1)*((1+(XI7))^1)*((1+(XI8))^1))/((1.18)^8)+(Sheet1!$B$61*((1+(XI1))^1)*((1+(XI2))^1)*((1+(XI3))^1)*((1+(XI4))^1)*((1+(XI5))^1)*((1+(XI6))^1)*((1+(XI7))^1)*((1+(XI8))^1)*((1+(XI9))^1))/((1.18)^9)+(Sheet1!$B$61*((1+(XI1))^1)*((1+(XI2))^1)*((1+(XI3))^1)*((1+(XI4))^1)*((1+(XI5))^1)*((1+(XI6))^1)*((1+(XI7))^1)*((1+(XI8))^1)*((1+(XI9))^1)*((1+(XI10))^1))/((1.18)^10)+(Sheet1!$B$61*((1+(XI1))^1)*((1+(XI2))^1)*((1+(XI3))^1)*((1+(XI4))^1)*((1+(XI5))^1)*((1+(XI6))^1)*((1+(XI7))^1)*((1+(XI8))^1)*((1+(XI9))^1)*((1+(XI10))^1)*((1+(XI11))^1))/((1.18)^11)+(Sheet1!$B$61*((1+(XI1))^1)*((1+(XI2))^1)*((1+(XI3))^1)*((1+(XI4))^1)*((1+(XI5))^1)*((1+(XI6))^1)*((1+(XI7))^1)*((1+(XI8))^1)*((1+(XI9))^1)*((1+(XI10))^1)*((1+(XI11))^1)*((1+(XI12))^1))/((1.18)^12)+(Sheet1!$B$61*((1+(XI1))^1)*((1+(XI2))^1)*((1+(XI3))^1)*((1+(XI4))^1)*((1+(XI5))^1)*((1+(XI6))^1)*((1+(XI7))^1)*((1+(XI8))^1)*((1+(XI9))^1)*((1+(XI10))^1)*((1+(XI11))^1)*((1+(XI12))^1)*((1+(XI13))^1))/((1.18)^13)+(Sheet1!$B$61*((1+(XI1))^1)*((1+(XI2))^1)*((1+(XI3))^1)*((1+(XI4))^1)*((1+(XI5))^1)*((1+(XI6))^1)*((1+(XI7))^1)*((1+(XI8))^1)*((1+(XI9))^1)*((1+(XI10))^1)*((1+(XI11))^1)*((1+(XI12))^1)*((1+(XI13))^1)*((1+(XI14))^1))/((1.18)^14)+(Sheet1!$B$61*((1+(XI1))^1)*((1+(XI2))^1)*((1+(XI3))^1)*((1+(XI4))^1)*((1+(XI5))^1)*((1+(XI6))^1)*((1+(XI7))^1)*((1+(XI8))^1)*((1+(XI9))^1)*((1+(XI10))^1)*((1+(XI11))^1)*((1+(XI12))^1)*((1+(XI13))^1)*((1+(XI14))^1)*((1+(XI15))^1))/((1.18)^15)+((Sheet1!$B$61*((1+(XI1))^1)*((1+(XI2))^1)*((1+(XI3))^1)*((1+(XI4))^1)*((1+(XI5))^1)*((1+(XI6))^1)*((1+(XI7))^1)*((1+(XI8))^1)*((1+(XI9))^1)*((1+(XI10))^1)*((1+(XI11))^1)*((1+(XI12))^1)*((1+(XI13))^1)*((1+(XI14))^1)*((1+(XI15))^1))/((1.18)^15)/0.18))/Sheet1!$B$17)+((Sheet1!$B$65/Sheet1!$B$17)*(100%-0.2)))</f>
        <v>27.473505306074944</v>
      </c>
      <c r="XJ16" s="4">
        <f ca="1">SUM((((Sheet1!$B$61*((1+(XJ1))^1))/((1.18)^1)+(Sheet1!$B$61*((1+(XJ1))^1)*((1+(XJ2))^1))/((1.18)^2)+(Sheet1!$B$61*((1+(XJ1))^1)*((1+(XJ2))^1)*((1+(XJ3))^1))/((1.18)^3)+(Sheet1!$B$61*((1+(XJ1))^1)*((1+(XJ2))^1)*((1+(XJ3))^1)*((1+(XJ4))^1))/((1.18)^4)+(Sheet1!$B$61*((1+(XJ1))^1)*((1+(XJ2))^1)*((1+(XJ3))^1)*((1+(XJ4))^1)*((1+(XJ5))^1))/((1.18)^5)+(Sheet1!$B$61*((1+(XJ1))^1)*((1+(XJ2))^1)*((1+(XJ3))^1)*((1+(XJ4))^1)*((1+(XJ5))^1)*((1+(XJ6))^1))/((1.18)^6)+(Sheet1!$B$61*((1+(XJ1))^1)*((1+(XJ2))^1)*((1+(XJ3))^1)*((1+(XJ4))^1)*((1+(XJ5))^1)*((1+(XJ6))^1)*((1+(XJ7))^1))/((1.18)^7)+(Sheet1!$B$61*((1+(XJ1))^1)*((1+(XJ2))^1)*((1+(XJ3))^1)*((1+(XJ4))^1)*((1+(XJ5))^1)*((1+(XJ6))^1)*((1+(XJ7))^1)*((1+(XJ8))^1))/((1.18)^8)+(Sheet1!$B$61*((1+(XJ1))^1)*((1+(XJ2))^1)*((1+(XJ3))^1)*((1+(XJ4))^1)*((1+(XJ5))^1)*((1+(XJ6))^1)*((1+(XJ7))^1)*((1+(XJ8))^1)*((1+(XJ9))^1))/((1.18)^9)+(Sheet1!$B$61*((1+(XJ1))^1)*((1+(XJ2))^1)*((1+(XJ3))^1)*((1+(XJ4))^1)*((1+(XJ5))^1)*((1+(XJ6))^1)*((1+(XJ7))^1)*((1+(XJ8))^1)*((1+(XJ9))^1)*((1+(XJ10))^1))/((1.18)^10)+(Sheet1!$B$61*((1+(XJ1))^1)*((1+(XJ2))^1)*((1+(XJ3))^1)*((1+(XJ4))^1)*((1+(XJ5))^1)*((1+(XJ6))^1)*((1+(XJ7))^1)*((1+(XJ8))^1)*((1+(XJ9))^1)*((1+(XJ10))^1)*((1+(XJ11))^1))/((1.18)^11)+(Sheet1!$B$61*((1+(XJ1))^1)*((1+(XJ2))^1)*((1+(XJ3))^1)*((1+(XJ4))^1)*((1+(XJ5))^1)*((1+(XJ6))^1)*((1+(XJ7))^1)*((1+(XJ8))^1)*((1+(XJ9))^1)*((1+(XJ10))^1)*((1+(XJ11))^1)*((1+(XJ12))^1))/((1.18)^12)+(Sheet1!$B$61*((1+(XJ1))^1)*((1+(XJ2))^1)*((1+(XJ3))^1)*((1+(XJ4))^1)*((1+(XJ5))^1)*((1+(XJ6))^1)*((1+(XJ7))^1)*((1+(XJ8))^1)*((1+(XJ9))^1)*((1+(XJ10))^1)*((1+(XJ11))^1)*((1+(XJ12))^1)*((1+(XJ13))^1))/((1.18)^13)+(Sheet1!$B$61*((1+(XJ1))^1)*((1+(XJ2))^1)*((1+(XJ3))^1)*((1+(XJ4))^1)*((1+(XJ5))^1)*((1+(XJ6))^1)*((1+(XJ7))^1)*((1+(XJ8))^1)*((1+(XJ9))^1)*((1+(XJ10))^1)*((1+(XJ11))^1)*((1+(XJ12))^1)*((1+(XJ13))^1)*((1+(XJ14))^1))/((1.18)^14)+(Sheet1!$B$61*((1+(XJ1))^1)*((1+(XJ2))^1)*((1+(XJ3))^1)*((1+(XJ4))^1)*((1+(XJ5))^1)*((1+(XJ6))^1)*((1+(XJ7))^1)*((1+(XJ8))^1)*((1+(XJ9))^1)*((1+(XJ10))^1)*((1+(XJ11))^1)*((1+(XJ12))^1)*((1+(XJ13))^1)*((1+(XJ14))^1)*((1+(XJ15))^1))/((1.18)^15)+((Sheet1!$B$61*((1+(XJ1))^1)*((1+(XJ2))^1)*((1+(XJ3))^1)*((1+(XJ4))^1)*((1+(XJ5))^1)*((1+(XJ6))^1)*((1+(XJ7))^1)*((1+(XJ8))^1)*((1+(XJ9))^1)*((1+(XJ10))^1)*((1+(XJ11))^1)*((1+(XJ12))^1)*((1+(XJ13))^1)*((1+(XJ14))^1)*((1+(XJ15))^1))/((1.18)^15)/0.18))/Sheet1!$B$17)+((Sheet1!$B$65/Sheet1!$B$17)*(100%-0.2)))</f>
        <v>24.578802860527635</v>
      </c>
      <c r="XK16" s="4">
        <f ca="1">SUM((((Sheet1!$B$61*((1+(XK1))^1))/((1.18)^1)+(Sheet1!$B$61*((1+(XK1))^1)*((1+(XK2))^1))/((1.18)^2)+(Sheet1!$B$61*((1+(XK1))^1)*((1+(XK2))^1)*((1+(XK3))^1))/((1.18)^3)+(Sheet1!$B$61*((1+(XK1))^1)*((1+(XK2))^1)*((1+(XK3))^1)*((1+(XK4))^1))/((1.18)^4)+(Sheet1!$B$61*((1+(XK1))^1)*((1+(XK2))^1)*((1+(XK3))^1)*((1+(XK4))^1)*((1+(XK5))^1))/((1.18)^5)+(Sheet1!$B$61*((1+(XK1))^1)*((1+(XK2))^1)*((1+(XK3))^1)*((1+(XK4))^1)*((1+(XK5))^1)*((1+(XK6))^1))/((1.18)^6)+(Sheet1!$B$61*((1+(XK1))^1)*((1+(XK2))^1)*((1+(XK3))^1)*((1+(XK4))^1)*((1+(XK5))^1)*((1+(XK6))^1)*((1+(XK7))^1))/((1.18)^7)+(Sheet1!$B$61*((1+(XK1))^1)*((1+(XK2))^1)*((1+(XK3))^1)*((1+(XK4))^1)*((1+(XK5))^1)*((1+(XK6))^1)*((1+(XK7))^1)*((1+(XK8))^1))/((1.18)^8)+(Sheet1!$B$61*((1+(XK1))^1)*((1+(XK2))^1)*((1+(XK3))^1)*((1+(XK4))^1)*((1+(XK5))^1)*((1+(XK6))^1)*((1+(XK7))^1)*((1+(XK8))^1)*((1+(XK9))^1))/((1.18)^9)+(Sheet1!$B$61*((1+(XK1))^1)*((1+(XK2))^1)*((1+(XK3))^1)*((1+(XK4))^1)*((1+(XK5))^1)*((1+(XK6))^1)*((1+(XK7))^1)*((1+(XK8))^1)*((1+(XK9))^1)*((1+(XK10))^1))/((1.18)^10)+(Sheet1!$B$61*((1+(XK1))^1)*((1+(XK2))^1)*((1+(XK3))^1)*((1+(XK4))^1)*((1+(XK5))^1)*((1+(XK6))^1)*((1+(XK7))^1)*((1+(XK8))^1)*((1+(XK9))^1)*((1+(XK10))^1)*((1+(XK11))^1))/((1.18)^11)+(Sheet1!$B$61*((1+(XK1))^1)*((1+(XK2))^1)*((1+(XK3))^1)*((1+(XK4))^1)*((1+(XK5))^1)*((1+(XK6))^1)*((1+(XK7))^1)*((1+(XK8))^1)*((1+(XK9))^1)*((1+(XK10))^1)*((1+(XK11))^1)*((1+(XK12))^1))/((1.18)^12)+(Sheet1!$B$61*((1+(XK1))^1)*((1+(XK2))^1)*((1+(XK3))^1)*((1+(XK4))^1)*((1+(XK5))^1)*((1+(XK6))^1)*((1+(XK7))^1)*((1+(XK8))^1)*((1+(XK9))^1)*((1+(XK10))^1)*((1+(XK11))^1)*((1+(XK12))^1)*((1+(XK13))^1))/((1.18)^13)+(Sheet1!$B$61*((1+(XK1))^1)*((1+(XK2))^1)*((1+(XK3))^1)*((1+(XK4))^1)*((1+(XK5))^1)*((1+(XK6))^1)*((1+(XK7))^1)*((1+(XK8))^1)*((1+(XK9))^1)*((1+(XK10))^1)*((1+(XK11))^1)*((1+(XK12))^1)*((1+(XK13))^1)*((1+(XK14))^1))/((1.18)^14)+(Sheet1!$B$61*((1+(XK1))^1)*((1+(XK2))^1)*((1+(XK3))^1)*((1+(XK4))^1)*((1+(XK5))^1)*((1+(XK6))^1)*((1+(XK7))^1)*((1+(XK8))^1)*((1+(XK9))^1)*((1+(XK10))^1)*((1+(XK11))^1)*((1+(XK12))^1)*((1+(XK13))^1)*((1+(XK14))^1)*((1+(XK15))^1))/((1.18)^15)+((Sheet1!$B$61*((1+(XK1))^1)*((1+(XK2))^1)*((1+(XK3))^1)*((1+(XK4))^1)*((1+(XK5))^1)*((1+(XK6))^1)*((1+(XK7))^1)*((1+(XK8))^1)*((1+(XK9))^1)*((1+(XK10))^1)*((1+(XK11))^1)*((1+(XK12))^1)*((1+(XK13))^1)*((1+(XK14))^1)*((1+(XK15))^1))/((1.18)^15)/0.18))/Sheet1!$B$17)+((Sheet1!$B$65/Sheet1!$B$17)*(100%-0.2)))</f>
        <v>27.218002393635551</v>
      </c>
      <c r="XL16" s="4">
        <f ca="1">SUM((((Sheet1!$B$61*((1+(XL1))^1))/((1.18)^1)+(Sheet1!$B$61*((1+(XL1))^1)*((1+(XL2))^1))/((1.18)^2)+(Sheet1!$B$61*((1+(XL1))^1)*((1+(XL2))^1)*((1+(XL3))^1))/((1.18)^3)+(Sheet1!$B$61*((1+(XL1))^1)*((1+(XL2))^1)*((1+(XL3))^1)*((1+(XL4))^1))/((1.18)^4)+(Sheet1!$B$61*((1+(XL1))^1)*((1+(XL2))^1)*((1+(XL3))^1)*((1+(XL4))^1)*((1+(XL5))^1))/((1.18)^5)+(Sheet1!$B$61*((1+(XL1))^1)*((1+(XL2))^1)*((1+(XL3))^1)*((1+(XL4))^1)*((1+(XL5))^1)*((1+(XL6))^1))/((1.18)^6)+(Sheet1!$B$61*((1+(XL1))^1)*((1+(XL2))^1)*((1+(XL3))^1)*((1+(XL4))^1)*((1+(XL5))^1)*((1+(XL6))^1)*((1+(XL7))^1))/((1.18)^7)+(Sheet1!$B$61*((1+(XL1))^1)*((1+(XL2))^1)*((1+(XL3))^1)*((1+(XL4))^1)*((1+(XL5))^1)*((1+(XL6))^1)*((1+(XL7))^1)*((1+(XL8))^1))/((1.18)^8)+(Sheet1!$B$61*((1+(XL1))^1)*((1+(XL2))^1)*((1+(XL3))^1)*((1+(XL4))^1)*((1+(XL5))^1)*((1+(XL6))^1)*((1+(XL7))^1)*((1+(XL8))^1)*((1+(XL9))^1))/((1.18)^9)+(Sheet1!$B$61*((1+(XL1))^1)*((1+(XL2))^1)*((1+(XL3))^1)*((1+(XL4))^1)*((1+(XL5))^1)*((1+(XL6))^1)*((1+(XL7))^1)*((1+(XL8))^1)*((1+(XL9))^1)*((1+(XL10))^1))/((1.18)^10)+(Sheet1!$B$61*((1+(XL1))^1)*((1+(XL2))^1)*((1+(XL3))^1)*((1+(XL4))^1)*((1+(XL5))^1)*((1+(XL6))^1)*((1+(XL7))^1)*((1+(XL8))^1)*((1+(XL9))^1)*((1+(XL10))^1)*((1+(XL11))^1))/((1.18)^11)+(Sheet1!$B$61*((1+(XL1))^1)*((1+(XL2))^1)*((1+(XL3))^1)*((1+(XL4))^1)*((1+(XL5))^1)*((1+(XL6))^1)*((1+(XL7))^1)*((1+(XL8))^1)*((1+(XL9))^1)*((1+(XL10))^1)*((1+(XL11))^1)*((1+(XL12))^1))/((1.18)^12)+(Sheet1!$B$61*((1+(XL1))^1)*((1+(XL2))^1)*((1+(XL3))^1)*((1+(XL4))^1)*((1+(XL5))^1)*((1+(XL6))^1)*((1+(XL7))^1)*((1+(XL8))^1)*((1+(XL9))^1)*((1+(XL10))^1)*((1+(XL11))^1)*((1+(XL12))^1)*((1+(XL13))^1))/((1.18)^13)+(Sheet1!$B$61*((1+(XL1))^1)*((1+(XL2))^1)*((1+(XL3))^1)*((1+(XL4))^1)*((1+(XL5))^1)*((1+(XL6))^1)*((1+(XL7))^1)*((1+(XL8))^1)*((1+(XL9))^1)*((1+(XL10))^1)*((1+(XL11))^1)*((1+(XL12))^1)*((1+(XL13))^1)*((1+(XL14))^1))/((1.18)^14)+(Sheet1!$B$61*((1+(XL1))^1)*((1+(XL2))^1)*((1+(XL3))^1)*((1+(XL4))^1)*((1+(XL5))^1)*((1+(XL6))^1)*((1+(XL7))^1)*((1+(XL8))^1)*((1+(XL9))^1)*((1+(XL10))^1)*((1+(XL11))^1)*((1+(XL12))^1)*((1+(XL13))^1)*((1+(XL14))^1)*((1+(XL15))^1))/((1.18)^15)+((Sheet1!$B$61*((1+(XL1))^1)*((1+(XL2))^1)*((1+(XL3))^1)*((1+(XL4))^1)*((1+(XL5))^1)*((1+(XL6))^1)*((1+(XL7))^1)*((1+(XL8))^1)*((1+(XL9))^1)*((1+(XL10))^1)*((1+(XL11))^1)*((1+(XL12))^1)*((1+(XL13))^1)*((1+(XL14))^1)*((1+(XL15))^1))/((1.18)^15)/0.18))/Sheet1!$B$17)+((Sheet1!$B$65/Sheet1!$B$17)*(100%-0.2)))</f>
        <v>24.374986694059601</v>
      </c>
      <c r="XM16" s="4">
        <f ca="1">SUM((((Sheet1!$B$61*((1+(XM1))^1))/((1.18)^1)+(Sheet1!$B$61*((1+(XM1))^1)*((1+(XM2))^1))/((1.18)^2)+(Sheet1!$B$61*((1+(XM1))^1)*((1+(XM2))^1)*((1+(XM3))^1))/((1.18)^3)+(Sheet1!$B$61*((1+(XM1))^1)*((1+(XM2))^1)*((1+(XM3))^1)*((1+(XM4))^1))/((1.18)^4)+(Sheet1!$B$61*((1+(XM1))^1)*((1+(XM2))^1)*((1+(XM3))^1)*((1+(XM4))^1)*((1+(XM5))^1))/((1.18)^5)+(Sheet1!$B$61*((1+(XM1))^1)*((1+(XM2))^1)*((1+(XM3))^1)*((1+(XM4))^1)*((1+(XM5))^1)*((1+(XM6))^1))/((1.18)^6)+(Sheet1!$B$61*((1+(XM1))^1)*((1+(XM2))^1)*((1+(XM3))^1)*((1+(XM4))^1)*((1+(XM5))^1)*((1+(XM6))^1)*((1+(XM7))^1))/((1.18)^7)+(Sheet1!$B$61*((1+(XM1))^1)*((1+(XM2))^1)*((1+(XM3))^1)*((1+(XM4))^1)*((1+(XM5))^1)*((1+(XM6))^1)*((1+(XM7))^1)*((1+(XM8))^1))/((1.18)^8)+(Sheet1!$B$61*((1+(XM1))^1)*((1+(XM2))^1)*((1+(XM3))^1)*((1+(XM4))^1)*((1+(XM5))^1)*((1+(XM6))^1)*((1+(XM7))^1)*((1+(XM8))^1)*((1+(XM9))^1))/((1.18)^9)+(Sheet1!$B$61*((1+(XM1))^1)*((1+(XM2))^1)*((1+(XM3))^1)*((1+(XM4))^1)*((1+(XM5))^1)*((1+(XM6))^1)*((1+(XM7))^1)*((1+(XM8))^1)*((1+(XM9))^1)*((1+(XM10))^1))/((1.18)^10)+(Sheet1!$B$61*((1+(XM1))^1)*((1+(XM2))^1)*((1+(XM3))^1)*((1+(XM4))^1)*((1+(XM5))^1)*((1+(XM6))^1)*((1+(XM7))^1)*((1+(XM8))^1)*((1+(XM9))^1)*((1+(XM10))^1)*((1+(XM11))^1))/((1.18)^11)+(Sheet1!$B$61*((1+(XM1))^1)*((1+(XM2))^1)*((1+(XM3))^1)*((1+(XM4))^1)*((1+(XM5))^1)*((1+(XM6))^1)*((1+(XM7))^1)*((1+(XM8))^1)*((1+(XM9))^1)*((1+(XM10))^1)*((1+(XM11))^1)*((1+(XM12))^1))/((1.18)^12)+(Sheet1!$B$61*((1+(XM1))^1)*((1+(XM2))^1)*((1+(XM3))^1)*((1+(XM4))^1)*((1+(XM5))^1)*((1+(XM6))^1)*((1+(XM7))^1)*((1+(XM8))^1)*((1+(XM9))^1)*((1+(XM10))^1)*((1+(XM11))^1)*((1+(XM12))^1)*((1+(XM13))^1))/((1.18)^13)+(Sheet1!$B$61*((1+(XM1))^1)*((1+(XM2))^1)*((1+(XM3))^1)*((1+(XM4))^1)*((1+(XM5))^1)*((1+(XM6))^1)*((1+(XM7))^1)*((1+(XM8))^1)*((1+(XM9))^1)*((1+(XM10))^1)*((1+(XM11))^1)*((1+(XM12))^1)*((1+(XM13))^1)*((1+(XM14))^1))/((1.18)^14)+(Sheet1!$B$61*((1+(XM1))^1)*((1+(XM2))^1)*((1+(XM3))^1)*((1+(XM4))^1)*((1+(XM5))^1)*((1+(XM6))^1)*((1+(XM7))^1)*((1+(XM8))^1)*((1+(XM9))^1)*((1+(XM10))^1)*((1+(XM11))^1)*((1+(XM12))^1)*((1+(XM13))^1)*((1+(XM14))^1)*((1+(XM15))^1))/((1.18)^15)+((Sheet1!$B$61*((1+(XM1))^1)*((1+(XM2))^1)*((1+(XM3))^1)*((1+(XM4))^1)*((1+(XM5))^1)*((1+(XM6))^1)*((1+(XM7))^1)*((1+(XM8))^1)*((1+(XM9))^1)*((1+(XM10))^1)*((1+(XM11))^1)*((1+(XM12))^1)*((1+(XM13))^1)*((1+(XM14))^1)*((1+(XM15))^1))/((1.18)^15)/0.18))/Sheet1!$B$17)+((Sheet1!$B$65/Sheet1!$B$17)*(100%-0.2)))</f>
        <v>23.555333272301667</v>
      </c>
      <c r="XN16" s="4">
        <f ca="1">SUM((((Sheet1!$B$61*((1+(XN1))^1))/((1.18)^1)+(Sheet1!$B$61*((1+(XN1))^1)*((1+(XN2))^1))/((1.18)^2)+(Sheet1!$B$61*((1+(XN1))^1)*((1+(XN2))^1)*((1+(XN3))^1))/((1.18)^3)+(Sheet1!$B$61*((1+(XN1))^1)*((1+(XN2))^1)*((1+(XN3))^1)*((1+(XN4))^1))/((1.18)^4)+(Sheet1!$B$61*((1+(XN1))^1)*((1+(XN2))^1)*((1+(XN3))^1)*((1+(XN4))^1)*((1+(XN5))^1))/((1.18)^5)+(Sheet1!$B$61*((1+(XN1))^1)*((1+(XN2))^1)*((1+(XN3))^1)*((1+(XN4))^1)*((1+(XN5))^1)*((1+(XN6))^1))/((1.18)^6)+(Sheet1!$B$61*((1+(XN1))^1)*((1+(XN2))^1)*((1+(XN3))^1)*((1+(XN4))^1)*((1+(XN5))^1)*((1+(XN6))^1)*((1+(XN7))^1))/((1.18)^7)+(Sheet1!$B$61*((1+(XN1))^1)*((1+(XN2))^1)*((1+(XN3))^1)*((1+(XN4))^1)*((1+(XN5))^1)*((1+(XN6))^1)*((1+(XN7))^1)*((1+(XN8))^1))/((1.18)^8)+(Sheet1!$B$61*((1+(XN1))^1)*((1+(XN2))^1)*((1+(XN3))^1)*((1+(XN4))^1)*((1+(XN5))^1)*((1+(XN6))^1)*((1+(XN7))^1)*((1+(XN8))^1)*((1+(XN9))^1))/((1.18)^9)+(Sheet1!$B$61*((1+(XN1))^1)*((1+(XN2))^1)*((1+(XN3))^1)*((1+(XN4))^1)*((1+(XN5))^1)*((1+(XN6))^1)*((1+(XN7))^1)*((1+(XN8))^1)*((1+(XN9))^1)*((1+(XN10))^1))/((1.18)^10)+(Sheet1!$B$61*((1+(XN1))^1)*((1+(XN2))^1)*((1+(XN3))^1)*((1+(XN4))^1)*((1+(XN5))^1)*((1+(XN6))^1)*((1+(XN7))^1)*((1+(XN8))^1)*((1+(XN9))^1)*((1+(XN10))^1)*((1+(XN11))^1))/((1.18)^11)+(Sheet1!$B$61*((1+(XN1))^1)*((1+(XN2))^1)*((1+(XN3))^1)*((1+(XN4))^1)*((1+(XN5))^1)*((1+(XN6))^1)*((1+(XN7))^1)*((1+(XN8))^1)*((1+(XN9))^1)*((1+(XN10))^1)*((1+(XN11))^1)*((1+(XN12))^1))/((1.18)^12)+(Sheet1!$B$61*((1+(XN1))^1)*((1+(XN2))^1)*((1+(XN3))^1)*((1+(XN4))^1)*((1+(XN5))^1)*((1+(XN6))^1)*((1+(XN7))^1)*((1+(XN8))^1)*((1+(XN9))^1)*((1+(XN10))^1)*((1+(XN11))^1)*((1+(XN12))^1)*((1+(XN13))^1))/((1.18)^13)+(Sheet1!$B$61*((1+(XN1))^1)*((1+(XN2))^1)*((1+(XN3))^1)*((1+(XN4))^1)*((1+(XN5))^1)*((1+(XN6))^1)*((1+(XN7))^1)*((1+(XN8))^1)*((1+(XN9))^1)*((1+(XN10))^1)*((1+(XN11))^1)*((1+(XN12))^1)*((1+(XN13))^1)*((1+(XN14))^1))/((1.18)^14)+(Sheet1!$B$61*((1+(XN1))^1)*((1+(XN2))^1)*((1+(XN3))^1)*((1+(XN4))^1)*((1+(XN5))^1)*((1+(XN6))^1)*((1+(XN7))^1)*((1+(XN8))^1)*((1+(XN9))^1)*((1+(XN10))^1)*((1+(XN11))^1)*((1+(XN12))^1)*((1+(XN13))^1)*((1+(XN14))^1)*((1+(XN15))^1))/((1.18)^15)+((Sheet1!$B$61*((1+(XN1))^1)*((1+(XN2))^1)*((1+(XN3))^1)*((1+(XN4))^1)*((1+(XN5))^1)*((1+(XN6))^1)*((1+(XN7))^1)*((1+(XN8))^1)*((1+(XN9))^1)*((1+(XN10))^1)*((1+(XN11))^1)*((1+(XN12))^1)*((1+(XN13))^1)*((1+(XN14))^1)*((1+(XN15))^1))/((1.18)^15)/0.18))/Sheet1!$B$17)+((Sheet1!$B$65/Sheet1!$B$17)*(100%-0.2)))</f>
        <v>27.900645955691814</v>
      </c>
      <c r="XO16" s="4">
        <f ca="1">SUM((((Sheet1!$B$61*((1+(XO1))^1))/((1.18)^1)+(Sheet1!$B$61*((1+(XO1))^1)*((1+(XO2))^1))/((1.18)^2)+(Sheet1!$B$61*((1+(XO1))^1)*((1+(XO2))^1)*((1+(XO3))^1))/((1.18)^3)+(Sheet1!$B$61*((1+(XO1))^1)*((1+(XO2))^1)*((1+(XO3))^1)*((1+(XO4))^1))/((1.18)^4)+(Sheet1!$B$61*((1+(XO1))^1)*((1+(XO2))^1)*((1+(XO3))^1)*((1+(XO4))^1)*((1+(XO5))^1))/((1.18)^5)+(Sheet1!$B$61*((1+(XO1))^1)*((1+(XO2))^1)*((1+(XO3))^1)*((1+(XO4))^1)*((1+(XO5))^1)*((1+(XO6))^1))/((1.18)^6)+(Sheet1!$B$61*((1+(XO1))^1)*((1+(XO2))^1)*((1+(XO3))^1)*((1+(XO4))^1)*((1+(XO5))^1)*((1+(XO6))^1)*((1+(XO7))^1))/((1.18)^7)+(Sheet1!$B$61*((1+(XO1))^1)*((1+(XO2))^1)*((1+(XO3))^1)*((1+(XO4))^1)*((1+(XO5))^1)*((1+(XO6))^1)*((1+(XO7))^1)*((1+(XO8))^1))/((1.18)^8)+(Sheet1!$B$61*((1+(XO1))^1)*((1+(XO2))^1)*((1+(XO3))^1)*((1+(XO4))^1)*((1+(XO5))^1)*((1+(XO6))^1)*((1+(XO7))^1)*((1+(XO8))^1)*((1+(XO9))^1))/((1.18)^9)+(Sheet1!$B$61*((1+(XO1))^1)*((1+(XO2))^1)*((1+(XO3))^1)*((1+(XO4))^1)*((1+(XO5))^1)*((1+(XO6))^1)*((1+(XO7))^1)*((1+(XO8))^1)*((1+(XO9))^1)*((1+(XO10))^1))/((1.18)^10)+(Sheet1!$B$61*((1+(XO1))^1)*((1+(XO2))^1)*((1+(XO3))^1)*((1+(XO4))^1)*((1+(XO5))^1)*((1+(XO6))^1)*((1+(XO7))^1)*((1+(XO8))^1)*((1+(XO9))^1)*((1+(XO10))^1)*((1+(XO11))^1))/((1.18)^11)+(Sheet1!$B$61*((1+(XO1))^1)*((1+(XO2))^1)*((1+(XO3))^1)*((1+(XO4))^1)*((1+(XO5))^1)*((1+(XO6))^1)*((1+(XO7))^1)*((1+(XO8))^1)*((1+(XO9))^1)*((1+(XO10))^1)*((1+(XO11))^1)*((1+(XO12))^1))/((1.18)^12)+(Sheet1!$B$61*((1+(XO1))^1)*((1+(XO2))^1)*((1+(XO3))^1)*((1+(XO4))^1)*((1+(XO5))^1)*((1+(XO6))^1)*((1+(XO7))^1)*((1+(XO8))^1)*((1+(XO9))^1)*((1+(XO10))^1)*((1+(XO11))^1)*((1+(XO12))^1)*((1+(XO13))^1))/((1.18)^13)+(Sheet1!$B$61*((1+(XO1))^1)*((1+(XO2))^1)*((1+(XO3))^1)*((1+(XO4))^1)*((1+(XO5))^1)*((1+(XO6))^1)*((1+(XO7))^1)*((1+(XO8))^1)*((1+(XO9))^1)*((1+(XO10))^1)*((1+(XO11))^1)*((1+(XO12))^1)*((1+(XO13))^1)*((1+(XO14))^1))/((1.18)^14)+(Sheet1!$B$61*((1+(XO1))^1)*((1+(XO2))^1)*((1+(XO3))^1)*((1+(XO4))^1)*((1+(XO5))^1)*((1+(XO6))^1)*((1+(XO7))^1)*((1+(XO8))^1)*((1+(XO9))^1)*((1+(XO10))^1)*((1+(XO11))^1)*((1+(XO12))^1)*((1+(XO13))^1)*((1+(XO14))^1)*((1+(XO15))^1))/((1.18)^15)+((Sheet1!$B$61*((1+(XO1))^1)*((1+(XO2))^1)*((1+(XO3))^1)*((1+(XO4))^1)*((1+(XO5))^1)*((1+(XO6))^1)*((1+(XO7))^1)*((1+(XO8))^1)*((1+(XO9))^1)*((1+(XO10))^1)*((1+(XO11))^1)*((1+(XO12))^1)*((1+(XO13))^1)*((1+(XO14))^1)*((1+(XO15))^1))/((1.18)^15)/0.18))/Sheet1!$B$17)+((Sheet1!$B$65/Sheet1!$B$17)*(100%-0.2)))</f>
        <v>29.466573776028753</v>
      </c>
      <c r="XP16" s="4">
        <f ca="1">SUM((((Sheet1!$B$61*((1+(XP1))^1))/((1.18)^1)+(Sheet1!$B$61*((1+(XP1))^1)*((1+(XP2))^1))/((1.18)^2)+(Sheet1!$B$61*((1+(XP1))^1)*((1+(XP2))^1)*((1+(XP3))^1))/((1.18)^3)+(Sheet1!$B$61*((1+(XP1))^1)*((1+(XP2))^1)*((1+(XP3))^1)*((1+(XP4))^1))/((1.18)^4)+(Sheet1!$B$61*((1+(XP1))^1)*((1+(XP2))^1)*((1+(XP3))^1)*((1+(XP4))^1)*((1+(XP5))^1))/((1.18)^5)+(Sheet1!$B$61*((1+(XP1))^1)*((1+(XP2))^1)*((1+(XP3))^1)*((1+(XP4))^1)*((1+(XP5))^1)*((1+(XP6))^1))/((1.18)^6)+(Sheet1!$B$61*((1+(XP1))^1)*((1+(XP2))^1)*((1+(XP3))^1)*((1+(XP4))^1)*((1+(XP5))^1)*((1+(XP6))^1)*((1+(XP7))^1))/((1.18)^7)+(Sheet1!$B$61*((1+(XP1))^1)*((1+(XP2))^1)*((1+(XP3))^1)*((1+(XP4))^1)*((1+(XP5))^1)*((1+(XP6))^1)*((1+(XP7))^1)*((1+(XP8))^1))/((1.18)^8)+(Sheet1!$B$61*((1+(XP1))^1)*((1+(XP2))^1)*((1+(XP3))^1)*((1+(XP4))^1)*((1+(XP5))^1)*((1+(XP6))^1)*((1+(XP7))^1)*((1+(XP8))^1)*((1+(XP9))^1))/((1.18)^9)+(Sheet1!$B$61*((1+(XP1))^1)*((1+(XP2))^1)*((1+(XP3))^1)*((1+(XP4))^1)*((1+(XP5))^1)*((1+(XP6))^1)*((1+(XP7))^1)*((1+(XP8))^1)*((1+(XP9))^1)*((1+(XP10))^1))/((1.18)^10)+(Sheet1!$B$61*((1+(XP1))^1)*((1+(XP2))^1)*((1+(XP3))^1)*((1+(XP4))^1)*((1+(XP5))^1)*((1+(XP6))^1)*((1+(XP7))^1)*((1+(XP8))^1)*((1+(XP9))^1)*((1+(XP10))^1)*((1+(XP11))^1))/((1.18)^11)+(Sheet1!$B$61*((1+(XP1))^1)*((1+(XP2))^1)*((1+(XP3))^1)*((1+(XP4))^1)*((1+(XP5))^1)*((1+(XP6))^1)*((1+(XP7))^1)*((1+(XP8))^1)*((1+(XP9))^1)*((1+(XP10))^1)*((1+(XP11))^1)*((1+(XP12))^1))/((1.18)^12)+(Sheet1!$B$61*((1+(XP1))^1)*((1+(XP2))^1)*((1+(XP3))^1)*((1+(XP4))^1)*((1+(XP5))^1)*((1+(XP6))^1)*((1+(XP7))^1)*((1+(XP8))^1)*((1+(XP9))^1)*((1+(XP10))^1)*((1+(XP11))^1)*((1+(XP12))^1)*((1+(XP13))^1))/((1.18)^13)+(Sheet1!$B$61*((1+(XP1))^1)*((1+(XP2))^1)*((1+(XP3))^1)*((1+(XP4))^1)*((1+(XP5))^1)*((1+(XP6))^1)*((1+(XP7))^1)*((1+(XP8))^1)*((1+(XP9))^1)*((1+(XP10))^1)*((1+(XP11))^1)*((1+(XP12))^1)*((1+(XP13))^1)*((1+(XP14))^1))/((1.18)^14)+(Sheet1!$B$61*((1+(XP1))^1)*((1+(XP2))^1)*((1+(XP3))^1)*((1+(XP4))^1)*((1+(XP5))^1)*((1+(XP6))^1)*((1+(XP7))^1)*((1+(XP8))^1)*((1+(XP9))^1)*((1+(XP10))^1)*((1+(XP11))^1)*((1+(XP12))^1)*((1+(XP13))^1)*((1+(XP14))^1)*((1+(XP15))^1))/((1.18)^15)+((Sheet1!$B$61*((1+(XP1))^1)*((1+(XP2))^1)*((1+(XP3))^1)*((1+(XP4))^1)*((1+(XP5))^1)*((1+(XP6))^1)*((1+(XP7))^1)*((1+(XP8))^1)*((1+(XP9))^1)*((1+(XP10))^1)*((1+(XP11))^1)*((1+(XP12))^1)*((1+(XP13))^1)*((1+(XP14))^1)*((1+(XP15))^1))/((1.18)^15)/0.18))/Sheet1!$B$17)+((Sheet1!$B$65/Sheet1!$B$17)*(100%-0.2)))</f>
        <v>23.936316378843472</v>
      </c>
      <c r="XQ16" s="4">
        <f ca="1">SUM((((Sheet1!$B$61*((1+(XQ1))^1))/((1.18)^1)+(Sheet1!$B$61*((1+(XQ1))^1)*((1+(XQ2))^1))/((1.18)^2)+(Sheet1!$B$61*((1+(XQ1))^1)*((1+(XQ2))^1)*((1+(XQ3))^1))/((1.18)^3)+(Sheet1!$B$61*((1+(XQ1))^1)*((1+(XQ2))^1)*((1+(XQ3))^1)*((1+(XQ4))^1))/((1.18)^4)+(Sheet1!$B$61*((1+(XQ1))^1)*((1+(XQ2))^1)*((1+(XQ3))^1)*((1+(XQ4))^1)*((1+(XQ5))^1))/((1.18)^5)+(Sheet1!$B$61*((1+(XQ1))^1)*((1+(XQ2))^1)*((1+(XQ3))^1)*((1+(XQ4))^1)*((1+(XQ5))^1)*((1+(XQ6))^1))/((1.18)^6)+(Sheet1!$B$61*((1+(XQ1))^1)*((1+(XQ2))^1)*((1+(XQ3))^1)*((1+(XQ4))^1)*((1+(XQ5))^1)*((1+(XQ6))^1)*((1+(XQ7))^1))/((1.18)^7)+(Sheet1!$B$61*((1+(XQ1))^1)*((1+(XQ2))^1)*((1+(XQ3))^1)*((1+(XQ4))^1)*((1+(XQ5))^1)*((1+(XQ6))^1)*((1+(XQ7))^1)*((1+(XQ8))^1))/((1.18)^8)+(Sheet1!$B$61*((1+(XQ1))^1)*((1+(XQ2))^1)*((1+(XQ3))^1)*((1+(XQ4))^1)*((1+(XQ5))^1)*((1+(XQ6))^1)*((1+(XQ7))^1)*((1+(XQ8))^1)*((1+(XQ9))^1))/((1.18)^9)+(Sheet1!$B$61*((1+(XQ1))^1)*((1+(XQ2))^1)*((1+(XQ3))^1)*((1+(XQ4))^1)*((1+(XQ5))^1)*((1+(XQ6))^1)*((1+(XQ7))^1)*((1+(XQ8))^1)*((1+(XQ9))^1)*((1+(XQ10))^1))/((1.18)^10)+(Sheet1!$B$61*((1+(XQ1))^1)*((1+(XQ2))^1)*((1+(XQ3))^1)*((1+(XQ4))^1)*((1+(XQ5))^1)*((1+(XQ6))^1)*((1+(XQ7))^1)*((1+(XQ8))^1)*((1+(XQ9))^1)*((1+(XQ10))^1)*((1+(XQ11))^1))/((1.18)^11)+(Sheet1!$B$61*((1+(XQ1))^1)*((1+(XQ2))^1)*((1+(XQ3))^1)*((1+(XQ4))^1)*((1+(XQ5))^1)*((1+(XQ6))^1)*((1+(XQ7))^1)*((1+(XQ8))^1)*((1+(XQ9))^1)*((1+(XQ10))^1)*((1+(XQ11))^1)*((1+(XQ12))^1))/((1.18)^12)+(Sheet1!$B$61*((1+(XQ1))^1)*((1+(XQ2))^1)*((1+(XQ3))^1)*((1+(XQ4))^1)*((1+(XQ5))^1)*((1+(XQ6))^1)*((1+(XQ7))^1)*((1+(XQ8))^1)*((1+(XQ9))^1)*((1+(XQ10))^1)*((1+(XQ11))^1)*((1+(XQ12))^1)*((1+(XQ13))^1))/((1.18)^13)+(Sheet1!$B$61*((1+(XQ1))^1)*((1+(XQ2))^1)*((1+(XQ3))^1)*((1+(XQ4))^1)*((1+(XQ5))^1)*((1+(XQ6))^1)*((1+(XQ7))^1)*((1+(XQ8))^1)*((1+(XQ9))^1)*((1+(XQ10))^1)*((1+(XQ11))^1)*((1+(XQ12))^1)*((1+(XQ13))^1)*((1+(XQ14))^1))/((1.18)^14)+(Sheet1!$B$61*((1+(XQ1))^1)*((1+(XQ2))^1)*((1+(XQ3))^1)*((1+(XQ4))^1)*((1+(XQ5))^1)*((1+(XQ6))^1)*((1+(XQ7))^1)*((1+(XQ8))^1)*((1+(XQ9))^1)*((1+(XQ10))^1)*((1+(XQ11))^1)*((1+(XQ12))^1)*((1+(XQ13))^1)*((1+(XQ14))^1)*((1+(XQ15))^1))/((1.18)^15)+((Sheet1!$B$61*((1+(XQ1))^1)*((1+(XQ2))^1)*((1+(XQ3))^1)*((1+(XQ4))^1)*((1+(XQ5))^1)*((1+(XQ6))^1)*((1+(XQ7))^1)*((1+(XQ8))^1)*((1+(XQ9))^1)*((1+(XQ10))^1)*((1+(XQ11))^1)*((1+(XQ12))^1)*((1+(XQ13))^1)*((1+(XQ14))^1)*((1+(XQ15))^1))/((1.18)^15)/0.18))/Sheet1!$B$17)+((Sheet1!$B$65/Sheet1!$B$17)*(100%-0.2)))</f>
        <v>26.964499755661684</v>
      </c>
      <c r="XR16" s="4">
        <f ca="1">SUM((((Sheet1!$B$61*((1+(XR1))^1))/((1.18)^1)+(Sheet1!$B$61*((1+(XR1))^1)*((1+(XR2))^1))/((1.18)^2)+(Sheet1!$B$61*((1+(XR1))^1)*((1+(XR2))^1)*((1+(XR3))^1))/((1.18)^3)+(Sheet1!$B$61*((1+(XR1))^1)*((1+(XR2))^1)*((1+(XR3))^1)*((1+(XR4))^1))/((1.18)^4)+(Sheet1!$B$61*((1+(XR1))^1)*((1+(XR2))^1)*((1+(XR3))^1)*((1+(XR4))^1)*((1+(XR5))^1))/((1.18)^5)+(Sheet1!$B$61*((1+(XR1))^1)*((1+(XR2))^1)*((1+(XR3))^1)*((1+(XR4))^1)*((1+(XR5))^1)*((1+(XR6))^1))/((1.18)^6)+(Sheet1!$B$61*((1+(XR1))^1)*((1+(XR2))^1)*((1+(XR3))^1)*((1+(XR4))^1)*((1+(XR5))^1)*((1+(XR6))^1)*((1+(XR7))^1))/((1.18)^7)+(Sheet1!$B$61*((1+(XR1))^1)*((1+(XR2))^1)*((1+(XR3))^1)*((1+(XR4))^1)*((1+(XR5))^1)*((1+(XR6))^1)*((1+(XR7))^1)*((1+(XR8))^1))/((1.18)^8)+(Sheet1!$B$61*((1+(XR1))^1)*((1+(XR2))^1)*((1+(XR3))^1)*((1+(XR4))^1)*((1+(XR5))^1)*((1+(XR6))^1)*((1+(XR7))^1)*((1+(XR8))^1)*((1+(XR9))^1))/((1.18)^9)+(Sheet1!$B$61*((1+(XR1))^1)*((1+(XR2))^1)*((1+(XR3))^1)*((1+(XR4))^1)*((1+(XR5))^1)*((1+(XR6))^1)*((1+(XR7))^1)*((1+(XR8))^1)*((1+(XR9))^1)*((1+(XR10))^1))/((1.18)^10)+(Sheet1!$B$61*((1+(XR1))^1)*((1+(XR2))^1)*((1+(XR3))^1)*((1+(XR4))^1)*((1+(XR5))^1)*((1+(XR6))^1)*((1+(XR7))^1)*((1+(XR8))^1)*((1+(XR9))^1)*((1+(XR10))^1)*((1+(XR11))^1))/((1.18)^11)+(Sheet1!$B$61*((1+(XR1))^1)*((1+(XR2))^1)*((1+(XR3))^1)*((1+(XR4))^1)*((1+(XR5))^1)*((1+(XR6))^1)*((1+(XR7))^1)*((1+(XR8))^1)*((1+(XR9))^1)*((1+(XR10))^1)*((1+(XR11))^1)*((1+(XR12))^1))/((1.18)^12)+(Sheet1!$B$61*((1+(XR1))^1)*((1+(XR2))^1)*((1+(XR3))^1)*((1+(XR4))^1)*((1+(XR5))^1)*((1+(XR6))^1)*((1+(XR7))^1)*((1+(XR8))^1)*((1+(XR9))^1)*((1+(XR10))^1)*((1+(XR11))^1)*((1+(XR12))^1)*((1+(XR13))^1))/((1.18)^13)+(Sheet1!$B$61*((1+(XR1))^1)*((1+(XR2))^1)*((1+(XR3))^1)*((1+(XR4))^1)*((1+(XR5))^1)*((1+(XR6))^1)*((1+(XR7))^1)*((1+(XR8))^1)*((1+(XR9))^1)*((1+(XR10))^1)*((1+(XR11))^1)*((1+(XR12))^1)*((1+(XR13))^1)*((1+(XR14))^1))/((1.18)^14)+(Sheet1!$B$61*((1+(XR1))^1)*((1+(XR2))^1)*((1+(XR3))^1)*((1+(XR4))^1)*((1+(XR5))^1)*((1+(XR6))^1)*((1+(XR7))^1)*((1+(XR8))^1)*((1+(XR9))^1)*((1+(XR10))^1)*((1+(XR11))^1)*((1+(XR12))^1)*((1+(XR13))^1)*((1+(XR14))^1)*((1+(XR15))^1))/((1.18)^15)+((Sheet1!$B$61*((1+(XR1))^1)*((1+(XR2))^1)*((1+(XR3))^1)*((1+(XR4))^1)*((1+(XR5))^1)*((1+(XR6))^1)*((1+(XR7))^1)*((1+(XR8))^1)*((1+(XR9))^1)*((1+(XR10))^1)*((1+(XR11))^1)*((1+(XR12))^1)*((1+(XR13))^1)*((1+(XR14))^1)*((1+(XR15))^1))/((1.18)^15)/0.18))/Sheet1!$B$17)+((Sheet1!$B$65/Sheet1!$B$17)*(100%-0.2)))</f>
        <v>27.997305586507046</v>
      </c>
      <c r="XS16" s="4">
        <f ca="1">SUM((((Sheet1!$B$61*((1+(XS1))^1))/((1.18)^1)+(Sheet1!$B$61*((1+(XS1))^1)*((1+(XS2))^1))/((1.18)^2)+(Sheet1!$B$61*((1+(XS1))^1)*((1+(XS2))^1)*((1+(XS3))^1))/((1.18)^3)+(Sheet1!$B$61*((1+(XS1))^1)*((1+(XS2))^1)*((1+(XS3))^1)*((1+(XS4))^1))/((1.18)^4)+(Sheet1!$B$61*((1+(XS1))^1)*((1+(XS2))^1)*((1+(XS3))^1)*((1+(XS4))^1)*((1+(XS5))^1))/((1.18)^5)+(Sheet1!$B$61*((1+(XS1))^1)*((1+(XS2))^1)*((1+(XS3))^1)*((1+(XS4))^1)*((1+(XS5))^1)*((1+(XS6))^1))/((1.18)^6)+(Sheet1!$B$61*((1+(XS1))^1)*((1+(XS2))^1)*((1+(XS3))^1)*((1+(XS4))^1)*((1+(XS5))^1)*((1+(XS6))^1)*((1+(XS7))^1))/((1.18)^7)+(Sheet1!$B$61*((1+(XS1))^1)*((1+(XS2))^1)*((1+(XS3))^1)*((1+(XS4))^1)*((1+(XS5))^1)*((1+(XS6))^1)*((1+(XS7))^1)*((1+(XS8))^1))/((1.18)^8)+(Sheet1!$B$61*((1+(XS1))^1)*((1+(XS2))^1)*((1+(XS3))^1)*((1+(XS4))^1)*((1+(XS5))^1)*((1+(XS6))^1)*((1+(XS7))^1)*((1+(XS8))^1)*((1+(XS9))^1))/((1.18)^9)+(Sheet1!$B$61*((1+(XS1))^1)*((1+(XS2))^1)*((1+(XS3))^1)*((1+(XS4))^1)*((1+(XS5))^1)*((1+(XS6))^1)*((1+(XS7))^1)*((1+(XS8))^1)*((1+(XS9))^1)*((1+(XS10))^1))/((1.18)^10)+(Sheet1!$B$61*((1+(XS1))^1)*((1+(XS2))^1)*((1+(XS3))^1)*((1+(XS4))^1)*((1+(XS5))^1)*((1+(XS6))^1)*((1+(XS7))^1)*((1+(XS8))^1)*((1+(XS9))^1)*((1+(XS10))^1)*((1+(XS11))^1))/((1.18)^11)+(Sheet1!$B$61*((1+(XS1))^1)*((1+(XS2))^1)*((1+(XS3))^1)*((1+(XS4))^1)*((1+(XS5))^1)*((1+(XS6))^1)*((1+(XS7))^1)*((1+(XS8))^1)*((1+(XS9))^1)*((1+(XS10))^1)*((1+(XS11))^1)*((1+(XS12))^1))/((1.18)^12)+(Sheet1!$B$61*((1+(XS1))^1)*((1+(XS2))^1)*((1+(XS3))^1)*((1+(XS4))^1)*((1+(XS5))^1)*((1+(XS6))^1)*((1+(XS7))^1)*((1+(XS8))^1)*((1+(XS9))^1)*((1+(XS10))^1)*((1+(XS11))^1)*((1+(XS12))^1)*((1+(XS13))^1))/((1.18)^13)+(Sheet1!$B$61*((1+(XS1))^1)*((1+(XS2))^1)*((1+(XS3))^1)*((1+(XS4))^1)*((1+(XS5))^1)*((1+(XS6))^1)*((1+(XS7))^1)*((1+(XS8))^1)*((1+(XS9))^1)*((1+(XS10))^1)*((1+(XS11))^1)*((1+(XS12))^1)*((1+(XS13))^1)*((1+(XS14))^1))/((1.18)^14)+(Sheet1!$B$61*((1+(XS1))^1)*((1+(XS2))^1)*((1+(XS3))^1)*((1+(XS4))^1)*((1+(XS5))^1)*((1+(XS6))^1)*((1+(XS7))^1)*((1+(XS8))^1)*((1+(XS9))^1)*((1+(XS10))^1)*((1+(XS11))^1)*((1+(XS12))^1)*((1+(XS13))^1)*((1+(XS14))^1)*((1+(XS15))^1))/((1.18)^15)+((Sheet1!$B$61*((1+(XS1))^1)*((1+(XS2))^1)*((1+(XS3))^1)*((1+(XS4))^1)*((1+(XS5))^1)*((1+(XS6))^1)*((1+(XS7))^1)*((1+(XS8))^1)*((1+(XS9))^1)*((1+(XS10))^1)*((1+(XS11))^1)*((1+(XS12))^1)*((1+(XS13))^1)*((1+(XS14))^1)*((1+(XS15))^1))/((1.18)^15)/0.18))/Sheet1!$B$17)+((Sheet1!$B$65/Sheet1!$B$17)*(100%-0.2)))</f>
        <v>25.188318699569912</v>
      </c>
      <c r="XT16" s="4">
        <f ca="1">SUM((((Sheet1!$B$61*((1+(XT1))^1))/((1.18)^1)+(Sheet1!$B$61*((1+(XT1))^1)*((1+(XT2))^1))/((1.18)^2)+(Sheet1!$B$61*((1+(XT1))^1)*((1+(XT2))^1)*((1+(XT3))^1))/((1.18)^3)+(Sheet1!$B$61*((1+(XT1))^1)*((1+(XT2))^1)*((1+(XT3))^1)*((1+(XT4))^1))/((1.18)^4)+(Sheet1!$B$61*((1+(XT1))^1)*((1+(XT2))^1)*((1+(XT3))^1)*((1+(XT4))^1)*((1+(XT5))^1))/((1.18)^5)+(Sheet1!$B$61*((1+(XT1))^1)*((1+(XT2))^1)*((1+(XT3))^1)*((1+(XT4))^1)*((1+(XT5))^1)*((1+(XT6))^1))/((1.18)^6)+(Sheet1!$B$61*((1+(XT1))^1)*((1+(XT2))^1)*((1+(XT3))^1)*((1+(XT4))^1)*((1+(XT5))^1)*((1+(XT6))^1)*((1+(XT7))^1))/((1.18)^7)+(Sheet1!$B$61*((1+(XT1))^1)*((1+(XT2))^1)*((1+(XT3))^1)*((1+(XT4))^1)*((1+(XT5))^1)*((1+(XT6))^1)*((1+(XT7))^1)*((1+(XT8))^1))/((1.18)^8)+(Sheet1!$B$61*((1+(XT1))^1)*((1+(XT2))^1)*((1+(XT3))^1)*((1+(XT4))^1)*((1+(XT5))^1)*((1+(XT6))^1)*((1+(XT7))^1)*((1+(XT8))^1)*((1+(XT9))^1))/((1.18)^9)+(Sheet1!$B$61*((1+(XT1))^1)*((1+(XT2))^1)*((1+(XT3))^1)*((1+(XT4))^1)*((1+(XT5))^1)*((1+(XT6))^1)*((1+(XT7))^1)*((1+(XT8))^1)*((1+(XT9))^1)*((1+(XT10))^1))/((1.18)^10)+(Sheet1!$B$61*((1+(XT1))^1)*((1+(XT2))^1)*((1+(XT3))^1)*((1+(XT4))^1)*((1+(XT5))^1)*((1+(XT6))^1)*((1+(XT7))^1)*((1+(XT8))^1)*((1+(XT9))^1)*((1+(XT10))^1)*((1+(XT11))^1))/((1.18)^11)+(Sheet1!$B$61*((1+(XT1))^1)*((1+(XT2))^1)*((1+(XT3))^1)*((1+(XT4))^1)*((1+(XT5))^1)*((1+(XT6))^1)*((1+(XT7))^1)*((1+(XT8))^1)*((1+(XT9))^1)*((1+(XT10))^1)*((1+(XT11))^1)*((1+(XT12))^1))/((1.18)^12)+(Sheet1!$B$61*((1+(XT1))^1)*((1+(XT2))^1)*((1+(XT3))^1)*((1+(XT4))^1)*((1+(XT5))^1)*((1+(XT6))^1)*((1+(XT7))^1)*((1+(XT8))^1)*((1+(XT9))^1)*((1+(XT10))^1)*((1+(XT11))^1)*((1+(XT12))^1)*((1+(XT13))^1))/((1.18)^13)+(Sheet1!$B$61*((1+(XT1))^1)*((1+(XT2))^1)*((1+(XT3))^1)*((1+(XT4))^1)*((1+(XT5))^1)*((1+(XT6))^1)*((1+(XT7))^1)*((1+(XT8))^1)*((1+(XT9))^1)*((1+(XT10))^1)*((1+(XT11))^1)*((1+(XT12))^1)*((1+(XT13))^1)*((1+(XT14))^1))/((1.18)^14)+(Sheet1!$B$61*((1+(XT1))^1)*((1+(XT2))^1)*((1+(XT3))^1)*((1+(XT4))^1)*((1+(XT5))^1)*((1+(XT6))^1)*((1+(XT7))^1)*((1+(XT8))^1)*((1+(XT9))^1)*((1+(XT10))^1)*((1+(XT11))^1)*((1+(XT12))^1)*((1+(XT13))^1)*((1+(XT14))^1)*((1+(XT15))^1))/((1.18)^15)+((Sheet1!$B$61*((1+(XT1))^1)*((1+(XT2))^1)*((1+(XT3))^1)*((1+(XT4))^1)*((1+(XT5))^1)*((1+(XT6))^1)*((1+(XT7))^1)*((1+(XT8))^1)*((1+(XT9))^1)*((1+(XT10))^1)*((1+(XT11))^1)*((1+(XT12))^1)*((1+(XT13))^1)*((1+(XT14))^1)*((1+(XT15))^1))/((1.18)^15)/0.18))/Sheet1!$B$17)+((Sheet1!$B$65/Sheet1!$B$17)*(100%-0.2)))</f>
        <v>30.083763085946003</v>
      </c>
      <c r="XU16" s="4">
        <f ca="1">SUM((((Sheet1!$B$61*((1+(XU1))^1))/((1.18)^1)+(Sheet1!$B$61*((1+(XU1))^1)*((1+(XU2))^1))/((1.18)^2)+(Sheet1!$B$61*((1+(XU1))^1)*((1+(XU2))^1)*((1+(XU3))^1))/((1.18)^3)+(Sheet1!$B$61*((1+(XU1))^1)*((1+(XU2))^1)*((1+(XU3))^1)*((1+(XU4))^1))/((1.18)^4)+(Sheet1!$B$61*((1+(XU1))^1)*((1+(XU2))^1)*((1+(XU3))^1)*((1+(XU4))^1)*((1+(XU5))^1))/((1.18)^5)+(Sheet1!$B$61*((1+(XU1))^1)*((1+(XU2))^1)*((1+(XU3))^1)*((1+(XU4))^1)*((1+(XU5))^1)*((1+(XU6))^1))/((1.18)^6)+(Sheet1!$B$61*((1+(XU1))^1)*((1+(XU2))^1)*((1+(XU3))^1)*((1+(XU4))^1)*((1+(XU5))^1)*((1+(XU6))^1)*((1+(XU7))^1))/((1.18)^7)+(Sheet1!$B$61*((1+(XU1))^1)*((1+(XU2))^1)*((1+(XU3))^1)*((1+(XU4))^1)*((1+(XU5))^1)*((1+(XU6))^1)*((1+(XU7))^1)*((1+(XU8))^1))/((1.18)^8)+(Sheet1!$B$61*((1+(XU1))^1)*((1+(XU2))^1)*((1+(XU3))^1)*((1+(XU4))^1)*((1+(XU5))^1)*((1+(XU6))^1)*((1+(XU7))^1)*((1+(XU8))^1)*((1+(XU9))^1))/((1.18)^9)+(Sheet1!$B$61*((1+(XU1))^1)*((1+(XU2))^1)*((1+(XU3))^1)*((1+(XU4))^1)*((1+(XU5))^1)*((1+(XU6))^1)*((1+(XU7))^1)*((1+(XU8))^1)*((1+(XU9))^1)*((1+(XU10))^1))/((1.18)^10)+(Sheet1!$B$61*((1+(XU1))^1)*((1+(XU2))^1)*((1+(XU3))^1)*((1+(XU4))^1)*((1+(XU5))^1)*((1+(XU6))^1)*((1+(XU7))^1)*((1+(XU8))^1)*((1+(XU9))^1)*((1+(XU10))^1)*((1+(XU11))^1))/((1.18)^11)+(Sheet1!$B$61*((1+(XU1))^1)*((1+(XU2))^1)*((1+(XU3))^1)*((1+(XU4))^1)*((1+(XU5))^1)*((1+(XU6))^1)*((1+(XU7))^1)*((1+(XU8))^1)*((1+(XU9))^1)*((1+(XU10))^1)*((1+(XU11))^1)*((1+(XU12))^1))/((1.18)^12)+(Sheet1!$B$61*((1+(XU1))^1)*((1+(XU2))^1)*((1+(XU3))^1)*((1+(XU4))^1)*((1+(XU5))^1)*((1+(XU6))^1)*((1+(XU7))^1)*((1+(XU8))^1)*((1+(XU9))^1)*((1+(XU10))^1)*((1+(XU11))^1)*((1+(XU12))^1)*((1+(XU13))^1))/((1.18)^13)+(Sheet1!$B$61*((1+(XU1))^1)*((1+(XU2))^1)*((1+(XU3))^1)*((1+(XU4))^1)*((1+(XU5))^1)*((1+(XU6))^1)*((1+(XU7))^1)*((1+(XU8))^1)*((1+(XU9))^1)*((1+(XU10))^1)*((1+(XU11))^1)*((1+(XU12))^1)*((1+(XU13))^1)*((1+(XU14))^1))/((1.18)^14)+(Sheet1!$B$61*((1+(XU1))^1)*((1+(XU2))^1)*((1+(XU3))^1)*((1+(XU4))^1)*((1+(XU5))^1)*((1+(XU6))^1)*((1+(XU7))^1)*((1+(XU8))^1)*((1+(XU9))^1)*((1+(XU10))^1)*((1+(XU11))^1)*((1+(XU12))^1)*((1+(XU13))^1)*((1+(XU14))^1)*((1+(XU15))^1))/((1.18)^15)+((Sheet1!$B$61*((1+(XU1))^1)*((1+(XU2))^1)*((1+(XU3))^1)*((1+(XU4))^1)*((1+(XU5))^1)*((1+(XU6))^1)*((1+(XU7))^1)*((1+(XU8))^1)*((1+(XU9))^1)*((1+(XU10))^1)*((1+(XU11))^1)*((1+(XU12))^1)*((1+(XU13))^1)*((1+(XU14))^1)*((1+(XU15))^1))/((1.18)^15)/0.18))/Sheet1!$B$17)+((Sheet1!$B$65/Sheet1!$B$17)*(100%-0.2)))</f>
        <v>29.702889394353512</v>
      </c>
      <c r="XV16" s="4">
        <f ca="1">SUM((((Sheet1!$B$61*((1+(XV1))^1))/((1.18)^1)+(Sheet1!$B$61*((1+(XV1))^1)*((1+(XV2))^1))/((1.18)^2)+(Sheet1!$B$61*((1+(XV1))^1)*((1+(XV2))^1)*((1+(XV3))^1))/((1.18)^3)+(Sheet1!$B$61*((1+(XV1))^1)*((1+(XV2))^1)*((1+(XV3))^1)*((1+(XV4))^1))/((1.18)^4)+(Sheet1!$B$61*((1+(XV1))^1)*((1+(XV2))^1)*((1+(XV3))^1)*((1+(XV4))^1)*((1+(XV5))^1))/((1.18)^5)+(Sheet1!$B$61*((1+(XV1))^1)*((1+(XV2))^1)*((1+(XV3))^1)*((1+(XV4))^1)*((1+(XV5))^1)*((1+(XV6))^1))/((1.18)^6)+(Sheet1!$B$61*((1+(XV1))^1)*((1+(XV2))^1)*((1+(XV3))^1)*((1+(XV4))^1)*((1+(XV5))^1)*((1+(XV6))^1)*((1+(XV7))^1))/((1.18)^7)+(Sheet1!$B$61*((1+(XV1))^1)*((1+(XV2))^1)*((1+(XV3))^1)*((1+(XV4))^1)*((1+(XV5))^1)*((1+(XV6))^1)*((1+(XV7))^1)*((1+(XV8))^1))/((1.18)^8)+(Sheet1!$B$61*((1+(XV1))^1)*((1+(XV2))^1)*((1+(XV3))^1)*((1+(XV4))^1)*((1+(XV5))^1)*((1+(XV6))^1)*((1+(XV7))^1)*((1+(XV8))^1)*((1+(XV9))^1))/((1.18)^9)+(Sheet1!$B$61*((1+(XV1))^1)*((1+(XV2))^1)*((1+(XV3))^1)*((1+(XV4))^1)*((1+(XV5))^1)*((1+(XV6))^1)*((1+(XV7))^1)*((1+(XV8))^1)*((1+(XV9))^1)*((1+(XV10))^1))/((1.18)^10)+(Sheet1!$B$61*((1+(XV1))^1)*((1+(XV2))^1)*((1+(XV3))^1)*((1+(XV4))^1)*((1+(XV5))^1)*((1+(XV6))^1)*((1+(XV7))^1)*((1+(XV8))^1)*((1+(XV9))^1)*((1+(XV10))^1)*((1+(XV11))^1))/((1.18)^11)+(Sheet1!$B$61*((1+(XV1))^1)*((1+(XV2))^1)*((1+(XV3))^1)*((1+(XV4))^1)*((1+(XV5))^1)*((1+(XV6))^1)*((1+(XV7))^1)*((1+(XV8))^1)*((1+(XV9))^1)*((1+(XV10))^1)*((1+(XV11))^1)*((1+(XV12))^1))/((1.18)^12)+(Sheet1!$B$61*((1+(XV1))^1)*((1+(XV2))^1)*((1+(XV3))^1)*((1+(XV4))^1)*((1+(XV5))^1)*((1+(XV6))^1)*((1+(XV7))^1)*((1+(XV8))^1)*((1+(XV9))^1)*((1+(XV10))^1)*((1+(XV11))^1)*((1+(XV12))^1)*((1+(XV13))^1))/((1.18)^13)+(Sheet1!$B$61*((1+(XV1))^1)*((1+(XV2))^1)*((1+(XV3))^1)*((1+(XV4))^1)*((1+(XV5))^1)*((1+(XV6))^1)*((1+(XV7))^1)*((1+(XV8))^1)*((1+(XV9))^1)*((1+(XV10))^1)*((1+(XV11))^1)*((1+(XV12))^1)*((1+(XV13))^1)*((1+(XV14))^1))/((1.18)^14)+(Sheet1!$B$61*((1+(XV1))^1)*((1+(XV2))^1)*((1+(XV3))^1)*((1+(XV4))^1)*((1+(XV5))^1)*((1+(XV6))^1)*((1+(XV7))^1)*((1+(XV8))^1)*((1+(XV9))^1)*((1+(XV10))^1)*((1+(XV11))^1)*((1+(XV12))^1)*((1+(XV13))^1)*((1+(XV14))^1)*((1+(XV15))^1))/((1.18)^15)+((Sheet1!$B$61*((1+(XV1))^1)*((1+(XV2))^1)*((1+(XV3))^1)*((1+(XV4))^1)*((1+(XV5))^1)*((1+(XV6))^1)*((1+(XV7))^1)*((1+(XV8))^1)*((1+(XV9))^1)*((1+(XV10))^1)*((1+(XV11))^1)*((1+(XV12))^1)*((1+(XV13))^1)*((1+(XV14))^1)*((1+(XV15))^1))/((1.18)^15)/0.18))/Sheet1!$B$17)+((Sheet1!$B$65/Sheet1!$B$17)*(100%-0.2)))</f>
        <v>31.797213125909195</v>
      </c>
      <c r="XW16" s="4">
        <f ca="1">SUM((((Sheet1!$B$61*((1+(XW1))^1))/((1.18)^1)+(Sheet1!$B$61*((1+(XW1))^1)*((1+(XW2))^1))/((1.18)^2)+(Sheet1!$B$61*((1+(XW1))^1)*((1+(XW2))^1)*((1+(XW3))^1))/((1.18)^3)+(Sheet1!$B$61*((1+(XW1))^1)*((1+(XW2))^1)*((1+(XW3))^1)*((1+(XW4))^1))/((1.18)^4)+(Sheet1!$B$61*((1+(XW1))^1)*((1+(XW2))^1)*((1+(XW3))^1)*((1+(XW4))^1)*((1+(XW5))^1))/((1.18)^5)+(Sheet1!$B$61*((1+(XW1))^1)*((1+(XW2))^1)*((1+(XW3))^1)*((1+(XW4))^1)*((1+(XW5))^1)*((1+(XW6))^1))/((1.18)^6)+(Sheet1!$B$61*((1+(XW1))^1)*((1+(XW2))^1)*((1+(XW3))^1)*((1+(XW4))^1)*((1+(XW5))^1)*((1+(XW6))^1)*((1+(XW7))^1))/((1.18)^7)+(Sheet1!$B$61*((1+(XW1))^1)*((1+(XW2))^1)*((1+(XW3))^1)*((1+(XW4))^1)*((1+(XW5))^1)*((1+(XW6))^1)*((1+(XW7))^1)*((1+(XW8))^1))/((1.18)^8)+(Sheet1!$B$61*((1+(XW1))^1)*((1+(XW2))^1)*((1+(XW3))^1)*((1+(XW4))^1)*((1+(XW5))^1)*((1+(XW6))^1)*((1+(XW7))^1)*((1+(XW8))^1)*((1+(XW9))^1))/((1.18)^9)+(Sheet1!$B$61*((1+(XW1))^1)*((1+(XW2))^1)*((1+(XW3))^1)*((1+(XW4))^1)*((1+(XW5))^1)*((1+(XW6))^1)*((1+(XW7))^1)*((1+(XW8))^1)*((1+(XW9))^1)*((1+(XW10))^1))/((1.18)^10)+(Sheet1!$B$61*((1+(XW1))^1)*((1+(XW2))^1)*((1+(XW3))^1)*((1+(XW4))^1)*((1+(XW5))^1)*((1+(XW6))^1)*((1+(XW7))^1)*((1+(XW8))^1)*((1+(XW9))^1)*((1+(XW10))^1)*((1+(XW11))^1))/((1.18)^11)+(Sheet1!$B$61*((1+(XW1))^1)*((1+(XW2))^1)*((1+(XW3))^1)*((1+(XW4))^1)*((1+(XW5))^1)*((1+(XW6))^1)*((1+(XW7))^1)*((1+(XW8))^1)*((1+(XW9))^1)*((1+(XW10))^1)*((1+(XW11))^1)*((1+(XW12))^1))/((1.18)^12)+(Sheet1!$B$61*((1+(XW1))^1)*((1+(XW2))^1)*((1+(XW3))^1)*((1+(XW4))^1)*((1+(XW5))^1)*((1+(XW6))^1)*((1+(XW7))^1)*((1+(XW8))^1)*((1+(XW9))^1)*((1+(XW10))^1)*((1+(XW11))^1)*((1+(XW12))^1)*((1+(XW13))^1))/((1.18)^13)+(Sheet1!$B$61*((1+(XW1))^1)*((1+(XW2))^1)*((1+(XW3))^1)*((1+(XW4))^1)*((1+(XW5))^1)*((1+(XW6))^1)*((1+(XW7))^1)*((1+(XW8))^1)*((1+(XW9))^1)*((1+(XW10))^1)*((1+(XW11))^1)*((1+(XW12))^1)*((1+(XW13))^1)*((1+(XW14))^1))/((1.18)^14)+(Sheet1!$B$61*((1+(XW1))^1)*((1+(XW2))^1)*((1+(XW3))^1)*((1+(XW4))^1)*((1+(XW5))^1)*((1+(XW6))^1)*((1+(XW7))^1)*((1+(XW8))^1)*((1+(XW9))^1)*((1+(XW10))^1)*((1+(XW11))^1)*((1+(XW12))^1)*((1+(XW13))^1)*((1+(XW14))^1)*((1+(XW15))^1))/((1.18)^15)+((Sheet1!$B$61*((1+(XW1))^1)*((1+(XW2))^1)*((1+(XW3))^1)*((1+(XW4))^1)*((1+(XW5))^1)*((1+(XW6))^1)*((1+(XW7))^1)*((1+(XW8))^1)*((1+(XW9))^1)*((1+(XW10))^1)*((1+(XW11))^1)*((1+(XW12))^1)*((1+(XW13))^1)*((1+(XW14))^1)*((1+(XW15))^1))/((1.18)^15)/0.18))/Sheet1!$B$17)+((Sheet1!$B$65/Sheet1!$B$17)*(100%-0.2)))</f>
        <v>27.939017780962502</v>
      </c>
      <c r="XX16" s="4">
        <f ca="1">SUM((((Sheet1!$B$61*((1+(XX1))^1))/((1.18)^1)+(Sheet1!$B$61*((1+(XX1))^1)*((1+(XX2))^1))/((1.18)^2)+(Sheet1!$B$61*((1+(XX1))^1)*((1+(XX2))^1)*((1+(XX3))^1))/((1.18)^3)+(Sheet1!$B$61*((1+(XX1))^1)*((1+(XX2))^1)*((1+(XX3))^1)*((1+(XX4))^1))/((1.18)^4)+(Sheet1!$B$61*((1+(XX1))^1)*((1+(XX2))^1)*((1+(XX3))^1)*((1+(XX4))^1)*((1+(XX5))^1))/((1.18)^5)+(Sheet1!$B$61*((1+(XX1))^1)*((1+(XX2))^1)*((1+(XX3))^1)*((1+(XX4))^1)*((1+(XX5))^1)*((1+(XX6))^1))/((1.18)^6)+(Sheet1!$B$61*((1+(XX1))^1)*((1+(XX2))^1)*((1+(XX3))^1)*((1+(XX4))^1)*((1+(XX5))^1)*((1+(XX6))^1)*((1+(XX7))^1))/((1.18)^7)+(Sheet1!$B$61*((1+(XX1))^1)*((1+(XX2))^1)*((1+(XX3))^1)*((1+(XX4))^1)*((1+(XX5))^1)*((1+(XX6))^1)*((1+(XX7))^1)*((1+(XX8))^1))/((1.18)^8)+(Sheet1!$B$61*((1+(XX1))^1)*((1+(XX2))^1)*((1+(XX3))^1)*((1+(XX4))^1)*((1+(XX5))^1)*((1+(XX6))^1)*((1+(XX7))^1)*((1+(XX8))^1)*((1+(XX9))^1))/((1.18)^9)+(Sheet1!$B$61*((1+(XX1))^1)*((1+(XX2))^1)*((1+(XX3))^1)*((1+(XX4))^1)*((1+(XX5))^1)*((1+(XX6))^1)*((1+(XX7))^1)*((1+(XX8))^1)*((1+(XX9))^1)*((1+(XX10))^1))/((1.18)^10)+(Sheet1!$B$61*((1+(XX1))^1)*((1+(XX2))^1)*((1+(XX3))^1)*((1+(XX4))^1)*((1+(XX5))^1)*((1+(XX6))^1)*((1+(XX7))^1)*((1+(XX8))^1)*((1+(XX9))^1)*((1+(XX10))^1)*((1+(XX11))^1))/((1.18)^11)+(Sheet1!$B$61*((1+(XX1))^1)*((1+(XX2))^1)*((1+(XX3))^1)*((1+(XX4))^1)*((1+(XX5))^1)*((1+(XX6))^1)*((1+(XX7))^1)*((1+(XX8))^1)*((1+(XX9))^1)*((1+(XX10))^1)*((1+(XX11))^1)*((1+(XX12))^1))/((1.18)^12)+(Sheet1!$B$61*((1+(XX1))^1)*((1+(XX2))^1)*((1+(XX3))^1)*((1+(XX4))^1)*((1+(XX5))^1)*((1+(XX6))^1)*((1+(XX7))^1)*((1+(XX8))^1)*((1+(XX9))^1)*((1+(XX10))^1)*((1+(XX11))^1)*((1+(XX12))^1)*((1+(XX13))^1))/((1.18)^13)+(Sheet1!$B$61*((1+(XX1))^1)*((1+(XX2))^1)*((1+(XX3))^1)*((1+(XX4))^1)*((1+(XX5))^1)*((1+(XX6))^1)*((1+(XX7))^1)*((1+(XX8))^1)*((1+(XX9))^1)*((1+(XX10))^1)*((1+(XX11))^1)*((1+(XX12))^1)*((1+(XX13))^1)*((1+(XX14))^1))/((1.18)^14)+(Sheet1!$B$61*((1+(XX1))^1)*((1+(XX2))^1)*((1+(XX3))^1)*((1+(XX4))^1)*((1+(XX5))^1)*((1+(XX6))^1)*((1+(XX7))^1)*((1+(XX8))^1)*((1+(XX9))^1)*((1+(XX10))^1)*((1+(XX11))^1)*((1+(XX12))^1)*((1+(XX13))^1)*((1+(XX14))^1)*((1+(XX15))^1))/((1.18)^15)+((Sheet1!$B$61*((1+(XX1))^1)*((1+(XX2))^1)*((1+(XX3))^1)*((1+(XX4))^1)*((1+(XX5))^1)*((1+(XX6))^1)*((1+(XX7))^1)*((1+(XX8))^1)*((1+(XX9))^1)*((1+(XX10))^1)*((1+(XX11))^1)*((1+(XX12))^1)*((1+(XX13))^1)*((1+(XX14))^1)*((1+(XX15))^1))/((1.18)^15)/0.18))/Sheet1!$B$17)+((Sheet1!$B$65/Sheet1!$B$17)*(100%-0.2)))</f>
        <v>28.438214715048154</v>
      </c>
      <c r="XY16" s="4">
        <f ca="1">SUM((((Sheet1!$B$61*((1+(XY1))^1))/((1.18)^1)+(Sheet1!$B$61*((1+(XY1))^1)*((1+(XY2))^1))/((1.18)^2)+(Sheet1!$B$61*((1+(XY1))^1)*((1+(XY2))^1)*((1+(XY3))^1))/((1.18)^3)+(Sheet1!$B$61*((1+(XY1))^1)*((1+(XY2))^1)*((1+(XY3))^1)*((1+(XY4))^1))/((1.18)^4)+(Sheet1!$B$61*((1+(XY1))^1)*((1+(XY2))^1)*((1+(XY3))^1)*((1+(XY4))^1)*((1+(XY5))^1))/((1.18)^5)+(Sheet1!$B$61*((1+(XY1))^1)*((1+(XY2))^1)*((1+(XY3))^1)*((1+(XY4))^1)*((1+(XY5))^1)*((1+(XY6))^1))/((1.18)^6)+(Sheet1!$B$61*((1+(XY1))^1)*((1+(XY2))^1)*((1+(XY3))^1)*((1+(XY4))^1)*((1+(XY5))^1)*((1+(XY6))^1)*((1+(XY7))^1))/((1.18)^7)+(Sheet1!$B$61*((1+(XY1))^1)*((1+(XY2))^1)*((1+(XY3))^1)*((1+(XY4))^1)*((1+(XY5))^1)*((1+(XY6))^1)*((1+(XY7))^1)*((1+(XY8))^1))/((1.18)^8)+(Sheet1!$B$61*((1+(XY1))^1)*((1+(XY2))^1)*((1+(XY3))^1)*((1+(XY4))^1)*((1+(XY5))^1)*((1+(XY6))^1)*((1+(XY7))^1)*((1+(XY8))^1)*((1+(XY9))^1))/((1.18)^9)+(Sheet1!$B$61*((1+(XY1))^1)*((1+(XY2))^1)*((1+(XY3))^1)*((1+(XY4))^1)*((1+(XY5))^1)*((1+(XY6))^1)*((1+(XY7))^1)*((1+(XY8))^1)*((1+(XY9))^1)*((1+(XY10))^1))/((1.18)^10)+(Sheet1!$B$61*((1+(XY1))^1)*((1+(XY2))^1)*((1+(XY3))^1)*((1+(XY4))^1)*((1+(XY5))^1)*((1+(XY6))^1)*((1+(XY7))^1)*((1+(XY8))^1)*((1+(XY9))^1)*((1+(XY10))^1)*((1+(XY11))^1))/((1.18)^11)+(Sheet1!$B$61*((1+(XY1))^1)*((1+(XY2))^1)*((1+(XY3))^1)*((1+(XY4))^1)*((1+(XY5))^1)*((1+(XY6))^1)*((1+(XY7))^1)*((1+(XY8))^1)*((1+(XY9))^1)*((1+(XY10))^1)*((1+(XY11))^1)*((1+(XY12))^1))/((1.18)^12)+(Sheet1!$B$61*((1+(XY1))^1)*((1+(XY2))^1)*((1+(XY3))^1)*((1+(XY4))^1)*((1+(XY5))^1)*((1+(XY6))^1)*((1+(XY7))^1)*((1+(XY8))^1)*((1+(XY9))^1)*((1+(XY10))^1)*((1+(XY11))^1)*((1+(XY12))^1)*((1+(XY13))^1))/((1.18)^13)+(Sheet1!$B$61*((1+(XY1))^1)*((1+(XY2))^1)*((1+(XY3))^1)*((1+(XY4))^1)*((1+(XY5))^1)*((1+(XY6))^1)*((1+(XY7))^1)*((1+(XY8))^1)*((1+(XY9))^1)*((1+(XY10))^1)*((1+(XY11))^1)*((1+(XY12))^1)*((1+(XY13))^1)*((1+(XY14))^1))/((1.18)^14)+(Sheet1!$B$61*((1+(XY1))^1)*((1+(XY2))^1)*((1+(XY3))^1)*((1+(XY4))^1)*((1+(XY5))^1)*((1+(XY6))^1)*((1+(XY7))^1)*((1+(XY8))^1)*((1+(XY9))^1)*((1+(XY10))^1)*((1+(XY11))^1)*((1+(XY12))^1)*((1+(XY13))^1)*((1+(XY14))^1)*((1+(XY15))^1))/((1.18)^15)+((Sheet1!$B$61*((1+(XY1))^1)*((1+(XY2))^1)*((1+(XY3))^1)*((1+(XY4))^1)*((1+(XY5))^1)*((1+(XY6))^1)*((1+(XY7))^1)*((1+(XY8))^1)*((1+(XY9))^1)*((1+(XY10))^1)*((1+(XY11))^1)*((1+(XY12))^1)*((1+(XY13))^1)*((1+(XY14))^1)*((1+(XY15))^1))/((1.18)^15)/0.18))/Sheet1!$B$17)+((Sheet1!$B$65/Sheet1!$B$17)*(100%-0.2)))</f>
        <v>24.498674629515904</v>
      </c>
      <c r="XZ16" s="4">
        <f ca="1">SUM((((Sheet1!$B$61*((1+(XZ1))^1))/((1.18)^1)+(Sheet1!$B$61*((1+(XZ1))^1)*((1+(XZ2))^1))/((1.18)^2)+(Sheet1!$B$61*((1+(XZ1))^1)*((1+(XZ2))^1)*((1+(XZ3))^1))/((1.18)^3)+(Sheet1!$B$61*((1+(XZ1))^1)*((1+(XZ2))^1)*((1+(XZ3))^1)*((1+(XZ4))^1))/((1.18)^4)+(Sheet1!$B$61*((1+(XZ1))^1)*((1+(XZ2))^1)*((1+(XZ3))^1)*((1+(XZ4))^1)*((1+(XZ5))^1))/((1.18)^5)+(Sheet1!$B$61*((1+(XZ1))^1)*((1+(XZ2))^1)*((1+(XZ3))^1)*((1+(XZ4))^1)*((1+(XZ5))^1)*((1+(XZ6))^1))/((1.18)^6)+(Sheet1!$B$61*((1+(XZ1))^1)*((1+(XZ2))^1)*((1+(XZ3))^1)*((1+(XZ4))^1)*((1+(XZ5))^1)*((1+(XZ6))^1)*((1+(XZ7))^1))/((1.18)^7)+(Sheet1!$B$61*((1+(XZ1))^1)*((1+(XZ2))^1)*((1+(XZ3))^1)*((1+(XZ4))^1)*((1+(XZ5))^1)*((1+(XZ6))^1)*((1+(XZ7))^1)*((1+(XZ8))^1))/((1.18)^8)+(Sheet1!$B$61*((1+(XZ1))^1)*((1+(XZ2))^1)*((1+(XZ3))^1)*((1+(XZ4))^1)*((1+(XZ5))^1)*((1+(XZ6))^1)*((1+(XZ7))^1)*((1+(XZ8))^1)*((1+(XZ9))^1))/((1.18)^9)+(Sheet1!$B$61*((1+(XZ1))^1)*((1+(XZ2))^1)*((1+(XZ3))^1)*((1+(XZ4))^1)*((1+(XZ5))^1)*((1+(XZ6))^1)*((1+(XZ7))^1)*((1+(XZ8))^1)*((1+(XZ9))^1)*((1+(XZ10))^1))/((1.18)^10)+(Sheet1!$B$61*((1+(XZ1))^1)*((1+(XZ2))^1)*((1+(XZ3))^1)*((1+(XZ4))^1)*((1+(XZ5))^1)*((1+(XZ6))^1)*((1+(XZ7))^1)*((1+(XZ8))^1)*((1+(XZ9))^1)*((1+(XZ10))^1)*((1+(XZ11))^1))/((1.18)^11)+(Sheet1!$B$61*((1+(XZ1))^1)*((1+(XZ2))^1)*((1+(XZ3))^1)*((1+(XZ4))^1)*((1+(XZ5))^1)*((1+(XZ6))^1)*((1+(XZ7))^1)*((1+(XZ8))^1)*((1+(XZ9))^1)*((1+(XZ10))^1)*((1+(XZ11))^1)*((1+(XZ12))^1))/((1.18)^12)+(Sheet1!$B$61*((1+(XZ1))^1)*((1+(XZ2))^1)*((1+(XZ3))^1)*((1+(XZ4))^1)*((1+(XZ5))^1)*((1+(XZ6))^1)*((1+(XZ7))^1)*((1+(XZ8))^1)*((1+(XZ9))^1)*((1+(XZ10))^1)*((1+(XZ11))^1)*((1+(XZ12))^1)*((1+(XZ13))^1))/((1.18)^13)+(Sheet1!$B$61*((1+(XZ1))^1)*((1+(XZ2))^1)*((1+(XZ3))^1)*((1+(XZ4))^1)*((1+(XZ5))^1)*((1+(XZ6))^1)*((1+(XZ7))^1)*((1+(XZ8))^1)*((1+(XZ9))^1)*((1+(XZ10))^1)*((1+(XZ11))^1)*((1+(XZ12))^1)*((1+(XZ13))^1)*((1+(XZ14))^1))/((1.18)^14)+(Sheet1!$B$61*((1+(XZ1))^1)*((1+(XZ2))^1)*((1+(XZ3))^1)*((1+(XZ4))^1)*((1+(XZ5))^1)*((1+(XZ6))^1)*((1+(XZ7))^1)*((1+(XZ8))^1)*((1+(XZ9))^1)*((1+(XZ10))^1)*((1+(XZ11))^1)*((1+(XZ12))^1)*((1+(XZ13))^1)*((1+(XZ14))^1)*((1+(XZ15))^1))/((1.18)^15)+((Sheet1!$B$61*((1+(XZ1))^1)*((1+(XZ2))^1)*((1+(XZ3))^1)*((1+(XZ4))^1)*((1+(XZ5))^1)*((1+(XZ6))^1)*((1+(XZ7))^1)*((1+(XZ8))^1)*((1+(XZ9))^1)*((1+(XZ10))^1)*((1+(XZ11))^1)*((1+(XZ12))^1)*((1+(XZ13))^1)*((1+(XZ14))^1)*((1+(XZ15))^1))/((1.18)^15)/0.18))/Sheet1!$B$17)+((Sheet1!$B$65/Sheet1!$B$17)*(100%-0.2)))</f>
        <v>25.971798685583238</v>
      </c>
      <c r="YA16" s="4">
        <f ca="1">SUM((((Sheet1!$B$61*((1+(YA1))^1))/((1.18)^1)+(Sheet1!$B$61*((1+(YA1))^1)*((1+(YA2))^1))/((1.18)^2)+(Sheet1!$B$61*((1+(YA1))^1)*((1+(YA2))^1)*((1+(YA3))^1))/((1.18)^3)+(Sheet1!$B$61*((1+(YA1))^1)*((1+(YA2))^1)*((1+(YA3))^1)*((1+(YA4))^1))/((1.18)^4)+(Sheet1!$B$61*((1+(YA1))^1)*((1+(YA2))^1)*((1+(YA3))^1)*((1+(YA4))^1)*((1+(YA5))^1))/((1.18)^5)+(Sheet1!$B$61*((1+(YA1))^1)*((1+(YA2))^1)*((1+(YA3))^1)*((1+(YA4))^1)*((1+(YA5))^1)*((1+(YA6))^1))/((1.18)^6)+(Sheet1!$B$61*((1+(YA1))^1)*((1+(YA2))^1)*((1+(YA3))^1)*((1+(YA4))^1)*((1+(YA5))^1)*((1+(YA6))^1)*((1+(YA7))^1))/((1.18)^7)+(Sheet1!$B$61*((1+(YA1))^1)*((1+(YA2))^1)*((1+(YA3))^1)*((1+(YA4))^1)*((1+(YA5))^1)*((1+(YA6))^1)*((1+(YA7))^1)*((1+(YA8))^1))/((1.18)^8)+(Sheet1!$B$61*((1+(YA1))^1)*((1+(YA2))^1)*((1+(YA3))^1)*((1+(YA4))^1)*((1+(YA5))^1)*((1+(YA6))^1)*((1+(YA7))^1)*((1+(YA8))^1)*((1+(YA9))^1))/((1.18)^9)+(Sheet1!$B$61*((1+(YA1))^1)*((1+(YA2))^1)*((1+(YA3))^1)*((1+(YA4))^1)*((1+(YA5))^1)*((1+(YA6))^1)*((1+(YA7))^1)*((1+(YA8))^1)*((1+(YA9))^1)*((1+(YA10))^1))/((1.18)^10)+(Sheet1!$B$61*((1+(YA1))^1)*((1+(YA2))^1)*((1+(YA3))^1)*((1+(YA4))^1)*((1+(YA5))^1)*((1+(YA6))^1)*((1+(YA7))^1)*((1+(YA8))^1)*((1+(YA9))^1)*((1+(YA10))^1)*((1+(YA11))^1))/((1.18)^11)+(Sheet1!$B$61*((1+(YA1))^1)*((1+(YA2))^1)*((1+(YA3))^1)*((1+(YA4))^1)*((1+(YA5))^1)*((1+(YA6))^1)*((1+(YA7))^1)*((1+(YA8))^1)*((1+(YA9))^1)*((1+(YA10))^1)*((1+(YA11))^1)*((1+(YA12))^1))/((1.18)^12)+(Sheet1!$B$61*((1+(YA1))^1)*((1+(YA2))^1)*((1+(YA3))^1)*((1+(YA4))^1)*((1+(YA5))^1)*((1+(YA6))^1)*((1+(YA7))^1)*((1+(YA8))^1)*((1+(YA9))^1)*((1+(YA10))^1)*((1+(YA11))^1)*((1+(YA12))^1)*((1+(YA13))^1))/((1.18)^13)+(Sheet1!$B$61*((1+(YA1))^1)*((1+(YA2))^1)*((1+(YA3))^1)*((1+(YA4))^1)*((1+(YA5))^1)*((1+(YA6))^1)*((1+(YA7))^1)*((1+(YA8))^1)*((1+(YA9))^1)*((1+(YA10))^1)*((1+(YA11))^1)*((1+(YA12))^1)*((1+(YA13))^1)*((1+(YA14))^1))/((1.18)^14)+(Sheet1!$B$61*((1+(YA1))^1)*((1+(YA2))^1)*((1+(YA3))^1)*((1+(YA4))^1)*((1+(YA5))^1)*((1+(YA6))^1)*((1+(YA7))^1)*((1+(YA8))^1)*((1+(YA9))^1)*((1+(YA10))^1)*((1+(YA11))^1)*((1+(YA12))^1)*((1+(YA13))^1)*((1+(YA14))^1)*((1+(YA15))^1))/((1.18)^15)+((Sheet1!$B$61*((1+(YA1))^1)*((1+(YA2))^1)*((1+(YA3))^1)*((1+(YA4))^1)*((1+(YA5))^1)*((1+(YA6))^1)*((1+(YA7))^1)*((1+(YA8))^1)*((1+(YA9))^1)*((1+(YA10))^1)*((1+(YA11))^1)*((1+(YA12))^1)*((1+(YA13))^1)*((1+(YA14))^1)*((1+(YA15))^1))/((1.18)^15)/0.18))/Sheet1!$B$17)+((Sheet1!$B$65/Sheet1!$B$17)*(100%-0.2)))</f>
        <v>26.274816365453056</v>
      </c>
      <c r="YB16" s="4">
        <f ca="1">SUM((((Sheet1!$B$61*((1+(YB1))^1))/((1.18)^1)+(Sheet1!$B$61*((1+(YB1))^1)*((1+(YB2))^1))/((1.18)^2)+(Sheet1!$B$61*((1+(YB1))^1)*((1+(YB2))^1)*((1+(YB3))^1))/((1.18)^3)+(Sheet1!$B$61*((1+(YB1))^1)*((1+(YB2))^1)*((1+(YB3))^1)*((1+(YB4))^1))/((1.18)^4)+(Sheet1!$B$61*((1+(YB1))^1)*((1+(YB2))^1)*((1+(YB3))^1)*((1+(YB4))^1)*((1+(YB5))^1))/((1.18)^5)+(Sheet1!$B$61*((1+(YB1))^1)*((1+(YB2))^1)*((1+(YB3))^1)*((1+(YB4))^1)*((1+(YB5))^1)*((1+(YB6))^1))/((1.18)^6)+(Sheet1!$B$61*((1+(YB1))^1)*((1+(YB2))^1)*((1+(YB3))^1)*((1+(YB4))^1)*((1+(YB5))^1)*((1+(YB6))^1)*((1+(YB7))^1))/((1.18)^7)+(Sheet1!$B$61*((1+(YB1))^1)*((1+(YB2))^1)*((1+(YB3))^1)*((1+(YB4))^1)*((1+(YB5))^1)*((1+(YB6))^1)*((1+(YB7))^1)*((1+(YB8))^1))/((1.18)^8)+(Sheet1!$B$61*((1+(YB1))^1)*((1+(YB2))^1)*((1+(YB3))^1)*((1+(YB4))^1)*((1+(YB5))^1)*((1+(YB6))^1)*((1+(YB7))^1)*((1+(YB8))^1)*((1+(YB9))^1))/((1.18)^9)+(Sheet1!$B$61*((1+(YB1))^1)*((1+(YB2))^1)*((1+(YB3))^1)*((1+(YB4))^1)*((1+(YB5))^1)*((1+(YB6))^1)*((1+(YB7))^1)*((1+(YB8))^1)*((1+(YB9))^1)*((1+(YB10))^1))/((1.18)^10)+(Sheet1!$B$61*((1+(YB1))^1)*((1+(YB2))^1)*((1+(YB3))^1)*((1+(YB4))^1)*((1+(YB5))^1)*((1+(YB6))^1)*((1+(YB7))^1)*((1+(YB8))^1)*((1+(YB9))^1)*((1+(YB10))^1)*((1+(YB11))^1))/((1.18)^11)+(Sheet1!$B$61*((1+(YB1))^1)*((1+(YB2))^1)*((1+(YB3))^1)*((1+(YB4))^1)*((1+(YB5))^1)*((1+(YB6))^1)*((1+(YB7))^1)*((1+(YB8))^1)*((1+(YB9))^1)*((1+(YB10))^1)*((1+(YB11))^1)*((1+(YB12))^1))/((1.18)^12)+(Sheet1!$B$61*((1+(YB1))^1)*((1+(YB2))^1)*((1+(YB3))^1)*((1+(YB4))^1)*((1+(YB5))^1)*((1+(YB6))^1)*((1+(YB7))^1)*((1+(YB8))^1)*((1+(YB9))^1)*((1+(YB10))^1)*((1+(YB11))^1)*((1+(YB12))^1)*((1+(YB13))^1))/((1.18)^13)+(Sheet1!$B$61*((1+(YB1))^1)*((1+(YB2))^1)*((1+(YB3))^1)*((1+(YB4))^1)*((1+(YB5))^1)*((1+(YB6))^1)*((1+(YB7))^1)*((1+(YB8))^1)*((1+(YB9))^1)*((1+(YB10))^1)*((1+(YB11))^1)*((1+(YB12))^1)*((1+(YB13))^1)*((1+(YB14))^1))/((1.18)^14)+(Sheet1!$B$61*((1+(YB1))^1)*((1+(YB2))^1)*((1+(YB3))^1)*((1+(YB4))^1)*((1+(YB5))^1)*((1+(YB6))^1)*((1+(YB7))^1)*((1+(YB8))^1)*((1+(YB9))^1)*((1+(YB10))^1)*((1+(YB11))^1)*((1+(YB12))^1)*((1+(YB13))^1)*((1+(YB14))^1)*((1+(YB15))^1))/((1.18)^15)+((Sheet1!$B$61*((1+(YB1))^1)*((1+(YB2))^1)*((1+(YB3))^1)*((1+(YB4))^1)*((1+(YB5))^1)*((1+(YB6))^1)*((1+(YB7))^1)*((1+(YB8))^1)*((1+(YB9))^1)*((1+(YB10))^1)*((1+(YB11))^1)*((1+(YB12))^1)*((1+(YB13))^1)*((1+(YB14))^1)*((1+(YB15))^1))/((1.18)^15)/0.18))/Sheet1!$B$17)+((Sheet1!$B$65/Sheet1!$B$17)*(100%-0.2)))</f>
        <v>25.047152293356049</v>
      </c>
      <c r="YC16" s="4">
        <f ca="1">SUM((((Sheet1!$B$61*((1+(YC1))^1))/((1.18)^1)+(Sheet1!$B$61*((1+(YC1))^1)*((1+(YC2))^1))/((1.18)^2)+(Sheet1!$B$61*((1+(YC1))^1)*((1+(YC2))^1)*((1+(YC3))^1))/((1.18)^3)+(Sheet1!$B$61*((1+(YC1))^1)*((1+(YC2))^1)*((1+(YC3))^1)*((1+(YC4))^1))/((1.18)^4)+(Sheet1!$B$61*((1+(YC1))^1)*((1+(YC2))^1)*((1+(YC3))^1)*((1+(YC4))^1)*((1+(YC5))^1))/((1.18)^5)+(Sheet1!$B$61*((1+(YC1))^1)*((1+(YC2))^1)*((1+(YC3))^1)*((1+(YC4))^1)*((1+(YC5))^1)*((1+(YC6))^1))/((1.18)^6)+(Sheet1!$B$61*((1+(YC1))^1)*((1+(YC2))^1)*((1+(YC3))^1)*((1+(YC4))^1)*((1+(YC5))^1)*((1+(YC6))^1)*((1+(YC7))^1))/((1.18)^7)+(Sheet1!$B$61*((1+(YC1))^1)*((1+(YC2))^1)*((1+(YC3))^1)*((1+(YC4))^1)*((1+(YC5))^1)*((1+(YC6))^1)*((1+(YC7))^1)*((1+(YC8))^1))/((1.18)^8)+(Sheet1!$B$61*((1+(YC1))^1)*((1+(YC2))^1)*((1+(YC3))^1)*((1+(YC4))^1)*((1+(YC5))^1)*((1+(YC6))^1)*((1+(YC7))^1)*((1+(YC8))^1)*((1+(YC9))^1))/((1.18)^9)+(Sheet1!$B$61*((1+(YC1))^1)*((1+(YC2))^1)*((1+(YC3))^1)*((1+(YC4))^1)*((1+(YC5))^1)*((1+(YC6))^1)*((1+(YC7))^1)*((1+(YC8))^1)*((1+(YC9))^1)*((1+(YC10))^1))/((1.18)^10)+(Sheet1!$B$61*((1+(YC1))^1)*((1+(YC2))^1)*((1+(YC3))^1)*((1+(YC4))^1)*((1+(YC5))^1)*((1+(YC6))^1)*((1+(YC7))^1)*((1+(YC8))^1)*((1+(YC9))^1)*((1+(YC10))^1)*((1+(YC11))^1))/((1.18)^11)+(Sheet1!$B$61*((1+(YC1))^1)*((1+(YC2))^1)*((1+(YC3))^1)*((1+(YC4))^1)*((1+(YC5))^1)*((1+(YC6))^1)*((1+(YC7))^1)*((1+(YC8))^1)*((1+(YC9))^1)*((1+(YC10))^1)*((1+(YC11))^1)*((1+(YC12))^1))/((1.18)^12)+(Sheet1!$B$61*((1+(YC1))^1)*((1+(YC2))^1)*((1+(YC3))^1)*((1+(YC4))^1)*((1+(YC5))^1)*((1+(YC6))^1)*((1+(YC7))^1)*((1+(YC8))^1)*((1+(YC9))^1)*((1+(YC10))^1)*((1+(YC11))^1)*((1+(YC12))^1)*((1+(YC13))^1))/((1.18)^13)+(Sheet1!$B$61*((1+(YC1))^1)*((1+(YC2))^1)*((1+(YC3))^1)*((1+(YC4))^1)*((1+(YC5))^1)*((1+(YC6))^1)*((1+(YC7))^1)*((1+(YC8))^1)*((1+(YC9))^1)*((1+(YC10))^1)*((1+(YC11))^1)*((1+(YC12))^1)*((1+(YC13))^1)*((1+(YC14))^1))/((1.18)^14)+(Sheet1!$B$61*((1+(YC1))^1)*((1+(YC2))^1)*((1+(YC3))^1)*((1+(YC4))^1)*((1+(YC5))^1)*((1+(YC6))^1)*((1+(YC7))^1)*((1+(YC8))^1)*((1+(YC9))^1)*((1+(YC10))^1)*((1+(YC11))^1)*((1+(YC12))^1)*((1+(YC13))^1)*((1+(YC14))^1)*((1+(YC15))^1))/((1.18)^15)+((Sheet1!$B$61*((1+(YC1))^1)*((1+(YC2))^1)*((1+(YC3))^1)*((1+(YC4))^1)*((1+(YC5))^1)*((1+(YC6))^1)*((1+(YC7))^1)*((1+(YC8))^1)*((1+(YC9))^1)*((1+(YC10))^1)*((1+(YC11))^1)*((1+(YC12))^1)*((1+(YC13))^1)*((1+(YC14))^1)*((1+(YC15))^1))/((1.18)^15)/0.18))/Sheet1!$B$17)+((Sheet1!$B$65/Sheet1!$B$17)*(100%-0.2)))</f>
        <v>25.216366864088883</v>
      </c>
      <c r="YD16" s="4">
        <f ca="1">SUM((((Sheet1!$B$61*((1+(YD1))^1))/((1.18)^1)+(Sheet1!$B$61*((1+(YD1))^1)*((1+(YD2))^1))/((1.18)^2)+(Sheet1!$B$61*((1+(YD1))^1)*((1+(YD2))^1)*((1+(YD3))^1))/((1.18)^3)+(Sheet1!$B$61*((1+(YD1))^1)*((1+(YD2))^1)*((1+(YD3))^1)*((1+(YD4))^1))/((1.18)^4)+(Sheet1!$B$61*((1+(YD1))^1)*((1+(YD2))^1)*((1+(YD3))^1)*((1+(YD4))^1)*((1+(YD5))^1))/((1.18)^5)+(Sheet1!$B$61*((1+(YD1))^1)*((1+(YD2))^1)*((1+(YD3))^1)*((1+(YD4))^1)*((1+(YD5))^1)*((1+(YD6))^1))/((1.18)^6)+(Sheet1!$B$61*((1+(YD1))^1)*((1+(YD2))^1)*((1+(YD3))^1)*((1+(YD4))^1)*((1+(YD5))^1)*((1+(YD6))^1)*((1+(YD7))^1))/((1.18)^7)+(Sheet1!$B$61*((1+(YD1))^1)*((1+(YD2))^1)*((1+(YD3))^1)*((1+(YD4))^1)*((1+(YD5))^1)*((1+(YD6))^1)*((1+(YD7))^1)*((1+(YD8))^1))/((1.18)^8)+(Sheet1!$B$61*((1+(YD1))^1)*((1+(YD2))^1)*((1+(YD3))^1)*((1+(YD4))^1)*((1+(YD5))^1)*((1+(YD6))^1)*((1+(YD7))^1)*((1+(YD8))^1)*((1+(YD9))^1))/((1.18)^9)+(Sheet1!$B$61*((1+(YD1))^1)*((1+(YD2))^1)*((1+(YD3))^1)*((1+(YD4))^1)*((1+(YD5))^1)*((1+(YD6))^1)*((1+(YD7))^1)*((1+(YD8))^1)*((1+(YD9))^1)*((1+(YD10))^1))/((1.18)^10)+(Sheet1!$B$61*((1+(YD1))^1)*((1+(YD2))^1)*((1+(YD3))^1)*((1+(YD4))^1)*((1+(YD5))^1)*((1+(YD6))^1)*((1+(YD7))^1)*((1+(YD8))^1)*((1+(YD9))^1)*((1+(YD10))^1)*((1+(YD11))^1))/((1.18)^11)+(Sheet1!$B$61*((1+(YD1))^1)*((1+(YD2))^1)*((1+(YD3))^1)*((1+(YD4))^1)*((1+(YD5))^1)*((1+(YD6))^1)*((1+(YD7))^1)*((1+(YD8))^1)*((1+(YD9))^1)*((1+(YD10))^1)*((1+(YD11))^1)*((1+(YD12))^1))/((1.18)^12)+(Sheet1!$B$61*((1+(YD1))^1)*((1+(YD2))^1)*((1+(YD3))^1)*((1+(YD4))^1)*((1+(YD5))^1)*((1+(YD6))^1)*((1+(YD7))^1)*((1+(YD8))^1)*((1+(YD9))^1)*((1+(YD10))^1)*((1+(YD11))^1)*((1+(YD12))^1)*((1+(YD13))^1))/((1.18)^13)+(Sheet1!$B$61*((1+(YD1))^1)*((1+(YD2))^1)*((1+(YD3))^1)*((1+(YD4))^1)*((1+(YD5))^1)*((1+(YD6))^1)*((1+(YD7))^1)*((1+(YD8))^1)*((1+(YD9))^1)*((1+(YD10))^1)*((1+(YD11))^1)*((1+(YD12))^1)*((1+(YD13))^1)*((1+(YD14))^1))/((1.18)^14)+(Sheet1!$B$61*((1+(YD1))^1)*((1+(YD2))^1)*((1+(YD3))^1)*((1+(YD4))^1)*((1+(YD5))^1)*((1+(YD6))^1)*((1+(YD7))^1)*((1+(YD8))^1)*((1+(YD9))^1)*((1+(YD10))^1)*((1+(YD11))^1)*((1+(YD12))^1)*((1+(YD13))^1)*((1+(YD14))^1)*((1+(YD15))^1))/((1.18)^15)+((Sheet1!$B$61*((1+(YD1))^1)*((1+(YD2))^1)*((1+(YD3))^1)*((1+(YD4))^1)*((1+(YD5))^1)*((1+(YD6))^1)*((1+(YD7))^1)*((1+(YD8))^1)*((1+(YD9))^1)*((1+(YD10))^1)*((1+(YD11))^1)*((1+(YD12))^1)*((1+(YD13))^1)*((1+(YD14))^1)*((1+(YD15))^1))/((1.18)^15)/0.18))/Sheet1!$B$17)+((Sheet1!$B$65/Sheet1!$B$17)*(100%-0.2)))</f>
        <v>27.085381223359555</v>
      </c>
      <c r="YE16" s="4">
        <f ca="1">SUM((((Sheet1!$B$61*((1+(YE1))^1))/((1.18)^1)+(Sheet1!$B$61*((1+(YE1))^1)*((1+(YE2))^1))/((1.18)^2)+(Sheet1!$B$61*((1+(YE1))^1)*((1+(YE2))^1)*((1+(YE3))^1))/((1.18)^3)+(Sheet1!$B$61*((1+(YE1))^1)*((1+(YE2))^1)*((1+(YE3))^1)*((1+(YE4))^1))/((1.18)^4)+(Sheet1!$B$61*((1+(YE1))^1)*((1+(YE2))^1)*((1+(YE3))^1)*((1+(YE4))^1)*((1+(YE5))^1))/((1.18)^5)+(Sheet1!$B$61*((1+(YE1))^1)*((1+(YE2))^1)*((1+(YE3))^1)*((1+(YE4))^1)*((1+(YE5))^1)*((1+(YE6))^1))/((1.18)^6)+(Sheet1!$B$61*((1+(YE1))^1)*((1+(YE2))^1)*((1+(YE3))^1)*((1+(YE4))^1)*((1+(YE5))^1)*((1+(YE6))^1)*((1+(YE7))^1))/((1.18)^7)+(Sheet1!$B$61*((1+(YE1))^1)*((1+(YE2))^1)*((1+(YE3))^1)*((1+(YE4))^1)*((1+(YE5))^1)*((1+(YE6))^1)*((1+(YE7))^1)*((1+(YE8))^1))/((1.18)^8)+(Sheet1!$B$61*((1+(YE1))^1)*((1+(YE2))^1)*((1+(YE3))^1)*((1+(YE4))^1)*((1+(YE5))^1)*((1+(YE6))^1)*((1+(YE7))^1)*((1+(YE8))^1)*((1+(YE9))^1))/((1.18)^9)+(Sheet1!$B$61*((1+(YE1))^1)*((1+(YE2))^1)*((1+(YE3))^1)*((1+(YE4))^1)*((1+(YE5))^1)*((1+(YE6))^1)*((1+(YE7))^1)*((1+(YE8))^1)*((1+(YE9))^1)*((1+(YE10))^1))/((1.18)^10)+(Sheet1!$B$61*((1+(YE1))^1)*((1+(YE2))^1)*((1+(YE3))^1)*((1+(YE4))^1)*((1+(YE5))^1)*((1+(YE6))^1)*((1+(YE7))^1)*((1+(YE8))^1)*((1+(YE9))^1)*((1+(YE10))^1)*((1+(YE11))^1))/((1.18)^11)+(Sheet1!$B$61*((1+(YE1))^1)*((1+(YE2))^1)*((1+(YE3))^1)*((1+(YE4))^1)*((1+(YE5))^1)*((1+(YE6))^1)*((1+(YE7))^1)*((1+(YE8))^1)*((1+(YE9))^1)*((1+(YE10))^1)*((1+(YE11))^1)*((1+(YE12))^1))/((1.18)^12)+(Sheet1!$B$61*((1+(YE1))^1)*((1+(YE2))^1)*((1+(YE3))^1)*((1+(YE4))^1)*((1+(YE5))^1)*((1+(YE6))^1)*((1+(YE7))^1)*((1+(YE8))^1)*((1+(YE9))^1)*((1+(YE10))^1)*((1+(YE11))^1)*((1+(YE12))^1)*((1+(YE13))^1))/((1.18)^13)+(Sheet1!$B$61*((1+(YE1))^1)*((1+(YE2))^1)*((1+(YE3))^1)*((1+(YE4))^1)*((1+(YE5))^1)*((1+(YE6))^1)*((1+(YE7))^1)*((1+(YE8))^1)*((1+(YE9))^1)*((1+(YE10))^1)*((1+(YE11))^1)*((1+(YE12))^1)*((1+(YE13))^1)*((1+(YE14))^1))/((1.18)^14)+(Sheet1!$B$61*((1+(YE1))^1)*((1+(YE2))^1)*((1+(YE3))^1)*((1+(YE4))^1)*((1+(YE5))^1)*((1+(YE6))^1)*((1+(YE7))^1)*((1+(YE8))^1)*((1+(YE9))^1)*((1+(YE10))^1)*((1+(YE11))^1)*((1+(YE12))^1)*((1+(YE13))^1)*((1+(YE14))^1)*((1+(YE15))^1))/((1.18)^15)+((Sheet1!$B$61*((1+(YE1))^1)*((1+(YE2))^1)*((1+(YE3))^1)*((1+(YE4))^1)*((1+(YE5))^1)*((1+(YE6))^1)*((1+(YE7))^1)*((1+(YE8))^1)*((1+(YE9))^1)*((1+(YE10))^1)*((1+(YE11))^1)*((1+(YE12))^1)*((1+(YE13))^1)*((1+(YE14))^1)*((1+(YE15))^1))/((1.18)^15)/0.18))/Sheet1!$B$17)+((Sheet1!$B$65/Sheet1!$B$17)*(100%-0.2)))</f>
        <v>27.437963084752845</v>
      </c>
      <c r="YF16" s="4">
        <f ca="1">SUM((((Sheet1!$B$61*((1+(YF1))^1))/((1.18)^1)+(Sheet1!$B$61*((1+(YF1))^1)*((1+(YF2))^1))/((1.18)^2)+(Sheet1!$B$61*((1+(YF1))^1)*((1+(YF2))^1)*((1+(YF3))^1))/((1.18)^3)+(Sheet1!$B$61*((1+(YF1))^1)*((1+(YF2))^1)*((1+(YF3))^1)*((1+(YF4))^1))/((1.18)^4)+(Sheet1!$B$61*((1+(YF1))^1)*((1+(YF2))^1)*((1+(YF3))^1)*((1+(YF4))^1)*((1+(YF5))^1))/((1.18)^5)+(Sheet1!$B$61*((1+(YF1))^1)*((1+(YF2))^1)*((1+(YF3))^1)*((1+(YF4))^1)*((1+(YF5))^1)*((1+(YF6))^1))/((1.18)^6)+(Sheet1!$B$61*((1+(YF1))^1)*((1+(YF2))^1)*((1+(YF3))^1)*((1+(YF4))^1)*((1+(YF5))^1)*((1+(YF6))^1)*((1+(YF7))^1))/((1.18)^7)+(Sheet1!$B$61*((1+(YF1))^1)*((1+(YF2))^1)*((1+(YF3))^1)*((1+(YF4))^1)*((1+(YF5))^1)*((1+(YF6))^1)*((1+(YF7))^1)*((1+(YF8))^1))/((1.18)^8)+(Sheet1!$B$61*((1+(YF1))^1)*((1+(YF2))^1)*((1+(YF3))^1)*((1+(YF4))^1)*((1+(YF5))^1)*((1+(YF6))^1)*((1+(YF7))^1)*((1+(YF8))^1)*((1+(YF9))^1))/((1.18)^9)+(Sheet1!$B$61*((1+(YF1))^1)*((1+(YF2))^1)*((1+(YF3))^1)*((1+(YF4))^1)*((1+(YF5))^1)*((1+(YF6))^1)*((1+(YF7))^1)*((1+(YF8))^1)*((1+(YF9))^1)*((1+(YF10))^1))/((1.18)^10)+(Sheet1!$B$61*((1+(YF1))^1)*((1+(YF2))^1)*((1+(YF3))^1)*((1+(YF4))^1)*((1+(YF5))^1)*((1+(YF6))^1)*((1+(YF7))^1)*((1+(YF8))^1)*((1+(YF9))^1)*((1+(YF10))^1)*((1+(YF11))^1))/((1.18)^11)+(Sheet1!$B$61*((1+(YF1))^1)*((1+(YF2))^1)*((1+(YF3))^1)*((1+(YF4))^1)*((1+(YF5))^1)*((1+(YF6))^1)*((1+(YF7))^1)*((1+(YF8))^1)*((1+(YF9))^1)*((1+(YF10))^1)*((1+(YF11))^1)*((1+(YF12))^1))/((1.18)^12)+(Sheet1!$B$61*((1+(YF1))^1)*((1+(YF2))^1)*((1+(YF3))^1)*((1+(YF4))^1)*((1+(YF5))^1)*((1+(YF6))^1)*((1+(YF7))^1)*((1+(YF8))^1)*((1+(YF9))^1)*((1+(YF10))^1)*((1+(YF11))^1)*((1+(YF12))^1)*((1+(YF13))^1))/((1.18)^13)+(Sheet1!$B$61*((1+(YF1))^1)*((1+(YF2))^1)*((1+(YF3))^1)*((1+(YF4))^1)*((1+(YF5))^1)*((1+(YF6))^1)*((1+(YF7))^1)*((1+(YF8))^1)*((1+(YF9))^1)*((1+(YF10))^1)*((1+(YF11))^1)*((1+(YF12))^1)*((1+(YF13))^1)*((1+(YF14))^1))/((1.18)^14)+(Sheet1!$B$61*((1+(YF1))^1)*((1+(YF2))^1)*((1+(YF3))^1)*((1+(YF4))^1)*((1+(YF5))^1)*((1+(YF6))^1)*((1+(YF7))^1)*((1+(YF8))^1)*((1+(YF9))^1)*((1+(YF10))^1)*((1+(YF11))^1)*((1+(YF12))^1)*((1+(YF13))^1)*((1+(YF14))^1)*((1+(YF15))^1))/((1.18)^15)+((Sheet1!$B$61*((1+(YF1))^1)*((1+(YF2))^1)*((1+(YF3))^1)*((1+(YF4))^1)*((1+(YF5))^1)*((1+(YF6))^1)*((1+(YF7))^1)*((1+(YF8))^1)*((1+(YF9))^1)*((1+(YF10))^1)*((1+(YF11))^1)*((1+(YF12))^1)*((1+(YF13))^1)*((1+(YF14))^1)*((1+(YF15))^1))/((1.18)^15)/0.18))/Sheet1!$B$17)+((Sheet1!$B$65/Sheet1!$B$17)*(100%-0.2)))</f>
        <v>30.589633298601242</v>
      </c>
      <c r="YG16" s="4">
        <f ca="1">SUM((((Sheet1!$B$61*((1+(YG1))^1))/((1.18)^1)+(Sheet1!$B$61*((1+(YG1))^1)*((1+(YG2))^1))/((1.18)^2)+(Sheet1!$B$61*((1+(YG1))^1)*((1+(YG2))^1)*((1+(YG3))^1))/((1.18)^3)+(Sheet1!$B$61*((1+(YG1))^1)*((1+(YG2))^1)*((1+(YG3))^1)*((1+(YG4))^1))/((1.18)^4)+(Sheet1!$B$61*((1+(YG1))^1)*((1+(YG2))^1)*((1+(YG3))^1)*((1+(YG4))^1)*((1+(YG5))^1))/((1.18)^5)+(Sheet1!$B$61*((1+(YG1))^1)*((1+(YG2))^1)*((1+(YG3))^1)*((1+(YG4))^1)*((1+(YG5))^1)*((1+(YG6))^1))/((1.18)^6)+(Sheet1!$B$61*((1+(YG1))^1)*((1+(YG2))^1)*((1+(YG3))^1)*((1+(YG4))^1)*((1+(YG5))^1)*((1+(YG6))^1)*((1+(YG7))^1))/((1.18)^7)+(Sheet1!$B$61*((1+(YG1))^1)*((1+(YG2))^1)*((1+(YG3))^1)*((1+(YG4))^1)*((1+(YG5))^1)*((1+(YG6))^1)*((1+(YG7))^1)*((1+(YG8))^1))/((1.18)^8)+(Sheet1!$B$61*((1+(YG1))^1)*((1+(YG2))^1)*((1+(YG3))^1)*((1+(YG4))^1)*((1+(YG5))^1)*((1+(YG6))^1)*((1+(YG7))^1)*((1+(YG8))^1)*((1+(YG9))^1))/((1.18)^9)+(Sheet1!$B$61*((1+(YG1))^1)*((1+(YG2))^1)*((1+(YG3))^1)*((1+(YG4))^1)*((1+(YG5))^1)*((1+(YG6))^1)*((1+(YG7))^1)*((1+(YG8))^1)*((1+(YG9))^1)*((1+(YG10))^1))/((1.18)^10)+(Sheet1!$B$61*((1+(YG1))^1)*((1+(YG2))^1)*((1+(YG3))^1)*((1+(YG4))^1)*((1+(YG5))^1)*((1+(YG6))^1)*((1+(YG7))^1)*((1+(YG8))^1)*((1+(YG9))^1)*((1+(YG10))^1)*((1+(YG11))^1))/((1.18)^11)+(Sheet1!$B$61*((1+(YG1))^1)*((1+(YG2))^1)*((1+(YG3))^1)*((1+(YG4))^1)*((1+(YG5))^1)*((1+(YG6))^1)*((1+(YG7))^1)*((1+(YG8))^1)*((1+(YG9))^1)*((1+(YG10))^1)*((1+(YG11))^1)*((1+(YG12))^1))/((1.18)^12)+(Sheet1!$B$61*((1+(YG1))^1)*((1+(YG2))^1)*((1+(YG3))^1)*((1+(YG4))^1)*((1+(YG5))^1)*((1+(YG6))^1)*((1+(YG7))^1)*((1+(YG8))^1)*((1+(YG9))^1)*((1+(YG10))^1)*((1+(YG11))^1)*((1+(YG12))^1)*((1+(YG13))^1))/((1.18)^13)+(Sheet1!$B$61*((1+(YG1))^1)*((1+(YG2))^1)*((1+(YG3))^1)*((1+(YG4))^1)*((1+(YG5))^1)*((1+(YG6))^1)*((1+(YG7))^1)*((1+(YG8))^1)*((1+(YG9))^1)*((1+(YG10))^1)*((1+(YG11))^1)*((1+(YG12))^1)*((1+(YG13))^1)*((1+(YG14))^1))/((1.18)^14)+(Sheet1!$B$61*((1+(YG1))^1)*((1+(YG2))^1)*((1+(YG3))^1)*((1+(YG4))^1)*((1+(YG5))^1)*((1+(YG6))^1)*((1+(YG7))^1)*((1+(YG8))^1)*((1+(YG9))^1)*((1+(YG10))^1)*((1+(YG11))^1)*((1+(YG12))^1)*((1+(YG13))^1)*((1+(YG14))^1)*((1+(YG15))^1))/((1.18)^15)+((Sheet1!$B$61*((1+(YG1))^1)*((1+(YG2))^1)*((1+(YG3))^1)*((1+(YG4))^1)*((1+(YG5))^1)*((1+(YG6))^1)*((1+(YG7))^1)*((1+(YG8))^1)*((1+(YG9))^1)*((1+(YG10))^1)*((1+(YG11))^1)*((1+(YG12))^1)*((1+(YG13))^1)*((1+(YG14))^1)*((1+(YG15))^1))/((1.18)^15)/0.18))/Sheet1!$B$17)+((Sheet1!$B$65/Sheet1!$B$17)*(100%-0.2)))</f>
        <v>27.25501989006467</v>
      </c>
      <c r="YH16" s="4">
        <f ca="1">SUM((((Sheet1!$B$61*((1+(YH1))^1))/((1.18)^1)+(Sheet1!$B$61*((1+(YH1))^1)*((1+(YH2))^1))/((1.18)^2)+(Sheet1!$B$61*((1+(YH1))^1)*((1+(YH2))^1)*((1+(YH3))^1))/((1.18)^3)+(Sheet1!$B$61*((1+(YH1))^1)*((1+(YH2))^1)*((1+(YH3))^1)*((1+(YH4))^1))/((1.18)^4)+(Sheet1!$B$61*((1+(YH1))^1)*((1+(YH2))^1)*((1+(YH3))^1)*((1+(YH4))^1)*((1+(YH5))^1))/((1.18)^5)+(Sheet1!$B$61*((1+(YH1))^1)*((1+(YH2))^1)*((1+(YH3))^1)*((1+(YH4))^1)*((1+(YH5))^1)*((1+(YH6))^1))/((1.18)^6)+(Sheet1!$B$61*((1+(YH1))^1)*((1+(YH2))^1)*((1+(YH3))^1)*((1+(YH4))^1)*((1+(YH5))^1)*((1+(YH6))^1)*((1+(YH7))^1))/((1.18)^7)+(Sheet1!$B$61*((1+(YH1))^1)*((1+(YH2))^1)*((1+(YH3))^1)*((1+(YH4))^1)*((1+(YH5))^1)*((1+(YH6))^1)*((1+(YH7))^1)*((1+(YH8))^1))/((1.18)^8)+(Sheet1!$B$61*((1+(YH1))^1)*((1+(YH2))^1)*((1+(YH3))^1)*((1+(YH4))^1)*((1+(YH5))^1)*((1+(YH6))^1)*((1+(YH7))^1)*((1+(YH8))^1)*((1+(YH9))^1))/((1.18)^9)+(Sheet1!$B$61*((1+(YH1))^1)*((1+(YH2))^1)*((1+(YH3))^1)*((1+(YH4))^1)*((1+(YH5))^1)*((1+(YH6))^1)*((1+(YH7))^1)*((1+(YH8))^1)*((1+(YH9))^1)*((1+(YH10))^1))/((1.18)^10)+(Sheet1!$B$61*((1+(YH1))^1)*((1+(YH2))^1)*((1+(YH3))^1)*((1+(YH4))^1)*((1+(YH5))^1)*((1+(YH6))^1)*((1+(YH7))^1)*((1+(YH8))^1)*((1+(YH9))^1)*((1+(YH10))^1)*((1+(YH11))^1))/((1.18)^11)+(Sheet1!$B$61*((1+(YH1))^1)*((1+(YH2))^1)*((1+(YH3))^1)*((1+(YH4))^1)*((1+(YH5))^1)*((1+(YH6))^1)*((1+(YH7))^1)*((1+(YH8))^1)*((1+(YH9))^1)*((1+(YH10))^1)*((1+(YH11))^1)*((1+(YH12))^1))/((1.18)^12)+(Sheet1!$B$61*((1+(YH1))^1)*((1+(YH2))^1)*((1+(YH3))^1)*((1+(YH4))^1)*((1+(YH5))^1)*((1+(YH6))^1)*((1+(YH7))^1)*((1+(YH8))^1)*((1+(YH9))^1)*((1+(YH10))^1)*((1+(YH11))^1)*((1+(YH12))^1)*((1+(YH13))^1))/((1.18)^13)+(Sheet1!$B$61*((1+(YH1))^1)*((1+(YH2))^1)*((1+(YH3))^1)*((1+(YH4))^1)*((1+(YH5))^1)*((1+(YH6))^1)*((1+(YH7))^1)*((1+(YH8))^1)*((1+(YH9))^1)*((1+(YH10))^1)*((1+(YH11))^1)*((1+(YH12))^1)*((1+(YH13))^1)*((1+(YH14))^1))/((1.18)^14)+(Sheet1!$B$61*((1+(YH1))^1)*((1+(YH2))^1)*((1+(YH3))^1)*((1+(YH4))^1)*((1+(YH5))^1)*((1+(YH6))^1)*((1+(YH7))^1)*((1+(YH8))^1)*((1+(YH9))^1)*((1+(YH10))^1)*((1+(YH11))^1)*((1+(YH12))^1)*((1+(YH13))^1)*((1+(YH14))^1)*((1+(YH15))^1))/((1.18)^15)+((Sheet1!$B$61*((1+(YH1))^1)*((1+(YH2))^1)*((1+(YH3))^1)*((1+(YH4))^1)*((1+(YH5))^1)*((1+(YH6))^1)*((1+(YH7))^1)*((1+(YH8))^1)*((1+(YH9))^1)*((1+(YH10))^1)*((1+(YH11))^1)*((1+(YH12))^1)*((1+(YH13))^1)*((1+(YH14))^1)*((1+(YH15))^1))/((1.18)^15)/0.18))/Sheet1!$B$17)+((Sheet1!$B$65/Sheet1!$B$17)*(100%-0.2)))</f>
        <v>32.295761560255386</v>
      </c>
      <c r="YI16" s="4">
        <f ca="1">SUM((((Sheet1!$B$61*((1+(YI1))^1))/((1.18)^1)+(Sheet1!$B$61*((1+(YI1))^1)*((1+(YI2))^1))/((1.18)^2)+(Sheet1!$B$61*((1+(YI1))^1)*((1+(YI2))^1)*((1+(YI3))^1))/((1.18)^3)+(Sheet1!$B$61*((1+(YI1))^1)*((1+(YI2))^1)*((1+(YI3))^1)*((1+(YI4))^1))/((1.18)^4)+(Sheet1!$B$61*((1+(YI1))^1)*((1+(YI2))^1)*((1+(YI3))^1)*((1+(YI4))^1)*((1+(YI5))^1))/((1.18)^5)+(Sheet1!$B$61*((1+(YI1))^1)*((1+(YI2))^1)*((1+(YI3))^1)*((1+(YI4))^1)*((1+(YI5))^1)*((1+(YI6))^1))/((1.18)^6)+(Sheet1!$B$61*((1+(YI1))^1)*((1+(YI2))^1)*((1+(YI3))^1)*((1+(YI4))^1)*((1+(YI5))^1)*((1+(YI6))^1)*((1+(YI7))^1))/((1.18)^7)+(Sheet1!$B$61*((1+(YI1))^1)*((1+(YI2))^1)*((1+(YI3))^1)*((1+(YI4))^1)*((1+(YI5))^1)*((1+(YI6))^1)*((1+(YI7))^1)*((1+(YI8))^1))/((1.18)^8)+(Sheet1!$B$61*((1+(YI1))^1)*((1+(YI2))^1)*((1+(YI3))^1)*((1+(YI4))^1)*((1+(YI5))^1)*((1+(YI6))^1)*((1+(YI7))^1)*((1+(YI8))^1)*((1+(YI9))^1))/((1.18)^9)+(Sheet1!$B$61*((1+(YI1))^1)*((1+(YI2))^1)*((1+(YI3))^1)*((1+(YI4))^1)*((1+(YI5))^1)*((1+(YI6))^1)*((1+(YI7))^1)*((1+(YI8))^1)*((1+(YI9))^1)*((1+(YI10))^1))/((1.18)^10)+(Sheet1!$B$61*((1+(YI1))^1)*((1+(YI2))^1)*((1+(YI3))^1)*((1+(YI4))^1)*((1+(YI5))^1)*((1+(YI6))^1)*((1+(YI7))^1)*((1+(YI8))^1)*((1+(YI9))^1)*((1+(YI10))^1)*((1+(YI11))^1))/((1.18)^11)+(Sheet1!$B$61*((1+(YI1))^1)*((1+(YI2))^1)*((1+(YI3))^1)*((1+(YI4))^1)*((1+(YI5))^1)*((1+(YI6))^1)*((1+(YI7))^1)*((1+(YI8))^1)*((1+(YI9))^1)*((1+(YI10))^1)*((1+(YI11))^1)*((1+(YI12))^1))/((1.18)^12)+(Sheet1!$B$61*((1+(YI1))^1)*((1+(YI2))^1)*((1+(YI3))^1)*((1+(YI4))^1)*((1+(YI5))^1)*((1+(YI6))^1)*((1+(YI7))^1)*((1+(YI8))^1)*((1+(YI9))^1)*((1+(YI10))^1)*((1+(YI11))^1)*((1+(YI12))^1)*((1+(YI13))^1))/((1.18)^13)+(Sheet1!$B$61*((1+(YI1))^1)*((1+(YI2))^1)*((1+(YI3))^1)*((1+(YI4))^1)*((1+(YI5))^1)*((1+(YI6))^1)*((1+(YI7))^1)*((1+(YI8))^1)*((1+(YI9))^1)*((1+(YI10))^1)*((1+(YI11))^1)*((1+(YI12))^1)*((1+(YI13))^1)*((1+(YI14))^1))/((1.18)^14)+(Sheet1!$B$61*((1+(YI1))^1)*((1+(YI2))^1)*((1+(YI3))^1)*((1+(YI4))^1)*((1+(YI5))^1)*((1+(YI6))^1)*((1+(YI7))^1)*((1+(YI8))^1)*((1+(YI9))^1)*((1+(YI10))^1)*((1+(YI11))^1)*((1+(YI12))^1)*((1+(YI13))^1)*((1+(YI14))^1)*((1+(YI15))^1))/((1.18)^15)+((Sheet1!$B$61*((1+(YI1))^1)*((1+(YI2))^1)*((1+(YI3))^1)*((1+(YI4))^1)*((1+(YI5))^1)*((1+(YI6))^1)*((1+(YI7))^1)*((1+(YI8))^1)*((1+(YI9))^1)*((1+(YI10))^1)*((1+(YI11))^1)*((1+(YI12))^1)*((1+(YI13))^1)*((1+(YI14))^1)*((1+(YI15))^1))/((1.18)^15)/0.18))/Sheet1!$B$17)+((Sheet1!$B$65/Sheet1!$B$17)*(100%-0.2)))</f>
        <v>25.567286998033531</v>
      </c>
      <c r="YJ16" s="4">
        <f ca="1">SUM((((Sheet1!$B$61*((1+(YJ1))^1))/((1.18)^1)+(Sheet1!$B$61*((1+(YJ1))^1)*((1+(YJ2))^1))/((1.18)^2)+(Sheet1!$B$61*((1+(YJ1))^1)*((1+(YJ2))^1)*((1+(YJ3))^1))/((1.18)^3)+(Sheet1!$B$61*((1+(YJ1))^1)*((1+(YJ2))^1)*((1+(YJ3))^1)*((1+(YJ4))^1))/((1.18)^4)+(Sheet1!$B$61*((1+(YJ1))^1)*((1+(YJ2))^1)*((1+(YJ3))^1)*((1+(YJ4))^1)*((1+(YJ5))^1))/((1.18)^5)+(Sheet1!$B$61*((1+(YJ1))^1)*((1+(YJ2))^1)*((1+(YJ3))^1)*((1+(YJ4))^1)*((1+(YJ5))^1)*((1+(YJ6))^1))/((1.18)^6)+(Sheet1!$B$61*((1+(YJ1))^1)*((1+(YJ2))^1)*((1+(YJ3))^1)*((1+(YJ4))^1)*((1+(YJ5))^1)*((1+(YJ6))^1)*((1+(YJ7))^1))/((1.18)^7)+(Sheet1!$B$61*((1+(YJ1))^1)*((1+(YJ2))^1)*((1+(YJ3))^1)*((1+(YJ4))^1)*((1+(YJ5))^1)*((1+(YJ6))^1)*((1+(YJ7))^1)*((1+(YJ8))^1))/((1.18)^8)+(Sheet1!$B$61*((1+(YJ1))^1)*((1+(YJ2))^1)*((1+(YJ3))^1)*((1+(YJ4))^1)*((1+(YJ5))^1)*((1+(YJ6))^1)*((1+(YJ7))^1)*((1+(YJ8))^1)*((1+(YJ9))^1))/((1.18)^9)+(Sheet1!$B$61*((1+(YJ1))^1)*((1+(YJ2))^1)*((1+(YJ3))^1)*((1+(YJ4))^1)*((1+(YJ5))^1)*((1+(YJ6))^1)*((1+(YJ7))^1)*((1+(YJ8))^1)*((1+(YJ9))^1)*((1+(YJ10))^1))/((1.18)^10)+(Sheet1!$B$61*((1+(YJ1))^1)*((1+(YJ2))^1)*((1+(YJ3))^1)*((1+(YJ4))^1)*((1+(YJ5))^1)*((1+(YJ6))^1)*((1+(YJ7))^1)*((1+(YJ8))^1)*((1+(YJ9))^1)*((1+(YJ10))^1)*((1+(YJ11))^1))/((1.18)^11)+(Sheet1!$B$61*((1+(YJ1))^1)*((1+(YJ2))^1)*((1+(YJ3))^1)*((1+(YJ4))^1)*((1+(YJ5))^1)*((1+(YJ6))^1)*((1+(YJ7))^1)*((1+(YJ8))^1)*((1+(YJ9))^1)*((1+(YJ10))^1)*((1+(YJ11))^1)*((1+(YJ12))^1))/((1.18)^12)+(Sheet1!$B$61*((1+(YJ1))^1)*((1+(YJ2))^1)*((1+(YJ3))^1)*((1+(YJ4))^1)*((1+(YJ5))^1)*((1+(YJ6))^1)*((1+(YJ7))^1)*((1+(YJ8))^1)*((1+(YJ9))^1)*((1+(YJ10))^1)*((1+(YJ11))^1)*((1+(YJ12))^1)*((1+(YJ13))^1))/((1.18)^13)+(Sheet1!$B$61*((1+(YJ1))^1)*((1+(YJ2))^1)*((1+(YJ3))^1)*((1+(YJ4))^1)*((1+(YJ5))^1)*((1+(YJ6))^1)*((1+(YJ7))^1)*((1+(YJ8))^1)*((1+(YJ9))^1)*((1+(YJ10))^1)*((1+(YJ11))^1)*((1+(YJ12))^1)*((1+(YJ13))^1)*((1+(YJ14))^1))/((1.18)^14)+(Sheet1!$B$61*((1+(YJ1))^1)*((1+(YJ2))^1)*((1+(YJ3))^1)*((1+(YJ4))^1)*((1+(YJ5))^1)*((1+(YJ6))^1)*((1+(YJ7))^1)*((1+(YJ8))^1)*((1+(YJ9))^1)*((1+(YJ10))^1)*((1+(YJ11))^1)*((1+(YJ12))^1)*((1+(YJ13))^1)*((1+(YJ14))^1)*((1+(YJ15))^1))/((1.18)^15)+((Sheet1!$B$61*((1+(YJ1))^1)*((1+(YJ2))^1)*((1+(YJ3))^1)*((1+(YJ4))^1)*((1+(YJ5))^1)*((1+(YJ6))^1)*((1+(YJ7))^1)*((1+(YJ8))^1)*((1+(YJ9))^1)*((1+(YJ10))^1)*((1+(YJ11))^1)*((1+(YJ12))^1)*((1+(YJ13))^1)*((1+(YJ14))^1)*((1+(YJ15))^1))/((1.18)^15)/0.18))/Sheet1!$B$17)+((Sheet1!$B$65/Sheet1!$B$17)*(100%-0.2)))</f>
        <v>30.483491046363426</v>
      </c>
      <c r="YK16" s="4">
        <f ca="1">SUM((((Sheet1!$B$61*((1+(YK1))^1))/((1.18)^1)+(Sheet1!$B$61*((1+(YK1))^1)*((1+(YK2))^1))/((1.18)^2)+(Sheet1!$B$61*((1+(YK1))^1)*((1+(YK2))^1)*((1+(YK3))^1))/((1.18)^3)+(Sheet1!$B$61*((1+(YK1))^1)*((1+(YK2))^1)*((1+(YK3))^1)*((1+(YK4))^1))/((1.18)^4)+(Sheet1!$B$61*((1+(YK1))^1)*((1+(YK2))^1)*((1+(YK3))^1)*((1+(YK4))^1)*((1+(YK5))^1))/((1.18)^5)+(Sheet1!$B$61*((1+(YK1))^1)*((1+(YK2))^1)*((1+(YK3))^1)*((1+(YK4))^1)*((1+(YK5))^1)*((1+(YK6))^1))/((1.18)^6)+(Sheet1!$B$61*((1+(YK1))^1)*((1+(YK2))^1)*((1+(YK3))^1)*((1+(YK4))^1)*((1+(YK5))^1)*((1+(YK6))^1)*((1+(YK7))^1))/((1.18)^7)+(Sheet1!$B$61*((1+(YK1))^1)*((1+(YK2))^1)*((1+(YK3))^1)*((1+(YK4))^1)*((1+(YK5))^1)*((1+(YK6))^1)*((1+(YK7))^1)*((1+(YK8))^1))/((1.18)^8)+(Sheet1!$B$61*((1+(YK1))^1)*((1+(YK2))^1)*((1+(YK3))^1)*((1+(YK4))^1)*((1+(YK5))^1)*((1+(YK6))^1)*((1+(YK7))^1)*((1+(YK8))^1)*((1+(YK9))^1))/((1.18)^9)+(Sheet1!$B$61*((1+(YK1))^1)*((1+(YK2))^1)*((1+(YK3))^1)*((1+(YK4))^1)*((1+(YK5))^1)*((1+(YK6))^1)*((1+(YK7))^1)*((1+(YK8))^1)*((1+(YK9))^1)*((1+(YK10))^1))/((1.18)^10)+(Sheet1!$B$61*((1+(YK1))^1)*((1+(YK2))^1)*((1+(YK3))^1)*((1+(YK4))^1)*((1+(YK5))^1)*((1+(YK6))^1)*((1+(YK7))^1)*((1+(YK8))^1)*((1+(YK9))^1)*((1+(YK10))^1)*((1+(YK11))^1))/((1.18)^11)+(Sheet1!$B$61*((1+(YK1))^1)*((1+(YK2))^1)*((1+(YK3))^1)*((1+(YK4))^1)*((1+(YK5))^1)*((1+(YK6))^1)*((1+(YK7))^1)*((1+(YK8))^1)*((1+(YK9))^1)*((1+(YK10))^1)*((1+(YK11))^1)*((1+(YK12))^1))/((1.18)^12)+(Sheet1!$B$61*((1+(YK1))^1)*((1+(YK2))^1)*((1+(YK3))^1)*((1+(YK4))^1)*((1+(YK5))^1)*((1+(YK6))^1)*((1+(YK7))^1)*((1+(YK8))^1)*((1+(YK9))^1)*((1+(YK10))^1)*((1+(YK11))^1)*((1+(YK12))^1)*((1+(YK13))^1))/((1.18)^13)+(Sheet1!$B$61*((1+(YK1))^1)*((1+(YK2))^1)*((1+(YK3))^1)*((1+(YK4))^1)*((1+(YK5))^1)*((1+(YK6))^1)*((1+(YK7))^1)*((1+(YK8))^1)*((1+(YK9))^1)*((1+(YK10))^1)*((1+(YK11))^1)*((1+(YK12))^1)*((1+(YK13))^1)*((1+(YK14))^1))/((1.18)^14)+(Sheet1!$B$61*((1+(YK1))^1)*((1+(YK2))^1)*((1+(YK3))^1)*((1+(YK4))^1)*((1+(YK5))^1)*((1+(YK6))^1)*((1+(YK7))^1)*((1+(YK8))^1)*((1+(YK9))^1)*((1+(YK10))^1)*((1+(YK11))^1)*((1+(YK12))^1)*((1+(YK13))^1)*((1+(YK14))^1)*((1+(YK15))^1))/((1.18)^15)+((Sheet1!$B$61*((1+(YK1))^1)*((1+(YK2))^1)*((1+(YK3))^1)*((1+(YK4))^1)*((1+(YK5))^1)*((1+(YK6))^1)*((1+(YK7))^1)*((1+(YK8))^1)*((1+(YK9))^1)*((1+(YK10))^1)*((1+(YK11))^1)*((1+(YK12))^1)*((1+(YK13))^1)*((1+(YK14))^1)*((1+(YK15))^1))/((1.18)^15)/0.18))/Sheet1!$B$17)+((Sheet1!$B$65/Sheet1!$B$17)*(100%-0.2)))</f>
        <v>31.117504830902078</v>
      </c>
      <c r="YL16" s="4">
        <f ca="1">SUM((((Sheet1!$B$61*((1+(YL1))^1))/((1.18)^1)+(Sheet1!$B$61*((1+(YL1))^1)*((1+(YL2))^1))/((1.18)^2)+(Sheet1!$B$61*((1+(YL1))^1)*((1+(YL2))^1)*((1+(YL3))^1))/((1.18)^3)+(Sheet1!$B$61*((1+(YL1))^1)*((1+(YL2))^1)*((1+(YL3))^1)*((1+(YL4))^1))/((1.18)^4)+(Sheet1!$B$61*((1+(YL1))^1)*((1+(YL2))^1)*((1+(YL3))^1)*((1+(YL4))^1)*((1+(YL5))^1))/((1.18)^5)+(Sheet1!$B$61*((1+(YL1))^1)*((1+(YL2))^1)*((1+(YL3))^1)*((1+(YL4))^1)*((1+(YL5))^1)*((1+(YL6))^1))/((1.18)^6)+(Sheet1!$B$61*((1+(YL1))^1)*((1+(YL2))^1)*((1+(YL3))^1)*((1+(YL4))^1)*((1+(YL5))^1)*((1+(YL6))^1)*((1+(YL7))^1))/((1.18)^7)+(Sheet1!$B$61*((1+(YL1))^1)*((1+(YL2))^1)*((1+(YL3))^1)*((1+(YL4))^1)*((1+(YL5))^1)*((1+(YL6))^1)*((1+(YL7))^1)*((1+(YL8))^1))/((1.18)^8)+(Sheet1!$B$61*((1+(YL1))^1)*((1+(YL2))^1)*((1+(YL3))^1)*((1+(YL4))^1)*((1+(YL5))^1)*((1+(YL6))^1)*((1+(YL7))^1)*((1+(YL8))^1)*((1+(YL9))^1))/((1.18)^9)+(Sheet1!$B$61*((1+(YL1))^1)*((1+(YL2))^1)*((1+(YL3))^1)*((1+(YL4))^1)*((1+(YL5))^1)*((1+(YL6))^1)*((1+(YL7))^1)*((1+(YL8))^1)*((1+(YL9))^1)*((1+(YL10))^1))/((1.18)^10)+(Sheet1!$B$61*((1+(YL1))^1)*((1+(YL2))^1)*((1+(YL3))^1)*((1+(YL4))^1)*((1+(YL5))^1)*((1+(YL6))^1)*((1+(YL7))^1)*((1+(YL8))^1)*((1+(YL9))^1)*((1+(YL10))^1)*((1+(YL11))^1))/((1.18)^11)+(Sheet1!$B$61*((1+(YL1))^1)*((1+(YL2))^1)*((1+(YL3))^1)*((1+(YL4))^1)*((1+(YL5))^1)*((1+(YL6))^1)*((1+(YL7))^1)*((1+(YL8))^1)*((1+(YL9))^1)*((1+(YL10))^1)*((1+(YL11))^1)*((1+(YL12))^1))/((1.18)^12)+(Sheet1!$B$61*((1+(YL1))^1)*((1+(YL2))^1)*((1+(YL3))^1)*((1+(YL4))^1)*((1+(YL5))^1)*((1+(YL6))^1)*((1+(YL7))^1)*((1+(YL8))^1)*((1+(YL9))^1)*((1+(YL10))^1)*((1+(YL11))^1)*((1+(YL12))^1)*((1+(YL13))^1))/((1.18)^13)+(Sheet1!$B$61*((1+(YL1))^1)*((1+(YL2))^1)*((1+(YL3))^1)*((1+(YL4))^1)*((1+(YL5))^1)*((1+(YL6))^1)*((1+(YL7))^1)*((1+(YL8))^1)*((1+(YL9))^1)*((1+(YL10))^1)*((1+(YL11))^1)*((1+(YL12))^1)*((1+(YL13))^1)*((1+(YL14))^1))/((1.18)^14)+(Sheet1!$B$61*((1+(YL1))^1)*((1+(YL2))^1)*((1+(YL3))^1)*((1+(YL4))^1)*((1+(YL5))^1)*((1+(YL6))^1)*((1+(YL7))^1)*((1+(YL8))^1)*((1+(YL9))^1)*((1+(YL10))^1)*((1+(YL11))^1)*((1+(YL12))^1)*((1+(YL13))^1)*((1+(YL14))^1)*((1+(YL15))^1))/((1.18)^15)+((Sheet1!$B$61*((1+(YL1))^1)*((1+(YL2))^1)*((1+(YL3))^1)*((1+(YL4))^1)*((1+(YL5))^1)*((1+(YL6))^1)*((1+(YL7))^1)*((1+(YL8))^1)*((1+(YL9))^1)*((1+(YL10))^1)*((1+(YL11))^1)*((1+(YL12))^1)*((1+(YL13))^1)*((1+(YL14))^1)*((1+(YL15))^1))/((1.18)^15)/0.18))/Sheet1!$B$17)+((Sheet1!$B$65/Sheet1!$B$17)*(100%-0.2)))</f>
        <v>30.262841374705225</v>
      </c>
      <c r="YM16" s="4">
        <f ca="1">SUM((((Sheet1!$B$61*((1+(YM1))^1))/((1.18)^1)+(Sheet1!$B$61*((1+(YM1))^1)*((1+(YM2))^1))/((1.18)^2)+(Sheet1!$B$61*((1+(YM1))^1)*((1+(YM2))^1)*((1+(YM3))^1))/((1.18)^3)+(Sheet1!$B$61*((1+(YM1))^1)*((1+(YM2))^1)*((1+(YM3))^1)*((1+(YM4))^1))/((1.18)^4)+(Sheet1!$B$61*((1+(YM1))^1)*((1+(YM2))^1)*((1+(YM3))^1)*((1+(YM4))^1)*((1+(YM5))^1))/((1.18)^5)+(Sheet1!$B$61*((1+(YM1))^1)*((1+(YM2))^1)*((1+(YM3))^1)*((1+(YM4))^1)*((1+(YM5))^1)*((1+(YM6))^1))/((1.18)^6)+(Sheet1!$B$61*((1+(YM1))^1)*((1+(YM2))^1)*((1+(YM3))^1)*((1+(YM4))^1)*((1+(YM5))^1)*((1+(YM6))^1)*((1+(YM7))^1))/((1.18)^7)+(Sheet1!$B$61*((1+(YM1))^1)*((1+(YM2))^1)*((1+(YM3))^1)*((1+(YM4))^1)*((1+(YM5))^1)*((1+(YM6))^1)*((1+(YM7))^1)*((1+(YM8))^1))/((1.18)^8)+(Sheet1!$B$61*((1+(YM1))^1)*((1+(YM2))^1)*((1+(YM3))^1)*((1+(YM4))^1)*((1+(YM5))^1)*((1+(YM6))^1)*((1+(YM7))^1)*((1+(YM8))^1)*((1+(YM9))^1))/((1.18)^9)+(Sheet1!$B$61*((1+(YM1))^1)*((1+(YM2))^1)*((1+(YM3))^1)*((1+(YM4))^1)*((1+(YM5))^1)*((1+(YM6))^1)*((1+(YM7))^1)*((1+(YM8))^1)*((1+(YM9))^1)*((1+(YM10))^1))/((1.18)^10)+(Sheet1!$B$61*((1+(YM1))^1)*((1+(YM2))^1)*((1+(YM3))^1)*((1+(YM4))^1)*((1+(YM5))^1)*((1+(YM6))^1)*((1+(YM7))^1)*((1+(YM8))^1)*((1+(YM9))^1)*((1+(YM10))^1)*((1+(YM11))^1))/((1.18)^11)+(Sheet1!$B$61*((1+(YM1))^1)*((1+(YM2))^1)*((1+(YM3))^1)*((1+(YM4))^1)*((1+(YM5))^1)*((1+(YM6))^1)*((1+(YM7))^1)*((1+(YM8))^1)*((1+(YM9))^1)*((1+(YM10))^1)*((1+(YM11))^1)*((1+(YM12))^1))/((1.18)^12)+(Sheet1!$B$61*((1+(YM1))^1)*((1+(YM2))^1)*((1+(YM3))^1)*((1+(YM4))^1)*((1+(YM5))^1)*((1+(YM6))^1)*((1+(YM7))^1)*((1+(YM8))^1)*((1+(YM9))^1)*((1+(YM10))^1)*((1+(YM11))^1)*((1+(YM12))^1)*((1+(YM13))^1))/((1.18)^13)+(Sheet1!$B$61*((1+(YM1))^1)*((1+(YM2))^1)*((1+(YM3))^1)*((1+(YM4))^1)*((1+(YM5))^1)*((1+(YM6))^1)*((1+(YM7))^1)*((1+(YM8))^1)*((1+(YM9))^1)*((1+(YM10))^1)*((1+(YM11))^1)*((1+(YM12))^1)*((1+(YM13))^1)*((1+(YM14))^1))/((1.18)^14)+(Sheet1!$B$61*((1+(YM1))^1)*((1+(YM2))^1)*((1+(YM3))^1)*((1+(YM4))^1)*((1+(YM5))^1)*((1+(YM6))^1)*((1+(YM7))^1)*((1+(YM8))^1)*((1+(YM9))^1)*((1+(YM10))^1)*((1+(YM11))^1)*((1+(YM12))^1)*((1+(YM13))^1)*((1+(YM14))^1)*((1+(YM15))^1))/((1.18)^15)+((Sheet1!$B$61*((1+(YM1))^1)*((1+(YM2))^1)*((1+(YM3))^1)*((1+(YM4))^1)*((1+(YM5))^1)*((1+(YM6))^1)*((1+(YM7))^1)*((1+(YM8))^1)*((1+(YM9))^1)*((1+(YM10))^1)*((1+(YM11))^1)*((1+(YM12))^1)*((1+(YM13))^1)*((1+(YM14))^1)*((1+(YM15))^1))/((1.18)^15)/0.18))/Sheet1!$B$17)+((Sheet1!$B$65/Sheet1!$B$17)*(100%-0.2)))</f>
        <v>25.505067446426974</v>
      </c>
      <c r="YN16" s="4">
        <f ca="1">SUM((((Sheet1!$B$61*((1+(YN1))^1))/((1.18)^1)+(Sheet1!$B$61*((1+(YN1))^1)*((1+(YN2))^1))/((1.18)^2)+(Sheet1!$B$61*((1+(YN1))^1)*((1+(YN2))^1)*((1+(YN3))^1))/((1.18)^3)+(Sheet1!$B$61*((1+(YN1))^1)*((1+(YN2))^1)*((1+(YN3))^1)*((1+(YN4))^1))/((1.18)^4)+(Sheet1!$B$61*((1+(YN1))^1)*((1+(YN2))^1)*((1+(YN3))^1)*((1+(YN4))^1)*((1+(YN5))^1))/((1.18)^5)+(Sheet1!$B$61*((1+(YN1))^1)*((1+(YN2))^1)*((1+(YN3))^1)*((1+(YN4))^1)*((1+(YN5))^1)*((1+(YN6))^1))/((1.18)^6)+(Sheet1!$B$61*((1+(YN1))^1)*((1+(YN2))^1)*((1+(YN3))^1)*((1+(YN4))^1)*((1+(YN5))^1)*((1+(YN6))^1)*((1+(YN7))^1))/((1.18)^7)+(Sheet1!$B$61*((1+(YN1))^1)*((1+(YN2))^1)*((1+(YN3))^1)*((1+(YN4))^1)*((1+(YN5))^1)*((1+(YN6))^1)*((1+(YN7))^1)*((1+(YN8))^1))/((1.18)^8)+(Sheet1!$B$61*((1+(YN1))^1)*((1+(YN2))^1)*((1+(YN3))^1)*((1+(YN4))^1)*((1+(YN5))^1)*((1+(YN6))^1)*((1+(YN7))^1)*((1+(YN8))^1)*((1+(YN9))^1))/((1.18)^9)+(Sheet1!$B$61*((1+(YN1))^1)*((1+(YN2))^1)*((1+(YN3))^1)*((1+(YN4))^1)*((1+(YN5))^1)*((1+(YN6))^1)*((1+(YN7))^1)*((1+(YN8))^1)*((1+(YN9))^1)*((1+(YN10))^1))/((1.18)^10)+(Sheet1!$B$61*((1+(YN1))^1)*((1+(YN2))^1)*((1+(YN3))^1)*((1+(YN4))^1)*((1+(YN5))^1)*((1+(YN6))^1)*((1+(YN7))^1)*((1+(YN8))^1)*((1+(YN9))^1)*((1+(YN10))^1)*((1+(YN11))^1))/((1.18)^11)+(Sheet1!$B$61*((1+(YN1))^1)*((1+(YN2))^1)*((1+(YN3))^1)*((1+(YN4))^1)*((1+(YN5))^1)*((1+(YN6))^1)*((1+(YN7))^1)*((1+(YN8))^1)*((1+(YN9))^1)*((1+(YN10))^1)*((1+(YN11))^1)*((1+(YN12))^1))/((1.18)^12)+(Sheet1!$B$61*((1+(YN1))^1)*((1+(YN2))^1)*((1+(YN3))^1)*((1+(YN4))^1)*((1+(YN5))^1)*((1+(YN6))^1)*((1+(YN7))^1)*((1+(YN8))^1)*((1+(YN9))^1)*((1+(YN10))^1)*((1+(YN11))^1)*((1+(YN12))^1)*((1+(YN13))^1))/((1.18)^13)+(Sheet1!$B$61*((1+(YN1))^1)*((1+(YN2))^1)*((1+(YN3))^1)*((1+(YN4))^1)*((1+(YN5))^1)*((1+(YN6))^1)*((1+(YN7))^1)*((1+(YN8))^1)*((1+(YN9))^1)*((1+(YN10))^1)*((1+(YN11))^1)*((1+(YN12))^1)*((1+(YN13))^1)*((1+(YN14))^1))/((1.18)^14)+(Sheet1!$B$61*((1+(YN1))^1)*((1+(YN2))^1)*((1+(YN3))^1)*((1+(YN4))^1)*((1+(YN5))^1)*((1+(YN6))^1)*((1+(YN7))^1)*((1+(YN8))^1)*((1+(YN9))^1)*((1+(YN10))^1)*((1+(YN11))^1)*((1+(YN12))^1)*((1+(YN13))^1)*((1+(YN14))^1)*((1+(YN15))^1))/((1.18)^15)+((Sheet1!$B$61*((1+(YN1))^1)*((1+(YN2))^1)*((1+(YN3))^1)*((1+(YN4))^1)*((1+(YN5))^1)*((1+(YN6))^1)*((1+(YN7))^1)*((1+(YN8))^1)*((1+(YN9))^1)*((1+(YN10))^1)*((1+(YN11))^1)*((1+(YN12))^1)*((1+(YN13))^1)*((1+(YN14))^1)*((1+(YN15))^1))/((1.18)^15)/0.18))/Sheet1!$B$17)+((Sheet1!$B$65/Sheet1!$B$17)*(100%-0.2)))</f>
        <v>27.091855285617967</v>
      </c>
      <c r="YO16" s="4">
        <f ca="1">SUM((((Sheet1!$B$61*((1+(YO1))^1))/((1.18)^1)+(Sheet1!$B$61*((1+(YO1))^1)*((1+(YO2))^1))/((1.18)^2)+(Sheet1!$B$61*((1+(YO1))^1)*((1+(YO2))^1)*((1+(YO3))^1))/((1.18)^3)+(Sheet1!$B$61*((1+(YO1))^1)*((1+(YO2))^1)*((1+(YO3))^1)*((1+(YO4))^1))/((1.18)^4)+(Sheet1!$B$61*((1+(YO1))^1)*((1+(YO2))^1)*((1+(YO3))^1)*((1+(YO4))^1)*((1+(YO5))^1))/((1.18)^5)+(Sheet1!$B$61*((1+(YO1))^1)*((1+(YO2))^1)*((1+(YO3))^1)*((1+(YO4))^1)*((1+(YO5))^1)*((1+(YO6))^1))/((1.18)^6)+(Sheet1!$B$61*((1+(YO1))^1)*((1+(YO2))^1)*((1+(YO3))^1)*((1+(YO4))^1)*((1+(YO5))^1)*((1+(YO6))^1)*((1+(YO7))^1))/((1.18)^7)+(Sheet1!$B$61*((1+(YO1))^1)*((1+(YO2))^1)*((1+(YO3))^1)*((1+(YO4))^1)*((1+(YO5))^1)*((1+(YO6))^1)*((1+(YO7))^1)*((1+(YO8))^1))/((1.18)^8)+(Sheet1!$B$61*((1+(YO1))^1)*((1+(YO2))^1)*((1+(YO3))^1)*((1+(YO4))^1)*((1+(YO5))^1)*((1+(YO6))^1)*((1+(YO7))^1)*((1+(YO8))^1)*((1+(YO9))^1))/((1.18)^9)+(Sheet1!$B$61*((1+(YO1))^1)*((1+(YO2))^1)*((1+(YO3))^1)*((1+(YO4))^1)*((1+(YO5))^1)*((1+(YO6))^1)*((1+(YO7))^1)*((1+(YO8))^1)*((1+(YO9))^1)*((1+(YO10))^1))/((1.18)^10)+(Sheet1!$B$61*((1+(YO1))^1)*((1+(YO2))^1)*((1+(YO3))^1)*((1+(YO4))^1)*((1+(YO5))^1)*((1+(YO6))^1)*((1+(YO7))^1)*((1+(YO8))^1)*((1+(YO9))^1)*((1+(YO10))^1)*((1+(YO11))^1))/((1.18)^11)+(Sheet1!$B$61*((1+(YO1))^1)*((1+(YO2))^1)*((1+(YO3))^1)*((1+(YO4))^1)*((1+(YO5))^1)*((1+(YO6))^1)*((1+(YO7))^1)*((1+(YO8))^1)*((1+(YO9))^1)*((1+(YO10))^1)*((1+(YO11))^1)*((1+(YO12))^1))/((1.18)^12)+(Sheet1!$B$61*((1+(YO1))^1)*((1+(YO2))^1)*((1+(YO3))^1)*((1+(YO4))^1)*((1+(YO5))^1)*((1+(YO6))^1)*((1+(YO7))^1)*((1+(YO8))^1)*((1+(YO9))^1)*((1+(YO10))^1)*((1+(YO11))^1)*((1+(YO12))^1)*((1+(YO13))^1))/((1.18)^13)+(Sheet1!$B$61*((1+(YO1))^1)*((1+(YO2))^1)*((1+(YO3))^1)*((1+(YO4))^1)*((1+(YO5))^1)*((1+(YO6))^1)*((1+(YO7))^1)*((1+(YO8))^1)*((1+(YO9))^1)*((1+(YO10))^1)*((1+(YO11))^1)*((1+(YO12))^1)*((1+(YO13))^1)*((1+(YO14))^1))/((1.18)^14)+(Sheet1!$B$61*((1+(YO1))^1)*((1+(YO2))^1)*((1+(YO3))^1)*((1+(YO4))^1)*((1+(YO5))^1)*((1+(YO6))^1)*((1+(YO7))^1)*((1+(YO8))^1)*((1+(YO9))^1)*((1+(YO10))^1)*((1+(YO11))^1)*((1+(YO12))^1)*((1+(YO13))^1)*((1+(YO14))^1)*((1+(YO15))^1))/((1.18)^15)+((Sheet1!$B$61*((1+(YO1))^1)*((1+(YO2))^1)*((1+(YO3))^1)*((1+(YO4))^1)*((1+(YO5))^1)*((1+(YO6))^1)*((1+(YO7))^1)*((1+(YO8))^1)*((1+(YO9))^1)*((1+(YO10))^1)*((1+(YO11))^1)*((1+(YO12))^1)*((1+(YO13))^1)*((1+(YO14))^1)*((1+(YO15))^1))/((1.18)^15)/0.18))/Sheet1!$B$17)+((Sheet1!$B$65/Sheet1!$B$17)*(100%-0.2)))</f>
        <v>29.598369097043978</v>
      </c>
      <c r="YP16" s="4">
        <f ca="1">SUM((((Sheet1!$B$61*((1+(YP1))^1))/((1.18)^1)+(Sheet1!$B$61*((1+(YP1))^1)*((1+(YP2))^1))/((1.18)^2)+(Sheet1!$B$61*((1+(YP1))^1)*((1+(YP2))^1)*((1+(YP3))^1))/((1.18)^3)+(Sheet1!$B$61*((1+(YP1))^1)*((1+(YP2))^1)*((1+(YP3))^1)*((1+(YP4))^1))/((1.18)^4)+(Sheet1!$B$61*((1+(YP1))^1)*((1+(YP2))^1)*((1+(YP3))^1)*((1+(YP4))^1)*((1+(YP5))^1))/((1.18)^5)+(Sheet1!$B$61*((1+(YP1))^1)*((1+(YP2))^1)*((1+(YP3))^1)*((1+(YP4))^1)*((1+(YP5))^1)*((1+(YP6))^1))/((1.18)^6)+(Sheet1!$B$61*((1+(YP1))^1)*((1+(YP2))^1)*((1+(YP3))^1)*((1+(YP4))^1)*((1+(YP5))^1)*((1+(YP6))^1)*((1+(YP7))^1))/((1.18)^7)+(Sheet1!$B$61*((1+(YP1))^1)*((1+(YP2))^1)*((1+(YP3))^1)*((1+(YP4))^1)*((1+(YP5))^1)*((1+(YP6))^1)*((1+(YP7))^1)*((1+(YP8))^1))/((1.18)^8)+(Sheet1!$B$61*((1+(YP1))^1)*((1+(YP2))^1)*((1+(YP3))^1)*((1+(YP4))^1)*((1+(YP5))^1)*((1+(YP6))^1)*((1+(YP7))^1)*((1+(YP8))^1)*((1+(YP9))^1))/((1.18)^9)+(Sheet1!$B$61*((1+(YP1))^1)*((1+(YP2))^1)*((1+(YP3))^1)*((1+(YP4))^1)*((1+(YP5))^1)*((1+(YP6))^1)*((1+(YP7))^1)*((1+(YP8))^1)*((1+(YP9))^1)*((1+(YP10))^1))/((1.18)^10)+(Sheet1!$B$61*((1+(YP1))^1)*((1+(YP2))^1)*((1+(YP3))^1)*((1+(YP4))^1)*((1+(YP5))^1)*((1+(YP6))^1)*((1+(YP7))^1)*((1+(YP8))^1)*((1+(YP9))^1)*((1+(YP10))^1)*((1+(YP11))^1))/((1.18)^11)+(Sheet1!$B$61*((1+(YP1))^1)*((1+(YP2))^1)*((1+(YP3))^1)*((1+(YP4))^1)*((1+(YP5))^1)*((1+(YP6))^1)*((1+(YP7))^1)*((1+(YP8))^1)*((1+(YP9))^1)*((1+(YP10))^1)*((1+(YP11))^1)*((1+(YP12))^1))/((1.18)^12)+(Sheet1!$B$61*((1+(YP1))^1)*((1+(YP2))^1)*((1+(YP3))^1)*((1+(YP4))^1)*((1+(YP5))^1)*((1+(YP6))^1)*((1+(YP7))^1)*((1+(YP8))^1)*((1+(YP9))^1)*((1+(YP10))^1)*((1+(YP11))^1)*((1+(YP12))^1)*((1+(YP13))^1))/((1.18)^13)+(Sheet1!$B$61*((1+(YP1))^1)*((1+(YP2))^1)*((1+(YP3))^1)*((1+(YP4))^1)*((1+(YP5))^1)*((1+(YP6))^1)*((1+(YP7))^1)*((1+(YP8))^1)*((1+(YP9))^1)*((1+(YP10))^1)*((1+(YP11))^1)*((1+(YP12))^1)*((1+(YP13))^1)*((1+(YP14))^1))/((1.18)^14)+(Sheet1!$B$61*((1+(YP1))^1)*((1+(YP2))^1)*((1+(YP3))^1)*((1+(YP4))^1)*((1+(YP5))^1)*((1+(YP6))^1)*((1+(YP7))^1)*((1+(YP8))^1)*((1+(YP9))^1)*((1+(YP10))^1)*((1+(YP11))^1)*((1+(YP12))^1)*((1+(YP13))^1)*((1+(YP14))^1)*((1+(YP15))^1))/((1.18)^15)+((Sheet1!$B$61*((1+(YP1))^1)*((1+(YP2))^1)*((1+(YP3))^1)*((1+(YP4))^1)*((1+(YP5))^1)*((1+(YP6))^1)*((1+(YP7))^1)*((1+(YP8))^1)*((1+(YP9))^1)*((1+(YP10))^1)*((1+(YP11))^1)*((1+(YP12))^1)*((1+(YP13))^1)*((1+(YP14))^1)*((1+(YP15))^1))/((1.18)^15)/0.18))/Sheet1!$B$17)+((Sheet1!$B$65/Sheet1!$B$17)*(100%-0.2)))</f>
        <v>29.224659111367735</v>
      </c>
      <c r="YQ16" s="4">
        <f ca="1">SUM((((Sheet1!$B$61*((1+(YQ1))^1))/((1.18)^1)+(Sheet1!$B$61*((1+(YQ1))^1)*((1+(YQ2))^1))/((1.18)^2)+(Sheet1!$B$61*((1+(YQ1))^1)*((1+(YQ2))^1)*((1+(YQ3))^1))/((1.18)^3)+(Sheet1!$B$61*((1+(YQ1))^1)*((1+(YQ2))^1)*((1+(YQ3))^1)*((1+(YQ4))^1))/((1.18)^4)+(Sheet1!$B$61*((1+(YQ1))^1)*((1+(YQ2))^1)*((1+(YQ3))^1)*((1+(YQ4))^1)*((1+(YQ5))^1))/((1.18)^5)+(Sheet1!$B$61*((1+(YQ1))^1)*((1+(YQ2))^1)*((1+(YQ3))^1)*((1+(YQ4))^1)*((1+(YQ5))^1)*((1+(YQ6))^1))/((1.18)^6)+(Sheet1!$B$61*((1+(YQ1))^1)*((1+(YQ2))^1)*((1+(YQ3))^1)*((1+(YQ4))^1)*((1+(YQ5))^1)*((1+(YQ6))^1)*((1+(YQ7))^1))/((1.18)^7)+(Sheet1!$B$61*((1+(YQ1))^1)*((1+(YQ2))^1)*((1+(YQ3))^1)*((1+(YQ4))^1)*((1+(YQ5))^1)*((1+(YQ6))^1)*((1+(YQ7))^1)*((1+(YQ8))^1))/((1.18)^8)+(Sheet1!$B$61*((1+(YQ1))^1)*((1+(YQ2))^1)*((1+(YQ3))^1)*((1+(YQ4))^1)*((1+(YQ5))^1)*((1+(YQ6))^1)*((1+(YQ7))^1)*((1+(YQ8))^1)*((1+(YQ9))^1))/((1.18)^9)+(Sheet1!$B$61*((1+(YQ1))^1)*((1+(YQ2))^1)*((1+(YQ3))^1)*((1+(YQ4))^1)*((1+(YQ5))^1)*((1+(YQ6))^1)*((1+(YQ7))^1)*((1+(YQ8))^1)*((1+(YQ9))^1)*((1+(YQ10))^1))/((1.18)^10)+(Sheet1!$B$61*((1+(YQ1))^1)*((1+(YQ2))^1)*((1+(YQ3))^1)*((1+(YQ4))^1)*((1+(YQ5))^1)*((1+(YQ6))^1)*((1+(YQ7))^1)*((1+(YQ8))^1)*((1+(YQ9))^1)*((1+(YQ10))^1)*((1+(YQ11))^1))/((1.18)^11)+(Sheet1!$B$61*((1+(YQ1))^1)*((1+(YQ2))^1)*((1+(YQ3))^1)*((1+(YQ4))^1)*((1+(YQ5))^1)*((1+(YQ6))^1)*((1+(YQ7))^1)*((1+(YQ8))^1)*((1+(YQ9))^1)*((1+(YQ10))^1)*((1+(YQ11))^1)*((1+(YQ12))^1))/((1.18)^12)+(Sheet1!$B$61*((1+(YQ1))^1)*((1+(YQ2))^1)*((1+(YQ3))^1)*((1+(YQ4))^1)*((1+(YQ5))^1)*((1+(YQ6))^1)*((1+(YQ7))^1)*((1+(YQ8))^1)*((1+(YQ9))^1)*((1+(YQ10))^1)*((1+(YQ11))^1)*((1+(YQ12))^1)*((1+(YQ13))^1))/((1.18)^13)+(Sheet1!$B$61*((1+(YQ1))^1)*((1+(YQ2))^1)*((1+(YQ3))^1)*((1+(YQ4))^1)*((1+(YQ5))^1)*((1+(YQ6))^1)*((1+(YQ7))^1)*((1+(YQ8))^1)*((1+(YQ9))^1)*((1+(YQ10))^1)*((1+(YQ11))^1)*((1+(YQ12))^1)*((1+(YQ13))^1)*((1+(YQ14))^1))/((1.18)^14)+(Sheet1!$B$61*((1+(YQ1))^1)*((1+(YQ2))^1)*((1+(YQ3))^1)*((1+(YQ4))^1)*((1+(YQ5))^1)*((1+(YQ6))^1)*((1+(YQ7))^1)*((1+(YQ8))^1)*((1+(YQ9))^1)*((1+(YQ10))^1)*((1+(YQ11))^1)*((1+(YQ12))^1)*((1+(YQ13))^1)*((1+(YQ14))^1)*((1+(YQ15))^1))/((1.18)^15)+((Sheet1!$B$61*((1+(YQ1))^1)*((1+(YQ2))^1)*((1+(YQ3))^1)*((1+(YQ4))^1)*((1+(YQ5))^1)*((1+(YQ6))^1)*((1+(YQ7))^1)*((1+(YQ8))^1)*((1+(YQ9))^1)*((1+(YQ10))^1)*((1+(YQ11))^1)*((1+(YQ12))^1)*((1+(YQ13))^1)*((1+(YQ14))^1)*((1+(YQ15))^1))/((1.18)^15)/0.18))/Sheet1!$B$17)+((Sheet1!$B$65/Sheet1!$B$17)*(100%-0.2)))</f>
        <v>26.04559337997302</v>
      </c>
      <c r="YR16" s="4">
        <f ca="1">SUM((((Sheet1!$B$61*((1+(YR1))^1))/((1.18)^1)+(Sheet1!$B$61*((1+(YR1))^1)*((1+(YR2))^1))/((1.18)^2)+(Sheet1!$B$61*((1+(YR1))^1)*((1+(YR2))^1)*((1+(YR3))^1))/((1.18)^3)+(Sheet1!$B$61*((1+(YR1))^1)*((1+(YR2))^1)*((1+(YR3))^1)*((1+(YR4))^1))/((1.18)^4)+(Sheet1!$B$61*((1+(YR1))^1)*((1+(YR2))^1)*((1+(YR3))^1)*((1+(YR4))^1)*((1+(YR5))^1))/((1.18)^5)+(Sheet1!$B$61*((1+(YR1))^1)*((1+(YR2))^1)*((1+(YR3))^1)*((1+(YR4))^1)*((1+(YR5))^1)*((1+(YR6))^1))/((1.18)^6)+(Sheet1!$B$61*((1+(YR1))^1)*((1+(YR2))^1)*((1+(YR3))^1)*((1+(YR4))^1)*((1+(YR5))^1)*((1+(YR6))^1)*((1+(YR7))^1))/((1.18)^7)+(Sheet1!$B$61*((1+(YR1))^1)*((1+(YR2))^1)*((1+(YR3))^1)*((1+(YR4))^1)*((1+(YR5))^1)*((1+(YR6))^1)*((1+(YR7))^1)*((1+(YR8))^1))/((1.18)^8)+(Sheet1!$B$61*((1+(YR1))^1)*((1+(YR2))^1)*((1+(YR3))^1)*((1+(YR4))^1)*((1+(YR5))^1)*((1+(YR6))^1)*((1+(YR7))^1)*((1+(YR8))^1)*((1+(YR9))^1))/((1.18)^9)+(Sheet1!$B$61*((1+(YR1))^1)*((1+(YR2))^1)*((1+(YR3))^1)*((1+(YR4))^1)*((1+(YR5))^1)*((1+(YR6))^1)*((1+(YR7))^1)*((1+(YR8))^1)*((1+(YR9))^1)*((1+(YR10))^1))/((1.18)^10)+(Sheet1!$B$61*((1+(YR1))^1)*((1+(YR2))^1)*((1+(YR3))^1)*((1+(YR4))^1)*((1+(YR5))^1)*((1+(YR6))^1)*((1+(YR7))^1)*((1+(YR8))^1)*((1+(YR9))^1)*((1+(YR10))^1)*((1+(YR11))^1))/((1.18)^11)+(Sheet1!$B$61*((1+(YR1))^1)*((1+(YR2))^1)*((1+(YR3))^1)*((1+(YR4))^1)*((1+(YR5))^1)*((1+(YR6))^1)*((1+(YR7))^1)*((1+(YR8))^1)*((1+(YR9))^1)*((1+(YR10))^1)*((1+(YR11))^1)*((1+(YR12))^1))/((1.18)^12)+(Sheet1!$B$61*((1+(YR1))^1)*((1+(YR2))^1)*((1+(YR3))^1)*((1+(YR4))^1)*((1+(YR5))^1)*((1+(YR6))^1)*((1+(YR7))^1)*((1+(YR8))^1)*((1+(YR9))^1)*((1+(YR10))^1)*((1+(YR11))^1)*((1+(YR12))^1)*((1+(YR13))^1))/((1.18)^13)+(Sheet1!$B$61*((1+(YR1))^1)*((1+(YR2))^1)*((1+(YR3))^1)*((1+(YR4))^1)*((1+(YR5))^1)*((1+(YR6))^1)*((1+(YR7))^1)*((1+(YR8))^1)*((1+(YR9))^1)*((1+(YR10))^1)*((1+(YR11))^1)*((1+(YR12))^1)*((1+(YR13))^1)*((1+(YR14))^1))/((1.18)^14)+(Sheet1!$B$61*((1+(YR1))^1)*((1+(YR2))^1)*((1+(YR3))^1)*((1+(YR4))^1)*((1+(YR5))^1)*((1+(YR6))^1)*((1+(YR7))^1)*((1+(YR8))^1)*((1+(YR9))^1)*((1+(YR10))^1)*((1+(YR11))^1)*((1+(YR12))^1)*((1+(YR13))^1)*((1+(YR14))^1)*((1+(YR15))^1))/((1.18)^15)+((Sheet1!$B$61*((1+(YR1))^1)*((1+(YR2))^1)*((1+(YR3))^1)*((1+(YR4))^1)*((1+(YR5))^1)*((1+(YR6))^1)*((1+(YR7))^1)*((1+(YR8))^1)*((1+(YR9))^1)*((1+(YR10))^1)*((1+(YR11))^1)*((1+(YR12))^1)*((1+(YR13))^1)*((1+(YR14))^1)*((1+(YR15))^1))/((1.18)^15)/0.18))/Sheet1!$B$17)+((Sheet1!$B$65/Sheet1!$B$17)*(100%-0.2)))</f>
        <v>29.218080124850474</v>
      </c>
      <c r="YS16" s="4">
        <f ca="1">SUM((((Sheet1!$B$61*((1+(YS1))^1))/((1.18)^1)+(Sheet1!$B$61*((1+(YS1))^1)*((1+(YS2))^1))/((1.18)^2)+(Sheet1!$B$61*((1+(YS1))^1)*((1+(YS2))^1)*((1+(YS3))^1))/((1.18)^3)+(Sheet1!$B$61*((1+(YS1))^1)*((1+(YS2))^1)*((1+(YS3))^1)*((1+(YS4))^1))/((1.18)^4)+(Sheet1!$B$61*((1+(YS1))^1)*((1+(YS2))^1)*((1+(YS3))^1)*((1+(YS4))^1)*((1+(YS5))^1))/((1.18)^5)+(Sheet1!$B$61*((1+(YS1))^1)*((1+(YS2))^1)*((1+(YS3))^1)*((1+(YS4))^1)*((1+(YS5))^1)*((1+(YS6))^1))/((1.18)^6)+(Sheet1!$B$61*((1+(YS1))^1)*((1+(YS2))^1)*((1+(YS3))^1)*((1+(YS4))^1)*((1+(YS5))^1)*((1+(YS6))^1)*((1+(YS7))^1))/((1.18)^7)+(Sheet1!$B$61*((1+(YS1))^1)*((1+(YS2))^1)*((1+(YS3))^1)*((1+(YS4))^1)*((1+(YS5))^1)*((1+(YS6))^1)*((1+(YS7))^1)*((1+(YS8))^1))/((1.18)^8)+(Sheet1!$B$61*((1+(YS1))^1)*((1+(YS2))^1)*((1+(YS3))^1)*((1+(YS4))^1)*((1+(YS5))^1)*((1+(YS6))^1)*((1+(YS7))^1)*((1+(YS8))^1)*((1+(YS9))^1))/((1.18)^9)+(Sheet1!$B$61*((1+(YS1))^1)*((1+(YS2))^1)*((1+(YS3))^1)*((1+(YS4))^1)*((1+(YS5))^1)*((1+(YS6))^1)*((1+(YS7))^1)*((1+(YS8))^1)*((1+(YS9))^1)*((1+(YS10))^1))/((1.18)^10)+(Sheet1!$B$61*((1+(YS1))^1)*((1+(YS2))^1)*((1+(YS3))^1)*((1+(YS4))^1)*((1+(YS5))^1)*((1+(YS6))^1)*((1+(YS7))^1)*((1+(YS8))^1)*((1+(YS9))^1)*((1+(YS10))^1)*((1+(YS11))^1))/((1.18)^11)+(Sheet1!$B$61*((1+(YS1))^1)*((1+(YS2))^1)*((1+(YS3))^1)*((1+(YS4))^1)*((1+(YS5))^1)*((1+(YS6))^1)*((1+(YS7))^1)*((1+(YS8))^1)*((1+(YS9))^1)*((1+(YS10))^1)*((1+(YS11))^1)*((1+(YS12))^1))/((1.18)^12)+(Sheet1!$B$61*((1+(YS1))^1)*((1+(YS2))^1)*((1+(YS3))^1)*((1+(YS4))^1)*((1+(YS5))^1)*((1+(YS6))^1)*((1+(YS7))^1)*((1+(YS8))^1)*((1+(YS9))^1)*((1+(YS10))^1)*((1+(YS11))^1)*((1+(YS12))^1)*((1+(YS13))^1))/((1.18)^13)+(Sheet1!$B$61*((1+(YS1))^1)*((1+(YS2))^1)*((1+(YS3))^1)*((1+(YS4))^1)*((1+(YS5))^1)*((1+(YS6))^1)*((1+(YS7))^1)*((1+(YS8))^1)*((1+(YS9))^1)*((1+(YS10))^1)*((1+(YS11))^1)*((1+(YS12))^1)*((1+(YS13))^1)*((1+(YS14))^1))/((1.18)^14)+(Sheet1!$B$61*((1+(YS1))^1)*((1+(YS2))^1)*((1+(YS3))^1)*((1+(YS4))^1)*((1+(YS5))^1)*((1+(YS6))^1)*((1+(YS7))^1)*((1+(YS8))^1)*((1+(YS9))^1)*((1+(YS10))^1)*((1+(YS11))^1)*((1+(YS12))^1)*((1+(YS13))^1)*((1+(YS14))^1)*((1+(YS15))^1))/((1.18)^15)+((Sheet1!$B$61*((1+(YS1))^1)*((1+(YS2))^1)*((1+(YS3))^1)*((1+(YS4))^1)*((1+(YS5))^1)*((1+(YS6))^1)*((1+(YS7))^1)*((1+(YS8))^1)*((1+(YS9))^1)*((1+(YS10))^1)*((1+(YS11))^1)*((1+(YS12))^1)*((1+(YS13))^1)*((1+(YS14))^1)*((1+(YS15))^1))/((1.18)^15)/0.18))/Sheet1!$B$17)+((Sheet1!$B$65/Sheet1!$B$17)*(100%-0.2)))</f>
        <v>23.839124634679941</v>
      </c>
      <c r="YT16" s="4">
        <f ca="1">SUM((((Sheet1!$B$61*((1+(YT1))^1))/((1.18)^1)+(Sheet1!$B$61*((1+(YT1))^1)*((1+(YT2))^1))/((1.18)^2)+(Sheet1!$B$61*((1+(YT1))^1)*((1+(YT2))^1)*((1+(YT3))^1))/((1.18)^3)+(Sheet1!$B$61*((1+(YT1))^1)*((1+(YT2))^1)*((1+(YT3))^1)*((1+(YT4))^1))/((1.18)^4)+(Sheet1!$B$61*((1+(YT1))^1)*((1+(YT2))^1)*((1+(YT3))^1)*((1+(YT4))^1)*((1+(YT5))^1))/((1.18)^5)+(Sheet1!$B$61*((1+(YT1))^1)*((1+(YT2))^1)*((1+(YT3))^1)*((1+(YT4))^1)*((1+(YT5))^1)*((1+(YT6))^1))/((1.18)^6)+(Sheet1!$B$61*((1+(YT1))^1)*((1+(YT2))^1)*((1+(YT3))^1)*((1+(YT4))^1)*((1+(YT5))^1)*((1+(YT6))^1)*((1+(YT7))^1))/((1.18)^7)+(Sheet1!$B$61*((1+(YT1))^1)*((1+(YT2))^1)*((1+(YT3))^1)*((1+(YT4))^1)*((1+(YT5))^1)*((1+(YT6))^1)*((1+(YT7))^1)*((1+(YT8))^1))/((1.18)^8)+(Sheet1!$B$61*((1+(YT1))^1)*((1+(YT2))^1)*((1+(YT3))^1)*((1+(YT4))^1)*((1+(YT5))^1)*((1+(YT6))^1)*((1+(YT7))^1)*((1+(YT8))^1)*((1+(YT9))^1))/((1.18)^9)+(Sheet1!$B$61*((1+(YT1))^1)*((1+(YT2))^1)*((1+(YT3))^1)*((1+(YT4))^1)*((1+(YT5))^1)*((1+(YT6))^1)*((1+(YT7))^1)*((1+(YT8))^1)*((1+(YT9))^1)*((1+(YT10))^1))/((1.18)^10)+(Sheet1!$B$61*((1+(YT1))^1)*((1+(YT2))^1)*((1+(YT3))^1)*((1+(YT4))^1)*((1+(YT5))^1)*((1+(YT6))^1)*((1+(YT7))^1)*((1+(YT8))^1)*((1+(YT9))^1)*((1+(YT10))^1)*((1+(YT11))^1))/((1.18)^11)+(Sheet1!$B$61*((1+(YT1))^1)*((1+(YT2))^1)*((1+(YT3))^1)*((1+(YT4))^1)*((1+(YT5))^1)*((1+(YT6))^1)*((1+(YT7))^1)*((1+(YT8))^1)*((1+(YT9))^1)*((1+(YT10))^1)*((1+(YT11))^1)*((1+(YT12))^1))/((1.18)^12)+(Sheet1!$B$61*((1+(YT1))^1)*((1+(YT2))^1)*((1+(YT3))^1)*((1+(YT4))^1)*((1+(YT5))^1)*((1+(YT6))^1)*((1+(YT7))^1)*((1+(YT8))^1)*((1+(YT9))^1)*((1+(YT10))^1)*((1+(YT11))^1)*((1+(YT12))^1)*((1+(YT13))^1))/((1.18)^13)+(Sheet1!$B$61*((1+(YT1))^1)*((1+(YT2))^1)*((1+(YT3))^1)*((1+(YT4))^1)*((1+(YT5))^1)*((1+(YT6))^1)*((1+(YT7))^1)*((1+(YT8))^1)*((1+(YT9))^1)*((1+(YT10))^1)*((1+(YT11))^1)*((1+(YT12))^1)*((1+(YT13))^1)*((1+(YT14))^1))/((1.18)^14)+(Sheet1!$B$61*((1+(YT1))^1)*((1+(YT2))^1)*((1+(YT3))^1)*((1+(YT4))^1)*((1+(YT5))^1)*((1+(YT6))^1)*((1+(YT7))^1)*((1+(YT8))^1)*((1+(YT9))^1)*((1+(YT10))^1)*((1+(YT11))^1)*((1+(YT12))^1)*((1+(YT13))^1)*((1+(YT14))^1)*((1+(YT15))^1))/((1.18)^15)+((Sheet1!$B$61*((1+(YT1))^1)*((1+(YT2))^1)*((1+(YT3))^1)*((1+(YT4))^1)*((1+(YT5))^1)*((1+(YT6))^1)*((1+(YT7))^1)*((1+(YT8))^1)*((1+(YT9))^1)*((1+(YT10))^1)*((1+(YT11))^1)*((1+(YT12))^1)*((1+(YT13))^1)*((1+(YT14))^1)*((1+(YT15))^1))/((1.18)^15)/0.18))/Sheet1!$B$17)+((Sheet1!$B$65/Sheet1!$B$17)*(100%-0.2)))</f>
        <v>26.388418541113431</v>
      </c>
      <c r="YU16" s="4">
        <f ca="1">SUM((((Sheet1!$B$61*((1+(YU1))^1))/((1.18)^1)+(Sheet1!$B$61*((1+(YU1))^1)*((1+(YU2))^1))/((1.18)^2)+(Sheet1!$B$61*((1+(YU1))^1)*((1+(YU2))^1)*((1+(YU3))^1))/((1.18)^3)+(Sheet1!$B$61*((1+(YU1))^1)*((1+(YU2))^1)*((1+(YU3))^1)*((1+(YU4))^1))/((1.18)^4)+(Sheet1!$B$61*((1+(YU1))^1)*((1+(YU2))^1)*((1+(YU3))^1)*((1+(YU4))^1)*((1+(YU5))^1))/((1.18)^5)+(Sheet1!$B$61*((1+(YU1))^1)*((1+(YU2))^1)*((1+(YU3))^1)*((1+(YU4))^1)*((1+(YU5))^1)*((1+(YU6))^1))/((1.18)^6)+(Sheet1!$B$61*((1+(YU1))^1)*((1+(YU2))^1)*((1+(YU3))^1)*((1+(YU4))^1)*((1+(YU5))^1)*((1+(YU6))^1)*((1+(YU7))^1))/((1.18)^7)+(Sheet1!$B$61*((1+(YU1))^1)*((1+(YU2))^1)*((1+(YU3))^1)*((1+(YU4))^1)*((1+(YU5))^1)*((1+(YU6))^1)*((1+(YU7))^1)*((1+(YU8))^1))/((1.18)^8)+(Sheet1!$B$61*((1+(YU1))^1)*((1+(YU2))^1)*((1+(YU3))^1)*((1+(YU4))^1)*((1+(YU5))^1)*((1+(YU6))^1)*((1+(YU7))^1)*((1+(YU8))^1)*((1+(YU9))^1))/((1.18)^9)+(Sheet1!$B$61*((1+(YU1))^1)*((1+(YU2))^1)*((1+(YU3))^1)*((1+(YU4))^1)*((1+(YU5))^1)*((1+(YU6))^1)*((1+(YU7))^1)*((1+(YU8))^1)*((1+(YU9))^1)*((1+(YU10))^1))/((1.18)^10)+(Sheet1!$B$61*((1+(YU1))^1)*((1+(YU2))^1)*((1+(YU3))^1)*((1+(YU4))^1)*((1+(YU5))^1)*((1+(YU6))^1)*((1+(YU7))^1)*((1+(YU8))^1)*((1+(YU9))^1)*((1+(YU10))^1)*((1+(YU11))^1))/((1.18)^11)+(Sheet1!$B$61*((1+(YU1))^1)*((1+(YU2))^1)*((1+(YU3))^1)*((1+(YU4))^1)*((1+(YU5))^1)*((1+(YU6))^1)*((1+(YU7))^1)*((1+(YU8))^1)*((1+(YU9))^1)*((1+(YU10))^1)*((1+(YU11))^1)*((1+(YU12))^1))/((1.18)^12)+(Sheet1!$B$61*((1+(YU1))^1)*((1+(YU2))^1)*((1+(YU3))^1)*((1+(YU4))^1)*((1+(YU5))^1)*((1+(YU6))^1)*((1+(YU7))^1)*((1+(YU8))^1)*((1+(YU9))^1)*((1+(YU10))^1)*((1+(YU11))^1)*((1+(YU12))^1)*((1+(YU13))^1))/((1.18)^13)+(Sheet1!$B$61*((1+(YU1))^1)*((1+(YU2))^1)*((1+(YU3))^1)*((1+(YU4))^1)*((1+(YU5))^1)*((1+(YU6))^1)*((1+(YU7))^1)*((1+(YU8))^1)*((1+(YU9))^1)*((1+(YU10))^1)*((1+(YU11))^1)*((1+(YU12))^1)*((1+(YU13))^1)*((1+(YU14))^1))/((1.18)^14)+(Sheet1!$B$61*((1+(YU1))^1)*((1+(YU2))^1)*((1+(YU3))^1)*((1+(YU4))^1)*((1+(YU5))^1)*((1+(YU6))^1)*((1+(YU7))^1)*((1+(YU8))^1)*((1+(YU9))^1)*((1+(YU10))^1)*((1+(YU11))^1)*((1+(YU12))^1)*((1+(YU13))^1)*((1+(YU14))^1)*((1+(YU15))^1))/((1.18)^15)+((Sheet1!$B$61*((1+(YU1))^1)*((1+(YU2))^1)*((1+(YU3))^1)*((1+(YU4))^1)*((1+(YU5))^1)*((1+(YU6))^1)*((1+(YU7))^1)*((1+(YU8))^1)*((1+(YU9))^1)*((1+(YU10))^1)*((1+(YU11))^1)*((1+(YU12))^1)*((1+(YU13))^1)*((1+(YU14))^1)*((1+(YU15))^1))/((1.18)^15)/0.18))/Sheet1!$B$17)+((Sheet1!$B$65/Sheet1!$B$17)*(100%-0.2)))</f>
        <v>25.914971666693752</v>
      </c>
      <c r="YV16" s="4">
        <f ca="1">SUM((((Sheet1!$B$61*((1+(YV1))^1))/((1.18)^1)+(Sheet1!$B$61*((1+(YV1))^1)*((1+(YV2))^1))/((1.18)^2)+(Sheet1!$B$61*((1+(YV1))^1)*((1+(YV2))^1)*((1+(YV3))^1))/((1.18)^3)+(Sheet1!$B$61*((1+(YV1))^1)*((1+(YV2))^1)*((1+(YV3))^1)*((1+(YV4))^1))/((1.18)^4)+(Sheet1!$B$61*((1+(YV1))^1)*((1+(YV2))^1)*((1+(YV3))^1)*((1+(YV4))^1)*((1+(YV5))^1))/((1.18)^5)+(Sheet1!$B$61*((1+(YV1))^1)*((1+(YV2))^1)*((1+(YV3))^1)*((1+(YV4))^1)*((1+(YV5))^1)*((1+(YV6))^1))/((1.18)^6)+(Sheet1!$B$61*((1+(YV1))^1)*((1+(YV2))^1)*((1+(YV3))^1)*((1+(YV4))^1)*((1+(YV5))^1)*((1+(YV6))^1)*((1+(YV7))^1))/((1.18)^7)+(Sheet1!$B$61*((1+(YV1))^1)*((1+(YV2))^1)*((1+(YV3))^1)*((1+(YV4))^1)*((1+(YV5))^1)*((1+(YV6))^1)*((1+(YV7))^1)*((1+(YV8))^1))/((1.18)^8)+(Sheet1!$B$61*((1+(YV1))^1)*((1+(YV2))^1)*((1+(YV3))^1)*((1+(YV4))^1)*((1+(YV5))^1)*((1+(YV6))^1)*((1+(YV7))^1)*((1+(YV8))^1)*((1+(YV9))^1))/((1.18)^9)+(Sheet1!$B$61*((1+(YV1))^1)*((1+(YV2))^1)*((1+(YV3))^1)*((1+(YV4))^1)*((1+(YV5))^1)*((1+(YV6))^1)*((1+(YV7))^1)*((1+(YV8))^1)*((1+(YV9))^1)*((1+(YV10))^1))/((1.18)^10)+(Sheet1!$B$61*((1+(YV1))^1)*((1+(YV2))^1)*((1+(YV3))^1)*((1+(YV4))^1)*((1+(YV5))^1)*((1+(YV6))^1)*((1+(YV7))^1)*((1+(YV8))^1)*((1+(YV9))^1)*((1+(YV10))^1)*((1+(YV11))^1))/((1.18)^11)+(Sheet1!$B$61*((1+(YV1))^1)*((1+(YV2))^1)*((1+(YV3))^1)*((1+(YV4))^1)*((1+(YV5))^1)*((1+(YV6))^1)*((1+(YV7))^1)*((1+(YV8))^1)*((1+(YV9))^1)*((1+(YV10))^1)*((1+(YV11))^1)*((1+(YV12))^1))/((1.18)^12)+(Sheet1!$B$61*((1+(YV1))^1)*((1+(YV2))^1)*((1+(YV3))^1)*((1+(YV4))^1)*((1+(YV5))^1)*((1+(YV6))^1)*((1+(YV7))^1)*((1+(YV8))^1)*((1+(YV9))^1)*((1+(YV10))^1)*((1+(YV11))^1)*((1+(YV12))^1)*((1+(YV13))^1))/((1.18)^13)+(Sheet1!$B$61*((1+(YV1))^1)*((1+(YV2))^1)*((1+(YV3))^1)*((1+(YV4))^1)*((1+(YV5))^1)*((1+(YV6))^1)*((1+(YV7))^1)*((1+(YV8))^1)*((1+(YV9))^1)*((1+(YV10))^1)*((1+(YV11))^1)*((1+(YV12))^1)*((1+(YV13))^1)*((1+(YV14))^1))/((1.18)^14)+(Sheet1!$B$61*((1+(YV1))^1)*((1+(YV2))^1)*((1+(YV3))^1)*((1+(YV4))^1)*((1+(YV5))^1)*((1+(YV6))^1)*((1+(YV7))^1)*((1+(YV8))^1)*((1+(YV9))^1)*((1+(YV10))^1)*((1+(YV11))^1)*((1+(YV12))^1)*((1+(YV13))^1)*((1+(YV14))^1)*((1+(YV15))^1))/((1.18)^15)+((Sheet1!$B$61*((1+(YV1))^1)*((1+(YV2))^1)*((1+(YV3))^1)*((1+(YV4))^1)*((1+(YV5))^1)*((1+(YV6))^1)*((1+(YV7))^1)*((1+(YV8))^1)*((1+(YV9))^1)*((1+(YV10))^1)*((1+(YV11))^1)*((1+(YV12))^1)*((1+(YV13))^1)*((1+(YV14))^1)*((1+(YV15))^1))/((1.18)^15)/0.18))/Sheet1!$B$17)+((Sheet1!$B$65/Sheet1!$B$17)*(100%-0.2)))</f>
        <v>26.428854859248545</v>
      </c>
      <c r="YW16" s="4">
        <f ca="1">SUM((((Sheet1!$B$61*((1+(YW1))^1))/((1.18)^1)+(Sheet1!$B$61*((1+(YW1))^1)*((1+(YW2))^1))/((1.18)^2)+(Sheet1!$B$61*((1+(YW1))^1)*((1+(YW2))^1)*((1+(YW3))^1))/((1.18)^3)+(Sheet1!$B$61*((1+(YW1))^1)*((1+(YW2))^1)*((1+(YW3))^1)*((1+(YW4))^1))/((1.18)^4)+(Sheet1!$B$61*((1+(YW1))^1)*((1+(YW2))^1)*((1+(YW3))^1)*((1+(YW4))^1)*((1+(YW5))^1))/((1.18)^5)+(Sheet1!$B$61*((1+(YW1))^1)*((1+(YW2))^1)*((1+(YW3))^1)*((1+(YW4))^1)*((1+(YW5))^1)*((1+(YW6))^1))/((1.18)^6)+(Sheet1!$B$61*((1+(YW1))^1)*((1+(YW2))^1)*((1+(YW3))^1)*((1+(YW4))^1)*((1+(YW5))^1)*((1+(YW6))^1)*((1+(YW7))^1))/((1.18)^7)+(Sheet1!$B$61*((1+(YW1))^1)*((1+(YW2))^1)*((1+(YW3))^1)*((1+(YW4))^1)*((1+(YW5))^1)*((1+(YW6))^1)*((1+(YW7))^1)*((1+(YW8))^1))/((1.18)^8)+(Sheet1!$B$61*((1+(YW1))^1)*((1+(YW2))^1)*((1+(YW3))^1)*((1+(YW4))^1)*((1+(YW5))^1)*((1+(YW6))^1)*((1+(YW7))^1)*((1+(YW8))^1)*((1+(YW9))^1))/((1.18)^9)+(Sheet1!$B$61*((1+(YW1))^1)*((1+(YW2))^1)*((1+(YW3))^1)*((1+(YW4))^1)*((1+(YW5))^1)*((1+(YW6))^1)*((1+(YW7))^1)*((1+(YW8))^1)*((1+(YW9))^1)*((1+(YW10))^1))/((1.18)^10)+(Sheet1!$B$61*((1+(YW1))^1)*((1+(YW2))^1)*((1+(YW3))^1)*((1+(YW4))^1)*((1+(YW5))^1)*((1+(YW6))^1)*((1+(YW7))^1)*((1+(YW8))^1)*((1+(YW9))^1)*((1+(YW10))^1)*((1+(YW11))^1))/((1.18)^11)+(Sheet1!$B$61*((1+(YW1))^1)*((1+(YW2))^1)*((1+(YW3))^1)*((1+(YW4))^1)*((1+(YW5))^1)*((1+(YW6))^1)*((1+(YW7))^1)*((1+(YW8))^1)*((1+(YW9))^1)*((1+(YW10))^1)*((1+(YW11))^1)*((1+(YW12))^1))/((1.18)^12)+(Sheet1!$B$61*((1+(YW1))^1)*((1+(YW2))^1)*((1+(YW3))^1)*((1+(YW4))^1)*((1+(YW5))^1)*((1+(YW6))^1)*((1+(YW7))^1)*((1+(YW8))^1)*((1+(YW9))^1)*((1+(YW10))^1)*((1+(YW11))^1)*((1+(YW12))^1)*((1+(YW13))^1))/((1.18)^13)+(Sheet1!$B$61*((1+(YW1))^1)*((1+(YW2))^1)*((1+(YW3))^1)*((1+(YW4))^1)*((1+(YW5))^1)*((1+(YW6))^1)*((1+(YW7))^1)*((1+(YW8))^1)*((1+(YW9))^1)*((1+(YW10))^1)*((1+(YW11))^1)*((1+(YW12))^1)*((1+(YW13))^1)*((1+(YW14))^1))/((1.18)^14)+(Sheet1!$B$61*((1+(YW1))^1)*((1+(YW2))^1)*((1+(YW3))^1)*((1+(YW4))^1)*((1+(YW5))^1)*((1+(YW6))^1)*((1+(YW7))^1)*((1+(YW8))^1)*((1+(YW9))^1)*((1+(YW10))^1)*((1+(YW11))^1)*((1+(YW12))^1)*((1+(YW13))^1)*((1+(YW14))^1)*((1+(YW15))^1))/((1.18)^15)+((Sheet1!$B$61*((1+(YW1))^1)*((1+(YW2))^1)*((1+(YW3))^1)*((1+(YW4))^1)*((1+(YW5))^1)*((1+(YW6))^1)*((1+(YW7))^1)*((1+(YW8))^1)*((1+(YW9))^1)*((1+(YW10))^1)*((1+(YW11))^1)*((1+(YW12))^1)*((1+(YW13))^1)*((1+(YW14))^1)*((1+(YW15))^1))/((1.18)^15)/0.18))/Sheet1!$B$17)+((Sheet1!$B$65/Sheet1!$B$17)*(100%-0.2)))</f>
        <v>33.669342894291496</v>
      </c>
      <c r="YX16" s="4">
        <f ca="1">SUM((((Sheet1!$B$61*((1+(YX1))^1))/((1.18)^1)+(Sheet1!$B$61*((1+(YX1))^1)*((1+(YX2))^1))/((1.18)^2)+(Sheet1!$B$61*((1+(YX1))^1)*((1+(YX2))^1)*((1+(YX3))^1))/((1.18)^3)+(Sheet1!$B$61*((1+(YX1))^1)*((1+(YX2))^1)*((1+(YX3))^1)*((1+(YX4))^1))/((1.18)^4)+(Sheet1!$B$61*((1+(YX1))^1)*((1+(YX2))^1)*((1+(YX3))^1)*((1+(YX4))^1)*((1+(YX5))^1))/((1.18)^5)+(Sheet1!$B$61*((1+(YX1))^1)*((1+(YX2))^1)*((1+(YX3))^1)*((1+(YX4))^1)*((1+(YX5))^1)*((1+(YX6))^1))/((1.18)^6)+(Sheet1!$B$61*((1+(YX1))^1)*((1+(YX2))^1)*((1+(YX3))^1)*((1+(YX4))^1)*((1+(YX5))^1)*((1+(YX6))^1)*((1+(YX7))^1))/((1.18)^7)+(Sheet1!$B$61*((1+(YX1))^1)*((1+(YX2))^1)*((1+(YX3))^1)*((1+(YX4))^1)*((1+(YX5))^1)*((1+(YX6))^1)*((1+(YX7))^1)*((1+(YX8))^1))/((1.18)^8)+(Sheet1!$B$61*((1+(YX1))^1)*((1+(YX2))^1)*((1+(YX3))^1)*((1+(YX4))^1)*((1+(YX5))^1)*((1+(YX6))^1)*((1+(YX7))^1)*((1+(YX8))^1)*((1+(YX9))^1))/((1.18)^9)+(Sheet1!$B$61*((1+(YX1))^1)*((1+(YX2))^1)*((1+(YX3))^1)*((1+(YX4))^1)*((1+(YX5))^1)*((1+(YX6))^1)*((1+(YX7))^1)*((1+(YX8))^1)*((1+(YX9))^1)*((1+(YX10))^1))/((1.18)^10)+(Sheet1!$B$61*((1+(YX1))^1)*((1+(YX2))^1)*((1+(YX3))^1)*((1+(YX4))^1)*((1+(YX5))^1)*((1+(YX6))^1)*((1+(YX7))^1)*((1+(YX8))^1)*((1+(YX9))^1)*((1+(YX10))^1)*((1+(YX11))^1))/((1.18)^11)+(Sheet1!$B$61*((1+(YX1))^1)*((1+(YX2))^1)*((1+(YX3))^1)*((1+(YX4))^1)*((1+(YX5))^1)*((1+(YX6))^1)*((1+(YX7))^1)*((1+(YX8))^1)*((1+(YX9))^1)*((1+(YX10))^1)*((1+(YX11))^1)*((1+(YX12))^1))/((1.18)^12)+(Sheet1!$B$61*((1+(YX1))^1)*((1+(YX2))^1)*((1+(YX3))^1)*((1+(YX4))^1)*((1+(YX5))^1)*((1+(YX6))^1)*((1+(YX7))^1)*((1+(YX8))^1)*((1+(YX9))^1)*((1+(YX10))^1)*((1+(YX11))^1)*((1+(YX12))^1)*((1+(YX13))^1))/((1.18)^13)+(Sheet1!$B$61*((1+(YX1))^1)*((1+(YX2))^1)*((1+(YX3))^1)*((1+(YX4))^1)*((1+(YX5))^1)*((1+(YX6))^1)*((1+(YX7))^1)*((1+(YX8))^1)*((1+(YX9))^1)*((1+(YX10))^1)*((1+(YX11))^1)*((1+(YX12))^1)*((1+(YX13))^1)*((1+(YX14))^1))/((1.18)^14)+(Sheet1!$B$61*((1+(YX1))^1)*((1+(YX2))^1)*((1+(YX3))^1)*((1+(YX4))^1)*((1+(YX5))^1)*((1+(YX6))^1)*((1+(YX7))^1)*((1+(YX8))^1)*((1+(YX9))^1)*((1+(YX10))^1)*((1+(YX11))^1)*((1+(YX12))^1)*((1+(YX13))^1)*((1+(YX14))^1)*((1+(YX15))^1))/((1.18)^15)+((Sheet1!$B$61*((1+(YX1))^1)*((1+(YX2))^1)*((1+(YX3))^1)*((1+(YX4))^1)*((1+(YX5))^1)*((1+(YX6))^1)*((1+(YX7))^1)*((1+(YX8))^1)*((1+(YX9))^1)*((1+(YX10))^1)*((1+(YX11))^1)*((1+(YX12))^1)*((1+(YX13))^1)*((1+(YX14))^1)*((1+(YX15))^1))/((1.18)^15)/0.18))/Sheet1!$B$17)+((Sheet1!$B$65/Sheet1!$B$17)*(100%-0.2)))</f>
        <v>31.159428320861529</v>
      </c>
      <c r="YY16" s="4">
        <f ca="1">SUM((((Sheet1!$B$61*((1+(YY1))^1))/((1.18)^1)+(Sheet1!$B$61*((1+(YY1))^1)*((1+(YY2))^1))/((1.18)^2)+(Sheet1!$B$61*((1+(YY1))^1)*((1+(YY2))^1)*((1+(YY3))^1))/((1.18)^3)+(Sheet1!$B$61*((1+(YY1))^1)*((1+(YY2))^1)*((1+(YY3))^1)*((1+(YY4))^1))/((1.18)^4)+(Sheet1!$B$61*((1+(YY1))^1)*((1+(YY2))^1)*((1+(YY3))^1)*((1+(YY4))^1)*((1+(YY5))^1))/((1.18)^5)+(Sheet1!$B$61*((1+(YY1))^1)*((1+(YY2))^1)*((1+(YY3))^1)*((1+(YY4))^1)*((1+(YY5))^1)*((1+(YY6))^1))/((1.18)^6)+(Sheet1!$B$61*((1+(YY1))^1)*((1+(YY2))^1)*((1+(YY3))^1)*((1+(YY4))^1)*((1+(YY5))^1)*((1+(YY6))^1)*((1+(YY7))^1))/((1.18)^7)+(Sheet1!$B$61*((1+(YY1))^1)*((1+(YY2))^1)*((1+(YY3))^1)*((1+(YY4))^1)*((1+(YY5))^1)*((1+(YY6))^1)*((1+(YY7))^1)*((1+(YY8))^1))/((1.18)^8)+(Sheet1!$B$61*((1+(YY1))^1)*((1+(YY2))^1)*((1+(YY3))^1)*((1+(YY4))^1)*((1+(YY5))^1)*((1+(YY6))^1)*((1+(YY7))^1)*((1+(YY8))^1)*((1+(YY9))^1))/((1.18)^9)+(Sheet1!$B$61*((1+(YY1))^1)*((1+(YY2))^1)*((1+(YY3))^1)*((1+(YY4))^1)*((1+(YY5))^1)*((1+(YY6))^1)*((1+(YY7))^1)*((1+(YY8))^1)*((1+(YY9))^1)*((1+(YY10))^1))/((1.18)^10)+(Sheet1!$B$61*((1+(YY1))^1)*((1+(YY2))^1)*((1+(YY3))^1)*((1+(YY4))^1)*((1+(YY5))^1)*((1+(YY6))^1)*((1+(YY7))^1)*((1+(YY8))^1)*((1+(YY9))^1)*((1+(YY10))^1)*((1+(YY11))^1))/((1.18)^11)+(Sheet1!$B$61*((1+(YY1))^1)*((1+(YY2))^1)*((1+(YY3))^1)*((1+(YY4))^1)*((1+(YY5))^1)*((1+(YY6))^1)*((1+(YY7))^1)*((1+(YY8))^1)*((1+(YY9))^1)*((1+(YY10))^1)*((1+(YY11))^1)*((1+(YY12))^1))/((1.18)^12)+(Sheet1!$B$61*((1+(YY1))^1)*((1+(YY2))^1)*((1+(YY3))^1)*((1+(YY4))^1)*((1+(YY5))^1)*((1+(YY6))^1)*((1+(YY7))^1)*((1+(YY8))^1)*((1+(YY9))^1)*((1+(YY10))^1)*((1+(YY11))^1)*((1+(YY12))^1)*((1+(YY13))^1))/((1.18)^13)+(Sheet1!$B$61*((1+(YY1))^1)*((1+(YY2))^1)*((1+(YY3))^1)*((1+(YY4))^1)*((1+(YY5))^1)*((1+(YY6))^1)*((1+(YY7))^1)*((1+(YY8))^1)*((1+(YY9))^1)*((1+(YY10))^1)*((1+(YY11))^1)*((1+(YY12))^1)*((1+(YY13))^1)*((1+(YY14))^1))/((1.18)^14)+(Sheet1!$B$61*((1+(YY1))^1)*((1+(YY2))^1)*((1+(YY3))^1)*((1+(YY4))^1)*((1+(YY5))^1)*((1+(YY6))^1)*((1+(YY7))^1)*((1+(YY8))^1)*((1+(YY9))^1)*((1+(YY10))^1)*((1+(YY11))^1)*((1+(YY12))^1)*((1+(YY13))^1)*((1+(YY14))^1)*((1+(YY15))^1))/((1.18)^15)+((Sheet1!$B$61*((1+(YY1))^1)*((1+(YY2))^1)*((1+(YY3))^1)*((1+(YY4))^1)*((1+(YY5))^1)*((1+(YY6))^1)*((1+(YY7))^1)*((1+(YY8))^1)*((1+(YY9))^1)*((1+(YY10))^1)*((1+(YY11))^1)*((1+(YY12))^1)*((1+(YY13))^1)*((1+(YY14))^1)*((1+(YY15))^1))/((1.18)^15)/0.18))/Sheet1!$B$17)+((Sheet1!$B$65/Sheet1!$B$17)*(100%-0.2)))</f>
        <v>30.012753393058276</v>
      </c>
      <c r="YZ16" s="4">
        <f ca="1">SUM((((Sheet1!$B$61*((1+(YZ1))^1))/((1.18)^1)+(Sheet1!$B$61*((1+(YZ1))^1)*((1+(YZ2))^1))/((1.18)^2)+(Sheet1!$B$61*((1+(YZ1))^1)*((1+(YZ2))^1)*((1+(YZ3))^1))/((1.18)^3)+(Sheet1!$B$61*((1+(YZ1))^1)*((1+(YZ2))^1)*((1+(YZ3))^1)*((1+(YZ4))^1))/((1.18)^4)+(Sheet1!$B$61*((1+(YZ1))^1)*((1+(YZ2))^1)*((1+(YZ3))^1)*((1+(YZ4))^1)*((1+(YZ5))^1))/((1.18)^5)+(Sheet1!$B$61*((1+(YZ1))^1)*((1+(YZ2))^1)*((1+(YZ3))^1)*((1+(YZ4))^1)*((1+(YZ5))^1)*((1+(YZ6))^1))/((1.18)^6)+(Sheet1!$B$61*((1+(YZ1))^1)*((1+(YZ2))^1)*((1+(YZ3))^1)*((1+(YZ4))^1)*((1+(YZ5))^1)*((1+(YZ6))^1)*((1+(YZ7))^1))/((1.18)^7)+(Sheet1!$B$61*((1+(YZ1))^1)*((1+(YZ2))^1)*((1+(YZ3))^1)*((1+(YZ4))^1)*((1+(YZ5))^1)*((1+(YZ6))^1)*((1+(YZ7))^1)*((1+(YZ8))^1))/((1.18)^8)+(Sheet1!$B$61*((1+(YZ1))^1)*((1+(YZ2))^1)*((1+(YZ3))^1)*((1+(YZ4))^1)*((1+(YZ5))^1)*((1+(YZ6))^1)*((1+(YZ7))^1)*((1+(YZ8))^1)*((1+(YZ9))^1))/((1.18)^9)+(Sheet1!$B$61*((1+(YZ1))^1)*((1+(YZ2))^1)*((1+(YZ3))^1)*((1+(YZ4))^1)*((1+(YZ5))^1)*((1+(YZ6))^1)*((1+(YZ7))^1)*((1+(YZ8))^1)*((1+(YZ9))^1)*((1+(YZ10))^1))/((1.18)^10)+(Sheet1!$B$61*((1+(YZ1))^1)*((1+(YZ2))^1)*((1+(YZ3))^1)*((1+(YZ4))^1)*((1+(YZ5))^1)*((1+(YZ6))^1)*((1+(YZ7))^1)*((1+(YZ8))^1)*((1+(YZ9))^1)*((1+(YZ10))^1)*((1+(YZ11))^1))/((1.18)^11)+(Sheet1!$B$61*((1+(YZ1))^1)*((1+(YZ2))^1)*((1+(YZ3))^1)*((1+(YZ4))^1)*((1+(YZ5))^1)*((1+(YZ6))^1)*((1+(YZ7))^1)*((1+(YZ8))^1)*((1+(YZ9))^1)*((1+(YZ10))^1)*((1+(YZ11))^1)*((1+(YZ12))^1))/((1.18)^12)+(Sheet1!$B$61*((1+(YZ1))^1)*((1+(YZ2))^1)*((1+(YZ3))^1)*((1+(YZ4))^1)*((1+(YZ5))^1)*((1+(YZ6))^1)*((1+(YZ7))^1)*((1+(YZ8))^1)*((1+(YZ9))^1)*((1+(YZ10))^1)*((1+(YZ11))^1)*((1+(YZ12))^1)*((1+(YZ13))^1))/((1.18)^13)+(Sheet1!$B$61*((1+(YZ1))^1)*((1+(YZ2))^1)*((1+(YZ3))^1)*((1+(YZ4))^1)*((1+(YZ5))^1)*((1+(YZ6))^1)*((1+(YZ7))^1)*((1+(YZ8))^1)*((1+(YZ9))^1)*((1+(YZ10))^1)*((1+(YZ11))^1)*((1+(YZ12))^1)*((1+(YZ13))^1)*((1+(YZ14))^1))/((1.18)^14)+(Sheet1!$B$61*((1+(YZ1))^1)*((1+(YZ2))^1)*((1+(YZ3))^1)*((1+(YZ4))^1)*((1+(YZ5))^1)*((1+(YZ6))^1)*((1+(YZ7))^1)*((1+(YZ8))^1)*((1+(YZ9))^1)*((1+(YZ10))^1)*((1+(YZ11))^1)*((1+(YZ12))^1)*((1+(YZ13))^1)*((1+(YZ14))^1)*((1+(YZ15))^1))/((1.18)^15)+((Sheet1!$B$61*((1+(YZ1))^1)*((1+(YZ2))^1)*((1+(YZ3))^1)*((1+(YZ4))^1)*((1+(YZ5))^1)*((1+(YZ6))^1)*((1+(YZ7))^1)*((1+(YZ8))^1)*((1+(YZ9))^1)*((1+(YZ10))^1)*((1+(YZ11))^1)*((1+(YZ12))^1)*((1+(YZ13))^1)*((1+(YZ14))^1)*((1+(YZ15))^1))/((1.18)^15)/0.18))/Sheet1!$B$17)+((Sheet1!$B$65/Sheet1!$B$17)*(100%-0.2)))</f>
        <v>25.920481223444099</v>
      </c>
      <c r="ZA16" s="4">
        <f ca="1">SUM((((Sheet1!$B$61*((1+(ZA1))^1))/((1.18)^1)+(Sheet1!$B$61*((1+(ZA1))^1)*((1+(ZA2))^1))/((1.18)^2)+(Sheet1!$B$61*((1+(ZA1))^1)*((1+(ZA2))^1)*((1+(ZA3))^1))/((1.18)^3)+(Sheet1!$B$61*((1+(ZA1))^1)*((1+(ZA2))^1)*((1+(ZA3))^1)*((1+(ZA4))^1))/((1.18)^4)+(Sheet1!$B$61*((1+(ZA1))^1)*((1+(ZA2))^1)*((1+(ZA3))^1)*((1+(ZA4))^1)*((1+(ZA5))^1))/((1.18)^5)+(Sheet1!$B$61*((1+(ZA1))^1)*((1+(ZA2))^1)*((1+(ZA3))^1)*((1+(ZA4))^1)*((1+(ZA5))^1)*((1+(ZA6))^1))/((1.18)^6)+(Sheet1!$B$61*((1+(ZA1))^1)*((1+(ZA2))^1)*((1+(ZA3))^1)*((1+(ZA4))^1)*((1+(ZA5))^1)*((1+(ZA6))^1)*((1+(ZA7))^1))/((1.18)^7)+(Sheet1!$B$61*((1+(ZA1))^1)*((1+(ZA2))^1)*((1+(ZA3))^1)*((1+(ZA4))^1)*((1+(ZA5))^1)*((1+(ZA6))^1)*((1+(ZA7))^1)*((1+(ZA8))^1))/((1.18)^8)+(Sheet1!$B$61*((1+(ZA1))^1)*((1+(ZA2))^1)*((1+(ZA3))^1)*((1+(ZA4))^1)*((1+(ZA5))^1)*((1+(ZA6))^1)*((1+(ZA7))^1)*((1+(ZA8))^1)*((1+(ZA9))^1))/((1.18)^9)+(Sheet1!$B$61*((1+(ZA1))^1)*((1+(ZA2))^1)*((1+(ZA3))^1)*((1+(ZA4))^1)*((1+(ZA5))^1)*((1+(ZA6))^1)*((1+(ZA7))^1)*((1+(ZA8))^1)*((1+(ZA9))^1)*((1+(ZA10))^1))/((1.18)^10)+(Sheet1!$B$61*((1+(ZA1))^1)*((1+(ZA2))^1)*((1+(ZA3))^1)*((1+(ZA4))^1)*((1+(ZA5))^1)*((1+(ZA6))^1)*((1+(ZA7))^1)*((1+(ZA8))^1)*((1+(ZA9))^1)*((1+(ZA10))^1)*((1+(ZA11))^1))/((1.18)^11)+(Sheet1!$B$61*((1+(ZA1))^1)*((1+(ZA2))^1)*((1+(ZA3))^1)*((1+(ZA4))^1)*((1+(ZA5))^1)*((1+(ZA6))^1)*((1+(ZA7))^1)*((1+(ZA8))^1)*((1+(ZA9))^1)*((1+(ZA10))^1)*((1+(ZA11))^1)*((1+(ZA12))^1))/((1.18)^12)+(Sheet1!$B$61*((1+(ZA1))^1)*((1+(ZA2))^1)*((1+(ZA3))^1)*((1+(ZA4))^1)*((1+(ZA5))^1)*((1+(ZA6))^1)*((1+(ZA7))^1)*((1+(ZA8))^1)*((1+(ZA9))^1)*((1+(ZA10))^1)*((1+(ZA11))^1)*((1+(ZA12))^1)*((1+(ZA13))^1))/((1.18)^13)+(Sheet1!$B$61*((1+(ZA1))^1)*((1+(ZA2))^1)*((1+(ZA3))^1)*((1+(ZA4))^1)*((1+(ZA5))^1)*((1+(ZA6))^1)*((1+(ZA7))^1)*((1+(ZA8))^1)*((1+(ZA9))^1)*((1+(ZA10))^1)*((1+(ZA11))^1)*((1+(ZA12))^1)*((1+(ZA13))^1)*((1+(ZA14))^1))/((1.18)^14)+(Sheet1!$B$61*((1+(ZA1))^1)*((1+(ZA2))^1)*((1+(ZA3))^1)*((1+(ZA4))^1)*((1+(ZA5))^1)*((1+(ZA6))^1)*((1+(ZA7))^1)*((1+(ZA8))^1)*((1+(ZA9))^1)*((1+(ZA10))^1)*((1+(ZA11))^1)*((1+(ZA12))^1)*((1+(ZA13))^1)*((1+(ZA14))^1)*((1+(ZA15))^1))/((1.18)^15)+((Sheet1!$B$61*((1+(ZA1))^1)*((1+(ZA2))^1)*((1+(ZA3))^1)*((1+(ZA4))^1)*((1+(ZA5))^1)*((1+(ZA6))^1)*((1+(ZA7))^1)*((1+(ZA8))^1)*((1+(ZA9))^1)*((1+(ZA10))^1)*((1+(ZA11))^1)*((1+(ZA12))^1)*((1+(ZA13))^1)*((1+(ZA14))^1)*((1+(ZA15))^1))/((1.18)^15)/0.18))/Sheet1!$B$17)+((Sheet1!$B$65/Sheet1!$B$17)*(100%-0.2)))</f>
        <v>28.899316507661098</v>
      </c>
      <c r="ZB16" s="4">
        <f ca="1">SUM((((Sheet1!$B$61*((1+(ZB1))^1))/((1.18)^1)+(Sheet1!$B$61*((1+(ZB1))^1)*((1+(ZB2))^1))/((1.18)^2)+(Sheet1!$B$61*((1+(ZB1))^1)*((1+(ZB2))^1)*((1+(ZB3))^1))/((1.18)^3)+(Sheet1!$B$61*((1+(ZB1))^1)*((1+(ZB2))^1)*((1+(ZB3))^1)*((1+(ZB4))^1))/((1.18)^4)+(Sheet1!$B$61*((1+(ZB1))^1)*((1+(ZB2))^1)*((1+(ZB3))^1)*((1+(ZB4))^1)*((1+(ZB5))^1))/((1.18)^5)+(Sheet1!$B$61*((1+(ZB1))^1)*((1+(ZB2))^1)*((1+(ZB3))^1)*((1+(ZB4))^1)*((1+(ZB5))^1)*((1+(ZB6))^1))/((1.18)^6)+(Sheet1!$B$61*((1+(ZB1))^1)*((1+(ZB2))^1)*((1+(ZB3))^1)*((1+(ZB4))^1)*((1+(ZB5))^1)*((1+(ZB6))^1)*((1+(ZB7))^1))/((1.18)^7)+(Sheet1!$B$61*((1+(ZB1))^1)*((1+(ZB2))^1)*((1+(ZB3))^1)*((1+(ZB4))^1)*((1+(ZB5))^1)*((1+(ZB6))^1)*((1+(ZB7))^1)*((1+(ZB8))^1))/((1.18)^8)+(Sheet1!$B$61*((1+(ZB1))^1)*((1+(ZB2))^1)*((1+(ZB3))^1)*((1+(ZB4))^1)*((1+(ZB5))^1)*((1+(ZB6))^1)*((1+(ZB7))^1)*((1+(ZB8))^1)*((1+(ZB9))^1))/((1.18)^9)+(Sheet1!$B$61*((1+(ZB1))^1)*((1+(ZB2))^1)*((1+(ZB3))^1)*((1+(ZB4))^1)*((1+(ZB5))^1)*((1+(ZB6))^1)*((1+(ZB7))^1)*((1+(ZB8))^1)*((1+(ZB9))^1)*((1+(ZB10))^1))/((1.18)^10)+(Sheet1!$B$61*((1+(ZB1))^1)*((1+(ZB2))^1)*((1+(ZB3))^1)*((1+(ZB4))^1)*((1+(ZB5))^1)*((1+(ZB6))^1)*((1+(ZB7))^1)*((1+(ZB8))^1)*((1+(ZB9))^1)*((1+(ZB10))^1)*((1+(ZB11))^1))/((1.18)^11)+(Sheet1!$B$61*((1+(ZB1))^1)*((1+(ZB2))^1)*((1+(ZB3))^1)*((1+(ZB4))^1)*((1+(ZB5))^1)*((1+(ZB6))^1)*((1+(ZB7))^1)*((1+(ZB8))^1)*((1+(ZB9))^1)*((1+(ZB10))^1)*((1+(ZB11))^1)*((1+(ZB12))^1))/((1.18)^12)+(Sheet1!$B$61*((1+(ZB1))^1)*((1+(ZB2))^1)*((1+(ZB3))^1)*((1+(ZB4))^1)*((1+(ZB5))^1)*((1+(ZB6))^1)*((1+(ZB7))^1)*((1+(ZB8))^1)*((1+(ZB9))^1)*((1+(ZB10))^1)*((1+(ZB11))^1)*((1+(ZB12))^1)*((1+(ZB13))^1))/((1.18)^13)+(Sheet1!$B$61*((1+(ZB1))^1)*((1+(ZB2))^1)*((1+(ZB3))^1)*((1+(ZB4))^1)*((1+(ZB5))^1)*((1+(ZB6))^1)*((1+(ZB7))^1)*((1+(ZB8))^1)*((1+(ZB9))^1)*((1+(ZB10))^1)*((1+(ZB11))^1)*((1+(ZB12))^1)*((1+(ZB13))^1)*((1+(ZB14))^1))/((1.18)^14)+(Sheet1!$B$61*((1+(ZB1))^1)*((1+(ZB2))^1)*((1+(ZB3))^1)*((1+(ZB4))^1)*((1+(ZB5))^1)*((1+(ZB6))^1)*((1+(ZB7))^1)*((1+(ZB8))^1)*((1+(ZB9))^1)*((1+(ZB10))^1)*((1+(ZB11))^1)*((1+(ZB12))^1)*((1+(ZB13))^1)*((1+(ZB14))^1)*((1+(ZB15))^1))/((1.18)^15)+((Sheet1!$B$61*((1+(ZB1))^1)*((1+(ZB2))^1)*((1+(ZB3))^1)*((1+(ZB4))^1)*((1+(ZB5))^1)*((1+(ZB6))^1)*((1+(ZB7))^1)*((1+(ZB8))^1)*((1+(ZB9))^1)*((1+(ZB10))^1)*((1+(ZB11))^1)*((1+(ZB12))^1)*((1+(ZB13))^1)*((1+(ZB14))^1)*((1+(ZB15))^1))/((1.18)^15)/0.18))/Sheet1!$B$17)+((Sheet1!$B$65/Sheet1!$B$17)*(100%-0.2)))</f>
        <v>28.836116618828022</v>
      </c>
      <c r="ZC16" s="4">
        <f ca="1">SUM((((Sheet1!$B$61*((1+(ZC1))^1))/((1.18)^1)+(Sheet1!$B$61*((1+(ZC1))^1)*((1+(ZC2))^1))/((1.18)^2)+(Sheet1!$B$61*((1+(ZC1))^1)*((1+(ZC2))^1)*((1+(ZC3))^1))/((1.18)^3)+(Sheet1!$B$61*((1+(ZC1))^1)*((1+(ZC2))^1)*((1+(ZC3))^1)*((1+(ZC4))^1))/((1.18)^4)+(Sheet1!$B$61*((1+(ZC1))^1)*((1+(ZC2))^1)*((1+(ZC3))^1)*((1+(ZC4))^1)*((1+(ZC5))^1))/((1.18)^5)+(Sheet1!$B$61*((1+(ZC1))^1)*((1+(ZC2))^1)*((1+(ZC3))^1)*((1+(ZC4))^1)*((1+(ZC5))^1)*((1+(ZC6))^1))/((1.18)^6)+(Sheet1!$B$61*((1+(ZC1))^1)*((1+(ZC2))^1)*((1+(ZC3))^1)*((1+(ZC4))^1)*((1+(ZC5))^1)*((1+(ZC6))^1)*((1+(ZC7))^1))/((1.18)^7)+(Sheet1!$B$61*((1+(ZC1))^1)*((1+(ZC2))^1)*((1+(ZC3))^1)*((1+(ZC4))^1)*((1+(ZC5))^1)*((1+(ZC6))^1)*((1+(ZC7))^1)*((1+(ZC8))^1))/((1.18)^8)+(Sheet1!$B$61*((1+(ZC1))^1)*((1+(ZC2))^1)*((1+(ZC3))^1)*((1+(ZC4))^1)*((1+(ZC5))^1)*((1+(ZC6))^1)*((1+(ZC7))^1)*((1+(ZC8))^1)*((1+(ZC9))^1))/((1.18)^9)+(Sheet1!$B$61*((1+(ZC1))^1)*((1+(ZC2))^1)*((1+(ZC3))^1)*((1+(ZC4))^1)*((1+(ZC5))^1)*((1+(ZC6))^1)*((1+(ZC7))^1)*((1+(ZC8))^1)*((1+(ZC9))^1)*((1+(ZC10))^1))/((1.18)^10)+(Sheet1!$B$61*((1+(ZC1))^1)*((1+(ZC2))^1)*((1+(ZC3))^1)*((1+(ZC4))^1)*((1+(ZC5))^1)*((1+(ZC6))^1)*((1+(ZC7))^1)*((1+(ZC8))^1)*((1+(ZC9))^1)*((1+(ZC10))^1)*((1+(ZC11))^1))/((1.18)^11)+(Sheet1!$B$61*((1+(ZC1))^1)*((1+(ZC2))^1)*((1+(ZC3))^1)*((1+(ZC4))^1)*((1+(ZC5))^1)*((1+(ZC6))^1)*((1+(ZC7))^1)*((1+(ZC8))^1)*((1+(ZC9))^1)*((1+(ZC10))^1)*((1+(ZC11))^1)*((1+(ZC12))^1))/((1.18)^12)+(Sheet1!$B$61*((1+(ZC1))^1)*((1+(ZC2))^1)*((1+(ZC3))^1)*((1+(ZC4))^1)*((1+(ZC5))^1)*((1+(ZC6))^1)*((1+(ZC7))^1)*((1+(ZC8))^1)*((1+(ZC9))^1)*((1+(ZC10))^1)*((1+(ZC11))^1)*((1+(ZC12))^1)*((1+(ZC13))^1))/((1.18)^13)+(Sheet1!$B$61*((1+(ZC1))^1)*((1+(ZC2))^1)*((1+(ZC3))^1)*((1+(ZC4))^1)*((1+(ZC5))^1)*((1+(ZC6))^1)*((1+(ZC7))^1)*((1+(ZC8))^1)*((1+(ZC9))^1)*((1+(ZC10))^1)*((1+(ZC11))^1)*((1+(ZC12))^1)*((1+(ZC13))^1)*((1+(ZC14))^1))/((1.18)^14)+(Sheet1!$B$61*((1+(ZC1))^1)*((1+(ZC2))^1)*((1+(ZC3))^1)*((1+(ZC4))^1)*((1+(ZC5))^1)*((1+(ZC6))^1)*((1+(ZC7))^1)*((1+(ZC8))^1)*((1+(ZC9))^1)*((1+(ZC10))^1)*((1+(ZC11))^1)*((1+(ZC12))^1)*((1+(ZC13))^1)*((1+(ZC14))^1)*((1+(ZC15))^1))/((1.18)^15)+((Sheet1!$B$61*((1+(ZC1))^1)*((1+(ZC2))^1)*((1+(ZC3))^1)*((1+(ZC4))^1)*((1+(ZC5))^1)*((1+(ZC6))^1)*((1+(ZC7))^1)*((1+(ZC8))^1)*((1+(ZC9))^1)*((1+(ZC10))^1)*((1+(ZC11))^1)*((1+(ZC12))^1)*((1+(ZC13))^1)*((1+(ZC14))^1)*((1+(ZC15))^1))/((1.18)^15)/0.18))/Sheet1!$B$17)+((Sheet1!$B$65/Sheet1!$B$17)*(100%-0.2)))</f>
        <v>31.402692219935197</v>
      </c>
      <c r="ZD16" s="4">
        <f ca="1">SUM((((Sheet1!$B$61*((1+(ZD1))^1))/((1.18)^1)+(Sheet1!$B$61*((1+(ZD1))^1)*((1+(ZD2))^1))/((1.18)^2)+(Sheet1!$B$61*((1+(ZD1))^1)*((1+(ZD2))^1)*((1+(ZD3))^1))/((1.18)^3)+(Sheet1!$B$61*((1+(ZD1))^1)*((1+(ZD2))^1)*((1+(ZD3))^1)*((1+(ZD4))^1))/((1.18)^4)+(Sheet1!$B$61*((1+(ZD1))^1)*((1+(ZD2))^1)*((1+(ZD3))^1)*((1+(ZD4))^1)*((1+(ZD5))^1))/((1.18)^5)+(Sheet1!$B$61*((1+(ZD1))^1)*((1+(ZD2))^1)*((1+(ZD3))^1)*((1+(ZD4))^1)*((1+(ZD5))^1)*((1+(ZD6))^1))/((1.18)^6)+(Sheet1!$B$61*((1+(ZD1))^1)*((1+(ZD2))^1)*((1+(ZD3))^1)*((1+(ZD4))^1)*((1+(ZD5))^1)*((1+(ZD6))^1)*((1+(ZD7))^1))/((1.18)^7)+(Sheet1!$B$61*((1+(ZD1))^1)*((1+(ZD2))^1)*((1+(ZD3))^1)*((1+(ZD4))^1)*((1+(ZD5))^1)*((1+(ZD6))^1)*((1+(ZD7))^1)*((1+(ZD8))^1))/((1.18)^8)+(Sheet1!$B$61*((1+(ZD1))^1)*((1+(ZD2))^1)*((1+(ZD3))^1)*((1+(ZD4))^1)*((1+(ZD5))^1)*((1+(ZD6))^1)*((1+(ZD7))^1)*((1+(ZD8))^1)*((1+(ZD9))^1))/((1.18)^9)+(Sheet1!$B$61*((1+(ZD1))^1)*((1+(ZD2))^1)*((1+(ZD3))^1)*((1+(ZD4))^1)*((1+(ZD5))^1)*((1+(ZD6))^1)*((1+(ZD7))^1)*((1+(ZD8))^1)*((1+(ZD9))^1)*((1+(ZD10))^1))/((1.18)^10)+(Sheet1!$B$61*((1+(ZD1))^1)*((1+(ZD2))^1)*((1+(ZD3))^1)*((1+(ZD4))^1)*((1+(ZD5))^1)*((1+(ZD6))^1)*((1+(ZD7))^1)*((1+(ZD8))^1)*((1+(ZD9))^1)*((1+(ZD10))^1)*((1+(ZD11))^1))/((1.18)^11)+(Sheet1!$B$61*((1+(ZD1))^1)*((1+(ZD2))^1)*((1+(ZD3))^1)*((1+(ZD4))^1)*((1+(ZD5))^1)*((1+(ZD6))^1)*((1+(ZD7))^1)*((1+(ZD8))^1)*((1+(ZD9))^1)*((1+(ZD10))^1)*((1+(ZD11))^1)*((1+(ZD12))^1))/((1.18)^12)+(Sheet1!$B$61*((1+(ZD1))^1)*((1+(ZD2))^1)*((1+(ZD3))^1)*((1+(ZD4))^1)*((1+(ZD5))^1)*((1+(ZD6))^1)*((1+(ZD7))^1)*((1+(ZD8))^1)*((1+(ZD9))^1)*((1+(ZD10))^1)*((1+(ZD11))^1)*((1+(ZD12))^1)*((1+(ZD13))^1))/((1.18)^13)+(Sheet1!$B$61*((1+(ZD1))^1)*((1+(ZD2))^1)*((1+(ZD3))^1)*((1+(ZD4))^1)*((1+(ZD5))^1)*((1+(ZD6))^1)*((1+(ZD7))^1)*((1+(ZD8))^1)*((1+(ZD9))^1)*((1+(ZD10))^1)*((1+(ZD11))^1)*((1+(ZD12))^1)*((1+(ZD13))^1)*((1+(ZD14))^1))/((1.18)^14)+(Sheet1!$B$61*((1+(ZD1))^1)*((1+(ZD2))^1)*((1+(ZD3))^1)*((1+(ZD4))^1)*((1+(ZD5))^1)*((1+(ZD6))^1)*((1+(ZD7))^1)*((1+(ZD8))^1)*((1+(ZD9))^1)*((1+(ZD10))^1)*((1+(ZD11))^1)*((1+(ZD12))^1)*((1+(ZD13))^1)*((1+(ZD14))^1)*((1+(ZD15))^1))/((1.18)^15)+((Sheet1!$B$61*((1+(ZD1))^1)*((1+(ZD2))^1)*((1+(ZD3))^1)*((1+(ZD4))^1)*((1+(ZD5))^1)*((1+(ZD6))^1)*((1+(ZD7))^1)*((1+(ZD8))^1)*((1+(ZD9))^1)*((1+(ZD10))^1)*((1+(ZD11))^1)*((1+(ZD12))^1)*((1+(ZD13))^1)*((1+(ZD14))^1)*((1+(ZD15))^1))/((1.18)^15)/0.18))/Sheet1!$B$17)+((Sheet1!$B$65/Sheet1!$B$17)*(100%-0.2)))</f>
        <v>26.249223164063398</v>
      </c>
      <c r="ZE16" s="4">
        <f ca="1">SUM((((Sheet1!$B$61*((1+(ZE1))^1))/((1.18)^1)+(Sheet1!$B$61*((1+(ZE1))^1)*((1+(ZE2))^1))/((1.18)^2)+(Sheet1!$B$61*((1+(ZE1))^1)*((1+(ZE2))^1)*((1+(ZE3))^1))/((1.18)^3)+(Sheet1!$B$61*((1+(ZE1))^1)*((1+(ZE2))^1)*((1+(ZE3))^1)*((1+(ZE4))^1))/((1.18)^4)+(Sheet1!$B$61*((1+(ZE1))^1)*((1+(ZE2))^1)*((1+(ZE3))^1)*((1+(ZE4))^1)*((1+(ZE5))^1))/((1.18)^5)+(Sheet1!$B$61*((1+(ZE1))^1)*((1+(ZE2))^1)*((1+(ZE3))^1)*((1+(ZE4))^1)*((1+(ZE5))^1)*((1+(ZE6))^1))/((1.18)^6)+(Sheet1!$B$61*((1+(ZE1))^1)*((1+(ZE2))^1)*((1+(ZE3))^1)*((1+(ZE4))^1)*((1+(ZE5))^1)*((1+(ZE6))^1)*((1+(ZE7))^1))/((1.18)^7)+(Sheet1!$B$61*((1+(ZE1))^1)*((1+(ZE2))^1)*((1+(ZE3))^1)*((1+(ZE4))^1)*((1+(ZE5))^1)*((1+(ZE6))^1)*((1+(ZE7))^1)*((1+(ZE8))^1))/((1.18)^8)+(Sheet1!$B$61*((1+(ZE1))^1)*((1+(ZE2))^1)*((1+(ZE3))^1)*((1+(ZE4))^1)*((1+(ZE5))^1)*((1+(ZE6))^1)*((1+(ZE7))^1)*((1+(ZE8))^1)*((1+(ZE9))^1))/((1.18)^9)+(Sheet1!$B$61*((1+(ZE1))^1)*((1+(ZE2))^1)*((1+(ZE3))^1)*((1+(ZE4))^1)*((1+(ZE5))^1)*((1+(ZE6))^1)*((1+(ZE7))^1)*((1+(ZE8))^1)*((1+(ZE9))^1)*((1+(ZE10))^1))/((1.18)^10)+(Sheet1!$B$61*((1+(ZE1))^1)*((1+(ZE2))^1)*((1+(ZE3))^1)*((1+(ZE4))^1)*((1+(ZE5))^1)*((1+(ZE6))^1)*((1+(ZE7))^1)*((1+(ZE8))^1)*((1+(ZE9))^1)*((1+(ZE10))^1)*((1+(ZE11))^1))/((1.18)^11)+(Sheet1!$B$61*((1+(ZE1))^1)*((1+(ZE2))^1)*((1+(ZE3))^1)*((1+(ZE4))^1)*((1+(ZE5))^1)*((1+(ZE6))^1)*((1+(ZE7))^1)*((1+(ZE8))^1)*((1+(ZE9))^1)*((1+(ZE10))^1)*((1+(ZE11))^1)*((1+(ZE12))^1))/((1.18)^12)+(Sheet1!$B$61*((1+(ZE1))^1)*((1+(ZE2))^1)*((1+(ZE3))^1)*((1+(ZE4))^1)*((1+(ZE5))^1)*((1+(ZE6))^1)*((1+(ZE7))^1)*((1+(ZE8))^1)*((1+(ZE9))^1)*((1+(ZE10))^1)*((1+(ZE11))^1)*((1+(ZE12))^1)*((1+(ZE13))^1))/((1.18)^13)+(Sheet1!$B$61*((1+(ZE1))^1)*((1+(ZE2))^1)*((1+(ZE3))^1)*((1+(ZE4))^1)*((1+(ZE5))^1)*((1+(ZE6))^1)*((1+(ZE7))^1)*((1+(ZE8))^1)*((1+(ZE9))^1)*((1+(ZE10))^1)*((1+(ZE11))^1)*((1+(ZE12))^1)*((1+(ZE13))^1)*((1+(ZE14))^1))/((1.18)^14)+(Sheet1!$B$61*((1+(ZE1))^1)*((1+(ZE2))^1)*((1+(ZE3))^1)*((1+(ZE4))^1)*((1+(ZE5))^1)*((1+(ZE6))^1)*((1+(ZE7))^1)*((1+(ZE8))^1)*((1+(ZE9))^1)*((1+(ZE10))^1)*((1+(ZE11))^1)*((1+(ZE12))^1)*((1+(ZE13))^1)*((1+(ZE14))^1)*((1+(ZE15))^1))/((1.18)^15)+((Sheet1!$B$61*((1+(ZE1))^1)*((1+(ZE2))^1)*((1+(ZE3))^1)*((1+(ZE4))^1)*((1+(ZE5))^1)*((1+(ZE6))^1)*((1+(ZE7))^1)*((1+(ZE8))^1)*((1+(ZE9))^1)*((1+(ZE10))^1)*((1+(ZE11))^1)*((1+(ZE12))^1)*((1+(ZE13))^1)*((1+(ZE14))^1)*((1+(ZE15))^1))/((1.18)^15)/0.18))/Sheet1!$B$17)+((Sheet1!$B$65/Sheet1!$B$17)*(100%-0.2)))</f>
        <v>26.89097827739112</v>
      </c>
      <c r="ZF16" s="4">
        <f ca="1">SUM((((Sheet1!$B$61*((1+(ZF1))^1))/((1.18)^1)+(Sheet1!$B$61*((1+(ZF1))^1)*((1+(ZF2))^1))/((1.18)^2)+(Sheet1!$B$61*((1+(ZF1))^1)*((1+(ZF2))^1)*((1+(ZF3))^1))/((1.18)^3)+(Sheet1!$B$61*((1+(ZF1))^1)*((1+(ZF2))^1)*((1+(ZF3))^1)*((1+(ZF4))^1))/((1.18)^4)+(Sheet1!$B$61*((1+(ZF1))^1)*((1+(ZF2))^1)*((1+(ZF3))^1)*((1+(ZF4))^1)*((1+(ZF5))^1))/((1.18)^5)+(Sheet1!$B$61*((1+(ZF1))^1)*((1+(ZF2))^1)*((1+(ZF3))^1)*((1+(ZF4))^1)*((1+(ZF5))^1)*((1+(ZF6))^1))/((1.18)^6)+(Sheet1!$B$61*((1+(ZF1))^1)*((1+(ZF2))^1)*((1+(ZF3))^1)*((1+(ZF4))^1)*((1+(ZF5))^1)*((1+(ZF6))^1)*((1+(ZF7))^1))/((1.18)^7)+(Sheet1!$B$61*((1+(ZF1))^1)*((1+(ZF2))^1)*((1+(ZF3))^1)*((1+(ZF4))^1)*((1+(ZF5))^1)*((1+(ZF6))^1)*((1+(ZF7))^1)*((1+(ZF8))^1))/((1.18)^8)+(Sheet1!$B$61*((1+(ZF1))^1)*((1+(ZF2))^1)*((1+(ZF3))^1)*((1+(ZF4))^1)*((1+(ZF5))^1)*((1+(ZF6))^1)*((1+(ZF7))^1)*((1+(ZF8))^1)*((1+(ZF9))^1))/((1.18)^9)+(Sheet1!$B$61*((1+(ZF1))^1)*((1+(ZF2))^1)*((1+(ZF3))^1)*((1+(ZF4))^1)*((1+(ZF5))^1)*((1+(ZF6))^1)*((1+(ZF7))^1)*((1+(ZF8))^1)*((1+(ZF9))^1)*((1+(ZF10))^1))/((1.18)^10)+(Sheet1!$B$61*((1+(ZF1))^1)*((1+(ZF2))^1)*((1+(ZF3))^1)*((1+(ZF4))^1)*((1+(ZF5))^1)*((1+(ZF6))^1)*((1+(ZF7))^1)*((1+(ZF8))^1)*((1+(ZF9))^1)*((1+(ZF10))^1)*((1+(ZF11))^1))/((1.18)^11)+(Sheet1!$B$61*((1+(ZF1))^1)*((1+(ZF2))^1)*((1+(ZF3))^1)*((1+(ZF4))^1)*((1+(ZF5))^1)*((1+(ZF6))^1)*((1+(ZF7))^1)*((1+(ZF8))^1)*((1+(ZF9))^1)*((1+(ZF10))^1)*((1+(ZF11))^1)*((1+(ZF12))^1))/((1.18)^12)+(Sheet1!$B$61*((1+(ZF1))^1)*((1+(ZF2))^1)*((1+(ZF3))^1)*((1+(ZF4))^1)*((1+(ZF5))^1)*((1+(ZF6))^1)*((1+(ZF7))^1)*((1+(ZF8))^1)*((1+(ZF9))^1)*((1+(ZF10))^1)*((1+(ZF11))^1)*((1+(ZF12))^1)*((1+(ZF13))^1))/((1.18)^13)+(Sheet1!$B$61*((1+(ZF1))^1)*((1+(ZF2))^1)*((1+(ZF3))^1)*((1+(ZF4))^1)*((1+(ZF5))^1)*((1+(ZF6))^1)*((1+(ZF7))^1)*((1+(ZF8))^1)*((1+(ZF9))^1)*((1+(ZF10))^1)*((1+(ZF11))^1)*((1+(ZF12))^1)*((1+(ZF13))^1)*((1+(ZF14))^1))/((1.18)^14)+(Sheet1!$B$61*((1+(ZF1))^1)*((1+(ZF2))^1)*((1+(ZF3))^1)*((1+(ZF4))^1)*((1+(ZF5))^1)*((1+(ZF6))^1)*((1+(ZF7))^1)*((1+(ZF8))^1)*((1+(ZF9))^1)*((1+(ZF10))^1)*((1+(ZF11))^1)*((1+(ZF12))^1)*((1+(ZF13))^1)*((1+(ZF14))^1)*((1+(ZF15))^1))/((1.18)^15)+((Sheet1!$B$61*((1+(ZF1))^1)*((1+(ZF2))^1)*((1+(ZF3))^1)*((1+(ZF4))^1)*((1+(ZF5))^1)*((1+(ZF6))^1)*((1+(ZF7))^1)*((1+(ZF8))^1)*((1+(ZF9))^1)*((1+(ZF10))^1)*((1+(ZF11))^1)*((1+(ZF12))^1)*((1+(ZF13))^1)*((1+(ZF14))^1)*((1+(ZF15))^1))/((1.18)^15)/0.18))/Sheet1!$B$17)+((Sheet1!$B$65/Sheet1!$B$17)*(100%-0.2)))</f>
        <v>27.681122514072641</v>
      </c>
      <c r="ZG16" s="4">
        <f ca="1">SUM((((Sheet1!$B$61*((1+(ZG1))^1))/((1.18)^1)+(Sheet1!$B$61*((1+(ZG1))^1)*((1+(ZG2))^1))/((1.18)^2)+(Sheet1!$B$61*((1+(ZG1))^1)*((1+(ZG2))^1)*((1+(ZG3))^1))/((1.18)^3)+(Sheet1!$B$61*((1+(ZG1))^1)*((1+(ZG2))^1)*((1+(ZG3))^1)*((1+(ZG4))^1))/((1.18)^4)+(Sheet1!$B$61*((1+(ZG1))^1)*((1+(ZG2))^1)*((1+(ZG3))^1)*((1+(ZG4))^1)*((1+(ZG5))^1))/((1.18)^5)+(Sheet1!$B$61*((1+(ZG1))^1)*((1+(ZG2))^1)*((1+(ZG3))^1)*((1+(ZG4))^1)*((1+(ZG5))^1)*((1+(ZG6))^1))/((1.18)^6)+(Sheet1!$B$61*((1+(ZG1))^1)*((1+(ZG2))^1)*((1+(ZG3))^1)*((1+(ZG4))^1)*((1+(ZG5))^1)*((1+(ZG6))^1)*((1+(ZG7))^1))/((1.18)^7)+(Sheet1!$B$61*((1+(ZG1))^1)*((1+(ZG2))^1)*((1+(ZG3))^1)*((1+(ZG4))^1)*((1+(ZG5))^1)*((1+(ZG6))^1)*((1+(ZG7))^1)*((1+(ZG8))^1))/((1.18)^8)+(Sheet1!$B$61*((1+(ZG1))^1)*((1+(ZG2))^1)*((1+(ZG3))^1)*((1+(ZG4))^1)*((1+(ZG5))^1)*((1+(ZG6))^1)*((1+(ZG7))^1)*((1+(ZG8))^1)*((1+(ZG9))^1))/((1.18)^9)+(Sheet1!$B$61*((1+(ZG1))^1)*((1+(ZG2))^1)*((1+(ZG3))^1)*((1+(ZG4))^1)*((1+(ZG5))^1)*((1+(ZG6))^1)*((1+(ZG7))^1)*((1+(ZG8))^1)*((1+(ZG9))^1)*((1+(ZG10))^1))/((1.18)^10)+(Sheet1!$B$61*((1+(ZG1))^1)*((1+(ZG2))^1)*((1+(ZG3))^1)*((1+(ZG4))^1)*((1+(ZG5))^1)*((1+(ZG6))^1)*((1+(ZG7))^1)*((1+(ZG8))^1)*((1+(ZG9))^1)*((1+(ZG10))^1)*((1+(ZG11))^1))/((1.18)^11)+(Sheet1!$B$61*((1+(ZG1))^1)*((1+(ZG2))^1)*((1+(ZG3))^1)*((1+(ZG4))^1)*((1+(ZG5))^1)*((1+(ZG6))^1)*((1+(ZG7))^1)*((1+(ZG8))^1)*((1+(ZG9))^1)*((1+(ZG10))^1)*((1+(ZG11))^1)*((1+(ZG12))^1))/((1.18)^12)+(Sheet1!$B$61*((1+(ZG1))^1)*((1+(ZG2))^1)*((1+(ZG3))^1)*((1+(ZG4))^1)*((1+(ZG5))^1)*((1+(ZG6))^1)*((1+(ZG7))^1)*((1+(ZG8))^1)*((1+(ZG9))^1)*((1+(ZG10))^1)*((1+(ZG11))^1)*((1+(ZG12))^1)*((1+(ZG13))^1))/((1.18)^13)+(Sheet1!$B$61*((1+(ZG1))^1)*((1+(ZG2))^1)*((1+(ZG3))^1)*((1+(ZG4))^1)*((1+(ZG5))^1)*((1+(ZG6))^1)*((1+(ZG7))^1)*((1+(ZG8))^1)*((1+(ZG9))^1)*((1+(ZG10))^1)*((1+(ZG11))^1)*((1+(ZG12))^1)*((1+(ZG13))^1)*((1+(ZG14))^1))/((1.18)^14)+(Sheet1!$B$61*((1+(ZG1))^1)*((1+(ZG2))^1)*((1+(ZG3))^1)*((1+(ZG4))^1)*((1+(ZG5))^1)*((1+(ZG6))^1)*((1+(ZG7))^1)*((1+(ZG8))^1)*((1+(ZG9))^1)*((1+(ZG10))^1)*((1+(ZG11))^1)*((1+(ZG12))^1)*((1+(ZG13))^1)*((1+(ZG14))^1)*((1+(ZG15))^1))/((1.18)^15)+((Sheet1!$B$61*((1+(ZG1))^1)*((1+(ZG2))^1)*((1+(ZG3))^1)*((1+(ZG4))^1)*((1+(ZG5))^1)*((1+(ZG6))^1)*((1+(ZG7))^1)*((1+(ZG8))^1)*((1+(ZG9))^1)*((1+(ZG10))^1)*((1+(ZG11))^1)*((1+(ZG12))^1)*((1+(ZG13))^1)*((1+(ZG14))^1)*((1+(ZG15))^1))/((1.18)^15)/0.18))/Sheet1!$B$17)+((Sheet1!$B$65/Sheet1!$B$17)*(100%-0.2)))</f>
        <v>25.656010809391205</v>
      </c>
      <c r="ZH16" s="4">
        <f ca="1">SUM((((Sheet1!$B$61*((1+(ZH1))^1))/((1.18)^1)+(Sheet1!$B$61*((1+(ZH1))^1)*((1+(ZH2))^1))/((1.18)^2)+(Sheet1!$B$61*((1+(ZH1))^1)*((1+(ZH2))^1)*((1+(ZH3))^1))/((1.18)^3)+(Sheet1!$B$61*((1+(ZH1))^1)*((1+(ZH2))^1)*((1+(ZH3))^1)*((1+(ZH4))^1))/((1.18)^4)+(Sheet1!$B$61*((1+(ZH1))^1)*((1+(ZH2))^1)*((1+(ZH3))^1)*((1+(ZH4))^1)*((1+(ZH5))^1))/((1.18)^5)+(Sheet1!$B$61*((1+(ZH1))^1)*((1+(ZH2))^1)*((1+(ZH3))^1)*((1+(ZH4))^1)*((1+(ZH5))^1)*((1+(ZH6))^1))/((1.18)^6)+(Sheet1!$B$61*((1+(ZH1))^1)*((1+(ZH2))^1)*((1+(ZH3))^1)*((1+(ZH4))^1)*((1+(ZH5))^1)*((1+(ZH6))^1)*((1+(ZH7))^1))/((1.18)^7)+(Sheet1!$B$61*((1+(ZH1))^1)*((1+(ZH2))^1)*((1+(ZH3))^1)*((1+(ZH4))^1)*((1+(ZH5))^1)*((1+(ZH6))^1)*((1+(ZH7))^1)*((1+(ZH8))^1))/((1.18)^8)+(Sheet1!$B$61*((1+(ZH1))^1)*((1+(ZH2))^1)*((1+(ZH3))^1)*((1+(ZH4))^1)*((1+(ZH5))^1)*((1+(ZH6))^1)*((1+(ZH7))^1)*((1+(ZH8))^1)*((1+(ZH9))^1))/((1.18)^9)+(Sheet1!$B$61*((1+(ZH1))^1)*((1+(ZH2))^1)*((1+(ZH3))^1)*((1+(ZH4))^1)*((1+(ZH5))^1)*((1+(ZH6))^1)*((1+(ZH7))^1)*((1+(ZH8))^1)*((1+(ZH9))^1)*((1+(ZH10))^1))/((1.18)^10)+(Sheet1!$B$61*((1+(ZH1))^1)*((1+(ZH2))^1)*((1+(ZH3))^1)*((1+(ZH4))^1)*((1+(ZH5))^1)*((1+(ZH6))^1)*((1+(ZH7))^1)*((1+(ZH8))^1)*((1+(ZH9))^1)*((1+(ZH10))^1)*((1+(ZH11))^1))/((1.18)^11)+(Sheet1!$B$61*((1+(ZH1))^1)*((1+(ZH2))^1)*((1+(ZH3))^1)*((1+(ZH4))^1)*((1+(ZH5))^1)*((1+(ZH6))^1)*((1+(ZH7))^1)*((1+(ZH8))^1)*((1+(ZH9))^1)*((1+(ZH10))^1)*((1+(ZH11))^1)*((1+(ZH12))^1))/((1.18)^12)+(Sheet1!$B$61*((1+(ZH1))^1)*((1+(ZH2))^1)*((1+(ZH3))^1)*((1+(ZH4))^1)*((1+(ZH5))^1)*((1+(ZH6))^1)*((1+(ZH7))^1)*((1+(ZH8))^1)*((1+(ZH9))^1)*((1+(ZH10))^1)*((1+(ZH11))^1)*((1+(ZH12))^1)*((1+(ZH13))^1))/((1.18)^13)+(Sheet1!$B$61*((1+(ZH1))^1)*((1+(ZH2))^1)*((1+(ZH3))^1)*((1+(ZH4))^1)*((1+(ZH5))^1)*((1+(ZH6))^1)*((1+(ZH7))^1)*((1+(ZH8))^1)*((1+(ZH9))^1)*((1+(ZH10))^1)*((1+(ZH11))^1)*((1+(ZH12))^1)*((1+(ZH13))^1)*((1+(ZH14))^1))/((1.18)^14)+(Sheet1!$B$61*((1+(ZH1))^1)*((1+(ZH2))^1)*((1+(ZH3))^1)*((1+(ZH4))^1)*((1+(ZH5))^1)*((1+(ZH6))^1)*((1+(ZH7))^1)*((1+(ZH8))^1)*((1+(ZH9))^1)*((1+(ZH10))^1)*((1+(ZH11))^1)*((1+(ZH12))^1)*((1+(ZH13))^1)*((1+(ZH14))^1)*((1+(ZH15))^1))/((1.18)^15)+((Sheet1!$B$61*((1+(ZH1))^1)*((1+(ZH2))^1)*((1+(ZH3))^1)*((1+(ZH4))^1)*((1+(ZH5))^1)*((1+(ZH6))^1)*((1+(ZH7))^1)*((1+(ZH8))^1)*((1+(ZH9))^1)*((1+(ZH10))^1)*((1+(ZH11))^1)*((1+(ZH12))^1)*((1+(ZH13))^1)*((1+(ZH14))^1)*((1+(ZH15))^1))/((1.18)^15)/0.18))/Sheet1!$B$17)+((Sheet1!$B$65/Sheet1!$B$17)*(100%-0.2)))</f>
        <v>30.69381846423655</v>
      </c>
      <c r="ZI16" s="4">
        <f ca="1">SUM((((Sheet1!$B$61*((1+(ZI1))^1))/((1.18)^1)+(Sheet1!$B$61*((1+(ZI1))^1)*((1+(ZI2))^1))/((1.18)^2)+(Sheet1!$B$61*((1+(ZI1))^1)*((1+(ZI2))^1)*((1+(ZI3))^1))/((1.18)^3)+(Sheet1!$B$61*((1+(ZI1))^1)*((1+(ZI2))^1)*((1+(ZI3))^1)*((1+(ZI4))^1))/((1.18)^4)+(Sheet1!$B$61*((1+(ZI1))^1)*((1+(ZI2))^1)*((1+(ZI3))^1)*((1+(ZI4))^1)*((1+(ZI5))^1))/((1.18)^5)+(Sheet1!$B$61*((1+(ZI1))^1)*((1+(ZI2))^1)*((1+(ZI3))^1)*((1+(ZI4))^1)*((1+(ZI5))^1)*((1+(ZI6))^1))/((1.18)^6)+(Sheet1!$B$61*((1+(ZI1))^1)*((1+(ZI2))^1)*((1+(ZI3))^1)*((1+(ZI4))^1)*((1+(ZI5))^1)*((1+(ZI6))^1)*((1+(ZI7))^1))/((1.18)^7)+(Sheet1!$B$61*((1+(ZI1))^1)*((1+(ZI2))^1)*((1+(ZI3))^1)*((1+(ZI4))^1)*((1+(ZI5))^1)*((1+(ZI6))^1)*((1+(ZI7))^1)*((1+(ZI8))^1))/((1.18)^8)+(Sheet1!$B$61*((1+(ZI1))^1)*((1+(ZI2))^1)*((1+(ZI3))^1)*((1+(ZI4))^1)*((1+(ZI5))^1)*((1+(ZI6))^1)*((1+(ZI7))^1)*((1+(ZI8))^1)*((1+(ZI9))^1))/((1.18)^9)+(Sheet1!$B$61*((1+(ZI1))^1)*((1+(ZI2))^1)*((1+(ZI3))^1)*((1+(ZI4))^1)*((1+(ZI5))^1)*((1+(ZI6))^1)*((1+(ZI7))^1)*((1+(ZI8))^1)*((1+(ZI9))^1)*((1+(ZI10))^1))/((1.18)^10)+(Sheet1!$B$61*((1+(ZI1))^1)*((1+(ZI2))^1)*((1+(ZI3))^1)*((1+(ZI4))^1)*((1+(ZI5))^1)*((1+(ZI6))^1)*((1+(ZI7))^1)*((1+(ZI8))^1)*((1+(ZI9))^1)*((1+(ZI10))^1)*((1+(ZI11))^1))/((1.18)^11)+(Sheet1!$B$61*((1+(ZI1))^1)*((1+(ZI2))^1)*((1+(ZI3))^1)*((1+(ZI4))^1)*((1+(ZI5))^1)*((1+(ZI6))^1)*((1+(ZI7))^1)*((1+(ZI8))^1)*((1+(ZI9))^1)*((1+(ZI10))^1)*((1+(ZI11))^1)*((1+(ZI12))^1))/((1.18)^12)+(Sheet1!$B$61*((1+(ZI1))^1)*((1+(ZI2))^1)*((1+(ZI3))^1)*((1+(ZI4))^1)*((1+(ZI5))^1)*((1+(ZI6))^1)*((1+(ZI7))^1)*((1+(ZI8))^1)*((1+(ZI9))^1)*((1+(ZI10))^1)*((1+(ZI11))^1)*((1+(ZI12))^1)*((1+(ZI13))^1))/((1.18)^13)+(Sheet1!$B$61*((1+(ZI1))^1)*((1+(ZI2))^1)*((1+(ZI3))^1)*((1+(ZI4))^1)*((1+(ZI5))^1)*((1+(ZI6))^1)*((1+(ZI7))^1)*((1+(ZI8))^1)*((1+(ZI9))^1)*((1+(ZI10))^1)*((1+(ZI11))^1)*((1+(ZI12))^1)*((1+(ZI13))^1)*((1+(ZI14))^1))/((1.18)^14)+(Sheet1!$B$61*((1+(ZI1))^1)*((1+(ZI2))^1)*((1+(ZI3))^1)*((1+(ZI4))^1)*((1+(ZI5))^1)*((1+(ZI6))^1)*((1+(ZI7))^1)*((1+(ZI8))^1)*((1+(ZI9))^1)*((1+(ZI10))^1)*((1+(ZI11))^1)*((1+(ZI12))^1)*((1+(ZI13))^1)*((1+(ZI14))^1)*((1+(ZI15))^1))/((1.18)^15)+((Sheet1!$B$61*((1+(ZI1))^1)*((1+(ZI2))^1)*((1+(ZI3))^1)*((1+(ZI4))^1)*((1+(ZI5))^1)*((1+(ZI6))^1)*((1+(ZI7))^1)*((1+(ZI8))^1)*((1+(ZI9))^1)*((1+(ZI10))^1)*((1+(ZI11))^1)*((1+(ZI12))^1)*((1+(ZI13))^1)*((1+(ZI14))^1)*((1+(ZI15))^1))/((1.18)^15)/0.18))/Sheet1!$B$17)+((Sheet1!$B$65/Sheet1!$B$17)*(100%-0.2)))</f>
        <v>25.723617889281805</v>
      </c>
      <c r="ZJ16" s="4">
        <f ca="1">SUM((((Sheet1!$B$61*((1+(ZJ1))^1))/((1.18)^1)+(Sheet1!$B$61*((1+(ZJ1))^1)*((1+(ZJ2))^1))/((1.18)^2)+(Sheet1!$B$61*((1+(ZJ1))^1)*((1+(ZJ2))^1)*((1+(ZJ3))^1))/((1.18)^3)+(Sheet1!$B$61*((1+(ZJ1))^1)*((1+(ZJ2))^1)*((1+(ZJ3))^1)*((1+(ZJ4))^1))/((1.18)^4)+(Sheet1!$B$61*((1+(ZJ1))^1)*((1+(ZJ2))^1)*((1+(ZJ3))^1)*((1+(ZJ4))^1)*((1+(ZJ5))^1))/((1.18)^5)+(Sheet1!$B$61*((1+(ZJ1))^1)*((1+(ZJ2))^1)*((1+(ZJ3))^1)*((1+(ZJ4))^1)*((1+(ZJ5))^1)*((1+(ZJ6))^1))/((1.18)^6)+(Sheet1!$B$61*((1+(ZJ1))^1)*((1+(ZJ2))^1)*((1+(ZJ3))^1)*((1+(ZJ4))^1)*((1+(ZJ5))^1)*((1+(ZJ6))^1)*((1+(ZJ7))^1))/((1.18)^7)+(Sheet1!$B$61*((1+(ZJ1))^1)*((1+(ZJ2))^1)*((1+(ZJ3))^1)*((1+(ZJ4))^1)*((1+(ZJ5))^1)*((1+(ZJ6))^1)*((1+(ZJ7))^1)*((1+(ZJ8))^1))/((1.18)^8)+(Sheet1!$B$61*((1+(ZJ1))^1)*((1+(ZJ2))^1)*((1+(ZJ3))^1)*((1+(ZJ4))^1)*((1+(ZJ5))^1)*((1+(ZJ6))^1)*((1+(ZJ7))^1)*((1+(ZJ8))^1)*((1+(ZJ9))^1))/((1.18)^9)+(Sheet1!$B$61*((1+(ZJ1))^1)*((1+(ZJ2))^1)*((1+(ZJ3))^1)*((1+(ZJ4))^1)*((1+(ZJ5))^1)*((1+(ZJ6))^1)*((1+(ZJ7))^1)*((1+(ZJ8))^1)*((1+(ZJ9))^1)*((1+(ZJ10))^1))/((1.18)^10)+(Sheet1!$B$61*((1+(ZJ1))^1)*((1+(ZJ2))^1)*((1+(ZJ3))^1)*((1+(ZJ4))^1)*((1+(ZJ5))^1)*((1+(ZJ6))^1)*((1+(ZJ7))^1)*((1+(ZJ8))^1)*((1+(ZJ9))^1)*((1+(ZJ10))^1)*((1+(ZJ11))^1))/((1.18)^11)+(Sheet1!$B$61*((1+(ZJ1))^1)*((1+(ZJ2))^1)*((1+(ZJ3))^1)*((1+(ZJ4))^1)*((1+(ZJ5))^1)*((1+(ZJ6))^1)*((1+(ZJ7))^1)*((1+(ZJ8))^1)*((1+(ZJ9))^1)*((1+(ZJ10))^1)*((1+(ZJ11))^1)*((1+(ZJ12))^1))/((1.18)^12)+(Sheet1!$B$61*((1+(ZJ1))^1)*((1+(ZJ2))^1)*((1+(ZJ3))^1)*((1+(ZJ4))^1)*((1+(ZJ5))^1)*((1+(ZJ6))^1)*((1+(ZJ7))^1)*((1+(ZJ8))^1)*((1+(ZJ9))^1)*((1+(ZJ10))^1)*((1+(ZJ11))^1)*((1+(ZJ12))^1)*((1+(ZJ13))^1))/((1.18)^13)+(Sheet1!$B$61*((1+(ZJ1))^1)*((1+(ZJ2))^1)*((1+(ZJ3))^1)*((1+(ZJ4))^1)*((1+(ZJ5))^1)*((1+(ZJ6))^1)*((1+(ZJ7))^1)*((1+(ZJ8))^1)*((1+(ZJ9))^1)*((1+(ZJ10))^1)*((1+(ZJ11))^1)*((1+(ZJ12))^1)*((1+(ZJ13))^1)*((1+(ZJ14))^1))/((1.18)^14)+(Sheet1!$B$61*((1+(ZJ1))^1)*((1+(ZJ2))^1)*((1+(ZJ3))^1)*((1+(ZJ4))^1)*((1+(ZJ5))^1)*((1+(ZJ6))^1)*((1+(ZJ7))^1)*((1+(ZJ8))^1)*((1+(ZJ9))^1)*((1+(ZJ10))^1)*((1+(ZJ11))^1)*((1+(ZJ12))^1)*((1+(ZJ13))^1)*((1+(ZJ14))^1)*((1+(ZJ15))^1))/((1.18)^15)+((Sheet1!$B$61*((1+(ZJ1))^1)*((1+(ZJ2))^1)*((1+(ZJ3))^1)*((1+(ZJ4))^1)*((1+(ZJ5))^1)*((1+(ZJ6))^1)*((1+(ZJ7))^1)*((1+(ZJ8))^1)*((1+(ZJ9))^1)*((1+(ZJ10))^1)*((1+(ZJ11))^1)*((1+(ZJ12))^1)*((1+(ZJ13))^1)*((1+(ZJ14))^1)*((1+(ZJ15))^1))/((1.18)^15)/0.18))/Sheet1!$B$17)+((Sheet1!$B$65/Sheet1!$B$17)*(100%-0.2)))</f>
        <v>25.252056249036826</v>
      </c>
      <c r="ZK16" s="4">
        <f ca="1">SUM((((Sheet1!$B$61*((1+(ZK1))^1))/((1.18)^1)+(Sheet1!$B$61*((1+(ZK1))^1)*((1+(ZK2))^1))/((1.18)^2)+(Sheet1!$B$61*((1+(ZK1))^1)*((1+(ZK2))^1)*((1+(ZK3))^1))/((1.18)^3)+(Sheet1!$B$61*((1+(ZK1))^1)*((1+(ZK2))^1)*((1+(ZK3))^1)*((1+(ZK4))^1))/((1.18)^4)+(Sheet1!$B$61*((1+(ZK1))^1)*((1+(ZK2))^1)*((1+(ZK3))^1)*((1+(ZK4))^1)*((1+(ZK5))^1))/((1.18)^5)+(Sheet1!$B$61*((1+(ZK1))^1)*((1+(ZK2))^1)*((1+(ZK3))^1)*((1+(ZK4))^1)*((1+(ZK5))^1)*((1+(ZK6))^1))/((1.18)^6)+(Sheet1!$B$61*((1+(ZK1))^1)*((1+(ZK2))^1)*((1+(ZK3))^1)*((1+(ZK4))^1)*((1+(ZK5))^1)*((1+(ZK6))^1)*((1+(ZK7))^1))/((1.18)^7)+(Sheet1!$B$61*((1+(ZK1))^1)*((1+(ZK2))^1)*((1+(ZK3))^1)*((1+(ZK4))^1)*((1+(ZK5))^1)*((1+(ZK6))^1)*((1+(ZK7))^1)*((1+(ZK8))^1))/((1.18)^8)+(Sheet1!$B$61*((1+(ZK1))^1)*((1+(ZK2))^1)*((1+(ZK3))^1)*((1+(ZK4))^1)*((1+(ZK5))^1)*((1+(ZK6))^1)*((1+(ZK7))^1)*((1+(ZK8))^1)*((1+(ZK9))^1))/((1.18)^9)+(Sheet1!$B$61*((1+(ZK1))^1)*((1+(ZK2))^1)*((1+(ZK3))^1)*((1+(ZK4))^1)*((1+(ZK5))^1)*((1+(ZK6))^1)*((1+(ZK7))^1)*((1+(ZK8))^1)*((1+(ZK9))^1)*((1+(ZK10))^1))/((1.18)^10)+(Sheet1!$B$61*((1+(ZK1))^1)*((1+(ZK2))^1)*((1+(ZK3))^1)*((1+(ZK4))^1)*((1+(ZK5))^1)*((1+(ZK6))^1)*((1+(ZK7))^1)*((1+(ZK8))^1)*((1+(ZK9))^1)*((1+(ZK10))^1)*((1+(ZK11))^1))/((1.18)^11)+(Sheet1!$B$61*((1+(ZK1))^1)*((1+(ZK2))^1)*((1+(ZK3))^1)*((1+(ZK4))^1)*((1+(ZK5))^1)*((1+(ZK6))^1)*((1+(ZK7))^1)*((1+(ZK8))^1)*((1+(ZK9))^1)*((1+(ZK10))^1)*((1+(ZK11))^1)*((1+(ZK12))^1))/((1.18)^12)+(Sheet1!$B$61*((1+(ZK1))^1)*((1+(ZK2))^1)*((1+(ZK3))^1)*((1+(ZK4))^1)*((1+(ZK5))^1)*((1+(ZK6))^1)*((1+(ZK7))^1)*((1+(ZK8))^1)*((1+(ZK9))^1)*((1+(ZK10))^1)*((1+(ZK11))^1)*((1+(ZK12))^1)*((1+(ZK13))^1))/((1.18)^13)+(Sheet1!$B$61*((1+(ZK1))^1)*((1+(ZK2))^1)*((1+(ZK3))^1)*((1+(ZK4))^1)*((1+(ZK5))^1)*((1+(ZK6))^1)*((1+(ZK7))^1)*((1+(ZK8))^1)*((1+(ZK9))^1)*((1+(ZK10))^1)*((1+(ZK11))^1)*((1+(ZK12))^1)*((1+(ZK13))^1)*((1+(ZK14))^1))/((1.18)^14)+(Sheet1!$B$61*((1+(ZK1))^1)*((1+(ZK2))^1)*((1+(ZK3))^1)*((1+(ZK4))^1)*((1+(ZK5))^1)*((1+(ZK6))^1)*((1+(ZK7))^1)*((1+(ZK8))^1)*((1+(ZK9))^1)*((1+(ZK10))^1)*((1+(ZK11))^1)*((1+(ZK12))^1)*((1+(ZK13))^1)*((1+(ZK14))^1)*((1+(ZK15))^1))/((1.18)^15)+((Sheet1!$B$61*((1+(ZK1))^1)*((1+(ZK2))^1)*((1+(ZK3))^1)*((1+(ZK4))^1)*((1+(ZK5))^1)*((1+(ZK6))^1)*((1+(ZK7))^1)*((1+(ZK8))^1)*((1+(ZK9))^1)*((1+(ZK10))^1)*((1+(ZK11))^1)*((1+(ZK12))^1)*((1+(ZK13))^1)*((1+(ZK14))^1)*((1+(ZK15))^1))/((1.18)^15)/0.18))/Sheet1!$B$17)+((Sheet1!$B$65/Sheet1!$B$17)*(100%-0.2)))</f>
        <v>25.333668026256362</v>
      </c>
      <c r="ZL16" s="4">
        <f ca="1">SUM((((Sheet1!$B$61*((1+(ZL1))^1))/((1.18)^1)+(Sheet1!$B$61*((1+(ZL1))^1)*((1+(ZL2))^1))/((1.18)^2)+(Sheet1!$B$61*((1+(ZL1))^1)*((1+(ZL2))^1)*((1+(ZL3))^1))/((1.18)^3)+(Sheet1!$B$61*((1+(ZL1))^1)*((1+(ZL2))^1)*((1+(ZL3))^1)*((1+(ZL4))^1))/((1.18)^4)+(Sheet1!$B$61*((1+(ZL1))^1)*((1+(ZL2))^1)*((1+(ZL3))^1)*((1+(ZL4))^1)*((1+(ZL5))^1))/((1.18)^5)+(Sheet1!$B$61*((1+(ZL1))^1)*((1+(ZL2))^1)*((1+(ZL3))^1)*((1+(ZL4))^1)*((1+(ZL5))^1)*((1+(ZL6))^1))/((1.18)^6)+(Sheet1!$B$61*((1+(ZL1))^1)*((1+(ZL2))^1)*((1+(ZL3))^1)*((1+(ZL4))^1)*((1+(ZL5))^1)*((1+(ZL6))^1)*((1+(ZL7))^1))/((1.18)^7)+(Sheet1!$B$61*((1+(ZL1))^1)*((1+(ZL2))^1)*((1+(ZL3))^1)*((1+(ZL4))^1)*((1+(ZL5))^1)*((1+(ZL6))^1)*((1+(ZL7))^1)*((1+(ZL8))^1))/((1.18)^8)+(Sheet1!$B$61*((1+(ZL1))^1)*((1+(ZL2))^1)*((1+(ZL3))^1)*((1+(ZL4))^1)*((1+(ZL5))^1)*((1+(ZL6))^1)*((1+(ZL7))^1)*((1+(ZL8))^1)*((1+(ZL9))^1))/((1.18)^9)+(Sheet1!$B$61*((1+(ZL1))^1)*((1+(ZL2))^1)*((1+(ZL3))^1)*((1+(ZL4))^1)*((1+(ZL5))^1)*((1+(ZL6))^1)*((1+(ZL7))^1)*((1+(ZL8))^1)*((1+(ZL9))^1)*((1+(ZL10))^1))/((1.18)^10)+(Sheet1!$B$61*((1+(ZL1))^1)*((1+(ZL2))^1)*((1+(ZL3))^1)*((1+(ZL4))^1)*((1+(ZL5))^1)*((1+(ZL6))^1)*((1+(ZL7))^1)*((1+(ZL8))^1)*((1+(ZL9))^1)*((1+(ZL10))^1)*((1+(ZL11))^1))/((1.18)^11)+(Sheet1!$B$61*((1+(ZL1))^1)*((1+(ZL2))^1)*((1+(ZL3))^1)*((1+(ZL4))^1)*((1+(ZL5))^1)*((1+(ZL6))^1)*((1+(ZL7))^1)*((1+(ZL8))^1)*((1+(ZL9))^1)*((1+(ZL10))^1)*((1+(ZL11))^1)*((1+(ZL12))^1))/((1.18)^12)+(Sheet1!$B$61*((1+(ZL1))^1)*((1+(ZL2))^1)*((1+(ZL3))^1)*((1+(ZL4))^1)*((1+(ZL5))^1)*((1+(ZL6))^1)*((1+(ZL7))^1)*((1+(ZL8))^1)*((1+(ZL9))^1)*((1+(ZL10))^1)*((1+(ZL11))^1)*((1+(ZL12))^1)*((1+(ZL13))^1))/((1.18)^13)+(Sheet1!$B$61*((1+(ZL1))^1)*((1+(ZL2))^1)*((1+(ZL3))^1)*((1+(ZL4))^1)*((1+(ZL5))^1)*((1+(ZL6))^1)*((1+(ZL7))^1)*((1+(ZL8))^1)*((1+(ZL9))^1)*((1+(ZL10))^1)*((1+(ZL11))^1)*((1+(ZL12))^1)*((1+(ZL13))^1)*((1+(ZL14))^1))/((1.18)^14)+(Sheet1!$B$61*((1+(ZL1))^1)*((1+(ZL2))^1)*((1+(ZL3))^1)*((1+(ZL4))^1)*((1+(ZL5))^1)*((1+(ZL6))^1)*((1+(ZL7))^1)*((1+(ZL8))^1)*((1+(ZL9))^1)*((1+(ZL10))^1)*((1+(ZL11))^1)*((1+(ZL12))^1)*((1+(ZL13))^1)*((1+(ZL14))^1)*((1+(ZL15))^1))/((1.18)^15)+((Sheet1!$B$61*((1+(ZL1))^1)*((1+(ZL2))^1)*((1+(ZL3))^1)*((1+(ZL4))^1)*((1+(ZL5))^1)*((1+(ZL6))^1)*((1+(ZL7))^1)*((1+(ZL8))^1)*((1+(ZL9))^1)*((1+(ZL10))^1)*((1+(ZL11))^1)*((1+(ZL12))^1)*((1+(ZL13))^1)*((1+(ZL14))^1)*((1+(ZL15))^1))/((1.18)^15)/0.18))/Sheet1!$B$17)+((Sheet1!$B$65/Sheet1!$B$17)*(100%-0.2)))</f>
        <v>28.191309492248884</v>
      </c>
      <c r="ZM16" s="4">
        <f ca="1">SUM((((Sheet1!$B$61*((1+(ZM1))^1))/((1.18)^1)+(Sheet1!$B$61*((1+(ZM1))^1)*((1+(ZM2))^1))/((1.18)^2)+(Sheet1!$B$61*((1+(ZM1))^1)*((1+(ZM2))^1)*((1+(ZM3))^1))/((1.18)^3)+(Sheet1!$B$61*((1+(ZM1))^1)*((1+(ZM2))^1)*((1+(ZM3))^1)*((1+(ZM4))^1))/((1.18)^4)+(Sheet1!$B$61*((1+(ZM1))^1)*((1+(ZM2))^1)*((1+(ZM3))^1)*((1+(ZM4))^1)*((1+(ZM5))^1))/((1.18)^5)+(Sheet1!$B$61*((1+(ZM1))^1)*((1+(ZM2))^1)*((1+(ZM3))^1)*((1+(ZM4))^1)*((1+(ZM5))^1)*((1+(ZM6))^1))/((1.18)^6)+(Sheet1!$B$61*((1+(ZM1))^1)*((1+(ZM2))^1)*((1+(ZM3))^1)*((1+(ZM4))^1)*((1+(ZM5))^1)*((1+(ZM6))^1)*((1+(ZM7))^1))/((1.18)^7)+(Sheet1!$B$61*((1+(ZM1))^1)*((1+(ZM2))^1)*((1+(ZM3))^1)*((1+(ZM4))^1)*((1+(ZM5))^1)*((1+(ZM6))^1)*((1+(ZM7))^1)*((1+(ZM8))^1))/((1.18)^8)+(Sheet1!$B$61*((1+(ZM1))^1)*((1+(ZM2))^1)*((1+(ZM3))^1)*((1+(ZM4))^1)*((1+(ZM5))^1)*((1+(ZM6))^1)*((1+(ZM7))^1)*((1+(ZM8))^1)*((1+(ZM9))^1))/((1.18)^9)+(Sheet1!$B$61*((1+(ZM1))^1)*((1+(ZM2))^1)*((1+(ZM3))^1)*((1+(ZM4))^1)*((1+(ZM5))^1)*((1+(ZM6))^1)*((1+(ZM7))^1)*((1+(ZM8))^1)*((1+(ZM9))^1)*((1+(ZM10))^1))/((1.18)^10)+(Sheet1!$B$61*((1+(ZM1))^1)*((1+(ZM2))^1)*((1+(ZM3))^1)*((1+(ZM4))^1)*((1+(ZM5))^1)*((1+(ZM6))^1)*((1+(ZM7))^1)*((1+(ZM8))^1)*((1+(ZM9))^1)*((1+(ZM10))^1)*((1+(ZM11))^1))/((1.18)^11)+(Sheet1!$B$61*((1+(ZM1))^1)*((1+(ZM2))^1)*((1+(ZM3))^1)*((1+(ZM4))^1)*((1+(ZM5))^1)*((1+(ZM6))^1)*((1+(ZM7))^1)*((1+(ZM8))^1)*((1+(ZM9))^1)*((1+(ZM10))^1)*((1+(ZM11))^1)*((1+(ZM12))^1))/((1.18)^12)+(Sheet1!$B$61*((1+(ZM1))^1)*((1+(ZM2))^1)*((1+(ZM3))^1)*((1+(ZM4))^1)*((1+(ZM5))^1)*((1+(ZM6))^1)*((1+(ZM7))^1)*((1+(ZM8))^1)*((1+(ZM9))^1)*((1+(ZM10))^1)*((1+(ZM11))^1)*((1+(ZM12))^1)*((1+(ZM13))^1))/((1.18)^13)+(Sheet1!$B$61*((1+(ZM1))^1)*((1+(ZM2))^1)*((1+(ZM3))^1)*((1+(ZM4))^1)*((1+(ZM5))^1)*((1+(ZM6))^1)*((1+(ZM7))^1)*((1+(ZM8))^1)*((1+(ZM9))^1)*((1+(ZM10))^1)*((1+(ZM11))^1)*((1+(ZM12))^1)*((1+(ZM13))^1)*((1+(ZM14))^1))/((1.18)^14)+(Sheet1!$B$61*((1+(ZM1))^1)*((1+(ZM2))^1)*((1+(ZM3))^1)*((1+(ZM4))^1)*((1+(ZM5))^1)*((1+(ZM6))^1)*((1+(ZM7))^1)*((1+(ZM8))^1)*((1+(ZM9))^1)*((1+(ZM10))^1)*((1+(ZM11))^1)*((1+(ZM12))^1)*((1+(ZM13))^1)*((1+(ZM14))^1)*((1+(ZM15))^1))/((1.18)^15)+((Sheet1!$B$61*((1+(ZM1))^1)*((1+(ZM2))^1)*((1+(ZM3))^1)*((1+(ZM4))^1)*((1+(ZM5))^1)*((1+(ZM6))^1)*((1+(ZM7))^1)*((1+(ZM8))^1)*((1+(ZM9))^1)*((1+(ZM10))^1)*((1+(ZM11))^1)*((1+(ZM12))^1)*((1+(ZM13))^1)*((1+(ZM14))^1)*((1+(ZM15))^1))/((1.18)^15)/0.18))/Sheet1!$B$17)+((Sheet1!$B$65/Sheet1!$B$17)*(100%-0.2)))</f>
        <v>26.729394416281853</v>
      </c>
      <c r="ZN16" s="4">
        <f ca="1">SUM((((Sheet1!$B$61*((1+(ZN1))^1))/((1.18)^1)+(Sheet1!$B$61*((1+(ZN1))^1)*((1+(ZN2))^1))/((1.18)^2)+(Sheet1!$B$61*((1+(ZN1))^1)*((1+(ZN2))^1)*((1+(ZN3))^1))/((1.18)^3)+(Sheet1!$B$61*((1+(ZN1))^1)*((1+(ZN2))^1)*((1+(ZN3))^1)*((1+(ZN4))^1))/((1.18)^4)+(Sheet1!$B$61*((1+(ZN1))^1)*((1+(ZN2))^1)*((1+(ZN3))^1)*((1+(ZN4))^1)*((1+(ZN5))^1))/((1.18)^5)+(Sheet1!$B$61*((1+(ZN1))^1)*((1+(ZN2))^1)*((1+(ZN3))^1)*((1+(ZN4))^1)*((1+(ZN5))^1)*((1+(ZN6))^1))/((1.18)^6)+(Sheet1!$B$61*((1+(ZN1))^1)*((1+(ZN2))^1)*((1+(ZN3))^1)*((1+(ZN4))^1)*((1+(ZN5))^1)*((1+(ZN6))^1)*((1+(ZN7))^1))/((1.18)^7)+(Sheet1!$B$61*((1+(ZN1))^1)*((1+(ZN2))^1)*((1+(ZN3))^1)*((1+(ZN4))^1)*((1+(ZN5))^1)*((1+(ZN6))^1)*((1+(ZN7))^1)*((1+(ZN8))^1))/((1.18)^8)+(Sheet1!$B$61*((1+(ZN1))^1)*((1+(ZN2))^1)*((1+(ZN3))^1)*((1+(ZN4))^1)*((1+(ZN5))^1)*((1+(ZN6))^1)*((1+(ZN7))^1)*((1+(ZN8))^1)*((1+(ZN9))^1))/((1.18)^9)+(Sheet1!$B$61*((1+(ZN1))^1)*((1+(ZN2))^1)*((1+(ZN3))^1)*((1+(ZN4))^1)*((1+(ZN5))^1)*((1+(ZN6))^1)*((1+(ZN7))^1)*((1+(ZN8))^1)*((1+(ZN9))^1)*((1+(ZN10))^1))/((1.18)^10)+(Sheet1!$B$61*((1+(ZN1))^1)*((1+(ZN2))^1)*((1+(ZN3))^1)*((1+(ZN4))^1)*((1+(ZN5))^1)*((1+(ZN6))^1)*((1+(ZN7))^1)*((1+(ZN8))^1)*((1+(ZN9))^1)*((1+(ZN10))^1)*((1+(ZN11))^1))/((1.18)^11)+(Sheet1!$B$61*((1+(ZN1))^1)*((1+(ZN2))^1)*((1+(ZN3))^1)*((1+(ZN4))^1)*((1+(ZN5))^1)*((1+(ZN6))^1)*((1+(ZN7))^1)*((1+(ZN8))^1)*((1+(ZN9))^1)*((1+(ZN10))^1)*((1+(ZN11))^1)*((1+(ZN12))^1))/((1.18)^12)+(Sheet1!$B$61*((1+(ZN1))^1)*((1+(ZN2))^1)*((1+(ZN3))^1)*((1+(ZN4))^1)*((1+(ZN5))^1)*((1+(ZN6))^1)*((1+(ZN7))^1)*((1+(ZN8))^1)*((1+(ZN9))^1)*((1+(ZN10))^1)*((1+(ZN11))^1)*((1+(ZN12))^1)*((1+(ZN13))^1))/((1.18)^13)+(Sheet1!$B$61*((1+(ZN1))^1)*((1+(ZN2))^1)*((1+(ZN3))^1)*((1+(ZN4))^1)*((1+(ZN5))^1)*((1+(ZN6))^1)*((1+(ZN7))^1)*((1+(ZN8))^1)*((1+(ZN9))^1)*((1+(ZN10))^1)*((1+(ZN11))^1)*((1+(ZN12))^1)*((1+(ZN13))^1)*((1+(ZN14))^1))/((1.18)^14)+(Sheet1!$B$61*((1+(ZN1))^1)*((1+(ZN2))^1)*((1+(ZN3))^1)*((1+(ZN4))^1)*((1+(ZN5))^1)*((1+(ZN6))^1)*((1+(ZN7))^1)*((1+(ZN8))^1)*((1+(ZN9))^1)*((1+(ZN10))^1)*((1+(ZN11))^1)*((1+(ZN12))^1)*((1+(ZN13))^1)*((1+(ZN14))^1)*((1+(ZN15))^1))/((1.18)^15)+((Sheet1!$B$61*((1+(ZN1))^1)*((1+(ZN2))^1)*((1+(ZN3))^1)*((1+(ZN4))^1)*((1+(ZN5))^1)*((1+(ZN6))^1)*((1+(ZN7))^1)*((1+(ZN8))^1)*((1+(ZN9))^1)*((1+(ZN10))^1)*((1+(ZN11))^1)*((1+(ZN12))^1)*((1+(ZN13))^1)*((1+(ZN14))^1)*((1+(ZN15))^1))/((1.18)^15)/0.18))/Sheet1!$B$17)+((Sheet1!$B$65/Sheet1!$B$17)*(100%-0.2)))</f>
        <v>27.236829700221016</v>
      </c>
      <c r="ZO16" s="4">
        <f ca="1">SUM((((Sheet1!$B$61*((1+(ZO1))^1))/((1.18)^1)+(Sheet1!$B$61*((1+(ZO1))^1)*((1+(ZO2))^1))/((1.18)^2)+(Sheet1!$B$61*((1+(ZO1))^1)*((1+(ZO2))^1)*((1+(ZO3))^1))/((1.18)^3)+(Sheet1!$B$61*((1+(ZO1))^1)*((1+(ZO2))^1)*((1+(ZO3))^1)*((1+(ZO4))^1))/((1.18)^4)+(Sheet1!$B$61*((1+(ZO1))^1)*((1+(ZO2))^1)*((1+(ZO3))^1)*((1+(ZO4))^1)*((1+(ZO5))^1))/((1.18)^5)+(Sheet1!$B$61*((1+(ZO1))^1)*((1+(ZO2))^1)*((1+(ZO3))^1)*((1+(ZO4))^1)*((1+(ZO5))^1)*((1+(ZO6))^1))/((1.18)^6)+(Sheet1!$B$61*((1+(ZO1))^1)*((1+(ZO2))^1)*((1+(ZO3))^1)*((1+(ZO4))^1)*((1+(ZO5))^1)*((1+(ZO6))^1)*((1+(ZO7))^1))/((1.18)^7)+(Sheet1!$B$61*((1+(ZO1))^1)*((1+(ZO2))^1)*((1+(ZO3))^1)*((1+(ZO4))^1)*((1+(ZO5))^1)*((1+(ZO6))^1)*((1+(ZO7))^1)*((1+(ZO8))^1))/((1.18)^8)+(Sheet1!$B$61*((1+(ZO1))^1)*((1+(ZO2))^1)*((1+(ZO3))^1)*((1+(ZO4))^1)*((1+(ZO5))^1)*((1+(ZO6))^1)*((1+(ZO7))^1)*((1+(ZO8))^1)*((1+(ZO9))^1))/((1.18)^9)+(Sheet1!$B$61*((1+(ZO1))^1)*((1+(ZO2))^1)*((1+(ZO3))^1)*((1+(ZO4))^1)*((1+(ZO5))^1)*((1+(ZO6))^1)*((1+(ZO7))^1)*((1+(ZO8))^1)*((1+(ZO9))^1)*((1+(ZO10))^1))/((1.18)^10)+(Sheet1!$B$61*((1+(ZO1))^1)*((1+(ZO2))^1)*((1+(ZO3))^1)*((1+(ZO4))^1)*((1+(ZO5))^1)*((1+(ZO6))^1)*((1+(ZO7))^1)*((1+(ZO8))^1)*((1+(ZO9))^1)*((1+(ZO10))^1)*((1+(ZO11))^1))/((1.18)^11)+(Sheet1!$B$61*((1+(ZO1))^1)*((1+(ZO2))^1)*((1+(ZO3))^1)*((1+(ZO4))^1)*((1+(ZO5))^1)*((1+(ZO6))^1)*((1+(ZO7))^1)*((1+(ZO8))^1)*((1+(ZO9))^1)*((1+(ZO10))^1)*((1+(ZO11))^1)*((1+(ZO12))^1))/((1.18)^12)+(Sheet1!$B$61*((1+(ZO1))^1)*((1+(ZO2))^1)*((1+(ZO3))^1)*((1+(ZO4))^1)*((1+(ZO5))^1)*((1+(ZO6))^1)*((1+(ZO7))^1)*((1+(ZO8))^1)*((1+(ZO9))^1)*((1+(ZO10))^1)*((1+(ZO11))^1)*((1+(ZO12))^1)*((1+(ZO13))^1))/((1.18)^13)+(Sheet1!$B$61*((1+(ZO1))^1)*((1+(ZO2))^1)*((1+(ZO3))^1)*((1+(ZO4))^1)*((1+(ZO5))^1)*((1+(ZO6))^1)*((1+(ZO7))^1)*((1+(ZO8))^1)*((1+(ZO9))^1)*((1+(ZO10))^1)*((1+(ZO11))^1)*((1+(ZO12))^1)*((1+(ZO13))^1)*((1+(ZO14))^1))/((1.18)^14)+(Sheet1!$B$61*((1+(ZO1))^1)*((1+(ZO2))^1)*((1+(ZO3))^1)*((1+(ZO4))^1)*((1+(ZO5))^1)*((1+(ZO6))^1)*((1+(ZO7))^1)*((1+(ZO8))^1)*((1+(ZO9))^1)*((1+(ZO10))^1)*((1+(ZO11))^1)*((1+(ZO12))^1)*((1+(ZO13))^1)*((1+(ZO14))^1)*((1+(ZO15))^1))/((1.18)^15)+((Sheet1!$B$61*((1+(ZO1))^1)*((1+(ZO2))^1)*((1+(ZO3))^1)*((1+(ZO4))^1)*((1+(ZO5))^1)*((1+(ZO6))^1)*((1+(ZO7))^1)*((1+(ZO8))^1)*((1+(ZO9))^1)*((1+(ZO10))^1)*((1+(ZO11))^1)*((1+(ZO12))^1)*((1+(ZO13))^1)*((1+(ZO14))^1)*((1+(ZO15))^1))/((1.18)^15)/0.18))/Sheet1!$B$17)+((Sheet1!$B$65/Sheet1!$B$17)*(100%-0.2)))</f>
        <v>28.956652739311135</v>
      </c>
      <c r="ZP16" s="4">
        <f ca="1">SUM((((Sheet1!$B$61*((1+(ZP1))^1))/((1.18)^1)+(Sheet1!$B$61*((1+(ZP1))^1)*((1+(ZP2))^1))/((1.18)^2)+(Sheet1!$B$61*((1+(ZP1))^1)*((1+(ZP2))^1)*((1+(ZP3))^1))/((1.18)^3)+(Sheet1!$B$61*((1+(ZP1))^1)*((1+(ZP2))^1)*((1+(ZP3))^1)*((1+(ZP4))^1))/((1.18)^4)+(Sheet1!$B$61*((1+(ZP1))^1)*((1+(ZP2))^1)*((1+(ZP3))^1)*((1+(ZP4))^1)*((1+(ZP5))^1))/((1.18)^5)+(Sheet1!$B$61*((1+(ZP1))^1)*((1+(ZP2))^1)*((1+(ZP3))^1)*((1+(ZP4))^1)*((1+(ZP5))^1)*((1+(ZP6))^1))/((1.18)^6)+(Sheet1!$B$61*((1+(ZP1))^1)*((1+(ZP2))^1)*((1+(ZP3))^1)*((1+(ZP4))^1)*((1+(ZP5))^1)*((1+(ZP6))^1)*((1+(ZP7))^1))/((1.18)^7)+(Sheet1!$B$61*((1+(ZP1))^1)*((1+(ZP2))^1)*((1+(ZP3))^1)*((1+(ZP4))^1)*((1+(ZP5))^1)*((1+(ZP6))^1)*((1+(ZP7))^1)*((1+(ZP8))^1))/((1.18)^8)+(Sheet1!$B$61*((1+(ZP1))^1)*((1+(ZP2))^1)*((1+(ZP3))^1)*((1+(ZP4))^1)*((1+(ZP5))^1)*((1+(ZP6))^1)*((1+(ZP7))^1)*((1+(ZP8))^1)*((1+(ZP9))^1))/((1.18)^9)+(Sheet1!$B$61*((1+(ZP1))^1)*((1+(ZP2))^1)*((1+(ZP3))^1)*((1+(ZP4))^1)*((1+(ZP5))^1)*((1+(ZP6))^1)*((1+(ZP7))^1)*((1+(ZP8))^1)*((1+(ZP9))^1)*((1+(ZP10))^1))/((1.18)^10)+(Sheet1!$B$61*((1+(ZP1))^1)*((1+(ZP2))^1)*((1+(ZP3))^1)*((1+(ZP4))^1)*((1+(ZP5))^1)*((1+(ZP6))^1)*((1+(ZP7))^1)*((1+(ZP8))^1)*((1+(ZP9))^1)*((1+(ZP10))^1)*((1+(ZP11))^1))/((1.18)^11)+(Sheet1!$B$61*((1+(ZP1))^1)*((1+(ZP2))^1)*((1+(ZP3))^1)*((1+(ZP4))^1)*((1+(ZP5))^1)*((1+(ZP6))^1)*((1+(ZP7))^1)*((1+(ZP8))^1)*((1+(ZP9))^1)*((1+(ZP10))^1)*((1+(ZP11))^1)*((1+(ZP12))^1))/((1.18)^12)+(Sheet1!$B$61*((1+(ZP1))^1)*((1+(ZP2))^1)*((1+(ZP3))^1)*((1+(ZP4))^1)*((1+(ZP5))^1)*((1+(ZP6))^1)*((1+(ZP7))^1)*((1+(ZP8))^1)*((1+(ZP9))^1)*((1+(ZP10))^1)*((1+(ZP11))^1)*((1+(ZP12))^1)*((1+(ZP13))^1))/((1.18)^13)+(Sheet1!$B$61*((1+(ZP1))^1)*((1+(ZP2))^1)*((1+(ZP3))^1)*((1+(ZP4))^1)*((1+(ZP5))^1)*((1+(ZP6))^1)*((1+(ZP7))^1)*((1+(ZP8))^1)*((1+(ZP9))^1)*((1+(ZP10))^1)*((1+(ZP11))^1)*((1+(ZP12))^1)*((1+(ZP13))^1)*((1+(ZP14))^1))/((1.18)^14)+(Sheet1!$B$61*((1+(ZP1))^1)*((1+(ZP2))^1)*((1+(ZP3))^1)*((1+(ZP4))^1)*((1+(ZP5))^1)*((1+(ZP6))^1)*((1+(ZP7))^1)*((1+(ZP8))^1)*((1+(ZP9))^1)*((1+(ZP10))^1)*((1+(ZP11))^1)*((1+(ZP12))^1)*((1+(ZP13))^1)*((1+(ZP14))^1)*((1+(ZP15))^1))/((1.18)^15)+((Sheet1!$B$61*((1+(ZP1))^1)*((1+(ZP2))^1)*((1+(ZP3))^1)*((1+(ZP4))^1)*((1+(ZP5))^1)*((1+(ZP6))^1)*((1+(ZP7))^1)*((1+(ZP8))^1)*((1+(ZP9))^1)*((1+(ZP10))^1)*((1+(ZP11))^1)*((1+(ZP12))^1)*((1+(ZP13))^1)*((1+(ZP14))^1)*((1+(ZP15))^1))/((1.18)^15)/0.18))/Sheet1!$B$17)+((Sheet1!$B$65/Sheet1!$B$17)*(100%-0.2)))</f>
        <v>28.62526596117425</v>
      </c>
      <c r="ZQ16" s="4">
        <f ca="1">SUM((((Sheet1!$B$61*((1+(ZQ1))^1))/((1.18)^1)+(Sheet1!$B$61*((1+(ZQ1))^1)*((1+(ZQ2))^1))/((1.18)^2)+(Sheet1!$B$61*((1+(ZQ1))^1)*((1+(ZQ2))^1)*((1+(ZQ3))^1))/((1.18)^3)+(Sheet1!$B$61*((1+(ZQ1))^1)*((1+(ZQ2))^1)*((1+(ZQ3))^1)*((1+(ZQ4))^1))/((1.18)^4)+(Sheet1!$B$61*((1+(ZQ1))^1)*((1+(ZQ2))^1)*((1+(ZQ3))^1)*((1+(ZQ4))^1)*((1+(ZQ5))^1))/((1.18)^5)+(Sheet1!$B$61*((1+(ZQ1))^1)*((1+(ZQ2))^1)*((1+(ZQ3))^1)*((1+(ZQ4))^1)*((1+(ZQ5))^1)*((1+(ZQ6))^1))/((1.18)^6)+(Sheet1!$B$61*((1+(ZQ1))^1)*((1+(ZQ2))^1)*((1+(ZQ3))^1)*((1+(ZQ4))^1)*((1+(ZQ5))^1)*((1+(ZQ6))^1)*((1+(ZQ7))^1))/((1.18)^7)+(Sheet1!$B$61*((1+(ZQ1))^1)*((1+(ZQ2))^1)*((1+(ZQ3))^1)*((1+(ZQ4))^1)*((1+(ZQ5))^1)*((1+(ZQ6))^1)*((1+(ZQ7))^1)*((1+(ZQ8))^1))/((1.18)^8)+(Sheet1!$B$61*((1+(ZQ1))^1)*((1+(ZQ2))^1)*((1+(ZQ3))^1)*((1+(ZQ4))^1)*((1+(ZQ5))^1)*((1+(ZQ6))^1)*((1+(ZQ7))^1)*((1+(ZQ8))^1)*((1+(ZQ9))^1))/((1.18)^9)+(Sheet1!$B$61*((1+(ZQ1))^1)*((1+(ZQ2))^1)*((1+(ZQ3))^1)*((1+(ZQ4))^1)*((1+(ZQ5))^1)*((1+(ZQ6))^1)*((1+(ZQ7))^1)*((1+(ZQ8))^1)*((1+(ZQ9))^1)*((1+(ZQ10))^1))/((1.18)^10)+(Sheet1!$B$61*((1+(ZQ1))^1)*((1+(ZQ2))^1)*((1+(ZQ3))^1)*((1+(ZQ4))^1)*((1+(ZQ5))^1)*((1+(ZQ6))^1)*((1+(ZQ7))^1)*((1+(ZQ8))^1)*((1+(ZQ9))^1)*((1+(ZQ10))^1)*((1+(ZQ11))^1))/((1.18)^11)+(Sheet1!$B$61*((1+(ZQ1))^1)*((1+(ZQ2))^1)*((1+(ZQ3))^1)*((1+(ZQ4))^1)*((1+(ZQ5))^1)*((1+(ZQ6))^1)*((1+(ZQ7))^1)*((1+(ZQ8))^1)*((1+(ZQ9))^1)*((1+(ZQ10))^1)*((1+(ZQ11))^1)*((1+(ZQ12))^1))/((1.18)^12)+(Sheet1!$B$61*((1+(ZQ1))^1)*((1+(ZQ2))^1)*((1+(ZQ3))^1)*((1+(ZQ4))^1)*((1+(ZQ5))^1)*((1+(ZQ6))^1)*((1+(ZQ7))^1)*((1+(ZQ8))^1)*((1+(ZQ9))^1)*((1+(ZQ10))^1)*((1+(ZQ11))^1)*((1+(ZQ12))^1)*((1+(ZQ13))^1))/((1.18)^13)+(Sheet1!$B$61*((1+(ZQ1))^1)*((1+(ZQ2))^1)*((1+(ZQ3))^1)*((1+(ZQ4))^1)*((1+(ZQ5))^1)*((1+(ZQ6))^1)*((1+(ZQ7))^1)*((1+(ZQ8))^1)*((1+(ZQ9))^1)*((1+(ZQ10))^1)*((1+(ZQ11))^1)*((1+(ZQ12))^1)*((1+(ZQ13))^1)*((1+(ZQ14))^1))/((1.18)^14)+(Sheet1!$B$61*((1+(ZQ1))^1)*((1+(ZQ2))^1)*((1+(ZQ3))^1)*((1+(ZQ4))^1)*((1+(ZQ5))^1)*((1+(ZQ6))^1)*((1+(ZQ7))^1)*((1+(ZQ8))^1)*((1+(ZQ9))^1)*((1+(ZQ10))^1)*((1+(ZQ11))^1)*((1+(ZQ12))^1)*((1+(ZQ13))^1)*((1+(ZQ14))^1)*((1+(ZQ15))^1))/((1.18)^15)+((Sheet1!$B$61*((1+(ZQ1))^1)*((1+(ZQ2))^1)*((1+(ZQ3))^1)*((1+(ZQ4))^1)*((1+(ZQ5))^1)*((1+(ZQ6))^1)*((1+(ZQ7))^1)*((1+(ZQ8))^1)*((1+(ZQ9))^1)*((1+(ZQ10))^1)*((1+(ZQ11))^1)*((1+(ZQ12))^1)*((1+(ZQ13))^1)*((1+(ZQ14))^1)*((1+(ZQ15))^1))/((1.18)^15)/0.18))/Sheet1!$B$17)+((Sheet1!$B$65/Sheet1!$B$17)*(100%-0.2)))</f>
        <v>28.204831488539263</v>
      </c>
      <c r="ZR16" s="4">
        <f ca="1">SUM((((Sheet1!$B$61*((1+(ZR1))^1))/((1.18)^1)+(Sheet1!$B$61*((1+(ZR1))^1)*((1+(ZR2))^1))/((1.18)^2)+(Sheet1!$B$61*((1+(ZR1))^1)*((1+(ZR2))^1)*((1+(ZR3))^1))/((1.18)^3)+(Sheet1!$B$61*((1+(ZR1))^1)*((1+(ZR2))^1)*((1+(ZR3))^1)*((1+(ZR4))^1))/((1.18)^4)+(Sheet1!$B$61*((1+(ZR1))^1)*((1+(ZR2))^1)*((1+(ZR3))^1)*((1+(ZR4))^1)*((1+(ZR5))^1))/((1.18)^5)+(Sheet1!$B$61*((1+(ZR1))^1)*((1+(ZR2))^1)*((1+(ZR3))^1)*((1+(ZR4))^1)*((1+(ZR5))^1)*((1+(ZR6))^1))/((1.18)^6)+(Sheet1!$B$61*((1+(ZR1))^1)*((1+(ZR2))^1)*((1+(ZR3))^1)*((1+(ZR4))^1)*((1+(ZR5))^1)*((1+(ZR6))^1)*((1+(ZR7))^1))/((1.18)^7)+(Sheet1!$B$61*((1+(ZR1))^1)*((1+(ZR2))^1)*((1+(ZR3))^1)*((1+(ZR4))^1)*((1+(ZR5))^1)*((1+(ZR6))^1)*((1+(ZR7))^1)*((1+(ZR8))^1))/((1.18)^8)+(Sheet1!$B$61*((1+(ZR1))^1)*((1+(ZR2))^1)*((1+(ZR3))^1)*((1+(ZR4))^1)*((1+(ZR5))^1)*((1+(ZR6))^1)*((1+(ZR7))^1)*((1+(ZR8))^1)*((1+(ZR9))^1))/((1.18)^9)+(Sheet1!$B$61*((1+(ZR1))^1)*((1+(ZR2))^1)*((1+(ZR3))^1)*((1+(ZR4))^1)*((1+(ZR5))^1)*((1+(ZR6))^1)*((1+(ZR7))^1)*((1+(ZR8))^1)*((1+(ZR9))^1)*((1+(ZR10))^1))/((1.18)^10)+(Sheet1!$B$61*((1+(ZR1))^1)*((1+(ZR2))^1)*((1+(ZR3))^1)*((1+(ZR4))^1)*((1+(ZR5))^1)*((1+(ZR6))^1)*((1+(ZR7))^1)*((1+(ZR8))^1)*((1+(ZR9))^1)*((1+(ZR10))^1)*((1+(ZR11))^1))/((1.18)^11)+(Sheet1!$B$61*((1+(ZR1))^1)*((1+(ZR2))^1)*((1+(ZR3))^1)*((1+(ZR4))^1)*((1+(ZR5))^1)*((1+(ZR6))^1)*((1+(ZR7))^1)*((1+(ZR8))^1)*((1+(ZR9))^1)*((1+(ZR10))^1)*((1+(ZR11))^1)*((1+(ZR12))^1))/((1.18)^12)+(Sheet1!$B$61*((1+(ZR1))^1)*((1+(ZR2))^1)*((1+(ZR3))^1)*((1+(ZR4))^1)*((1+(ZR5))^1)*((1+(ZR6))^1)*((1+(ZR7))^1)*((1+(ZR8))^1)*((1+(ZR9))^1)*((1+(ZR10))^1)*((1+(ZR11))^1)*((1+(ZR12))^1)*((1+(ZR13))^1))/((1.18)^13)+(Sheet1!$B$61*((1+(ZR1))^1)*((1+(ZR2))^1)*((1+(ZR3))^1)*((1+(ZR4))^1)*((1+(ZR5))^1)*((1+(ZR6))^1)*((1+(ZR7))^1)*((1+(ZR8))^1)*((1+(ZR9))^1)*((1+(ZR10))^1)*((1+(ZR11))^1)*((1+(ZR12))^1)*((1+(ZR13))^1)*((1+(ZR14))^1))/((1.18)^14)+(Sheet1!$B$61*((1+(ZR1))^1)*((1+(ZR2))^1)*((1+(ZR3))^1)*((1+(ZR4))^1)*((1+(ZR5))^1)*((1+(ZR6))^1)*((1+(ZR7))^1)*((1+(ZR8))^1)*((1+(ZR9))^1)*((1+(ZR10))^1)*((1+(ZR11))^1)*((1+(ZR12))^1)*((1+(ZR13))^1)*((1+(ZR14))^1)*((1+(ZR15))^1))/((1.18)^15)+((Sheet1!$B$61*((1+(ZR1))^1)*((1+(ZR2))^1)*((1+(ZR3))^1)*((1+(ZR4))^1)*((1+(ZR5))^1)*((1+(ZR6))^1)*((1+(ZR7))^1)*((1+(ZR8))^1)*((1+(ZR9))^1)*((1+(ZR10))^1)*((1+(ZR11))^1)*((1+(ZR12))^1)*((1+(ZR13))^1)*((1+(ZR14))^1)*((1+(ZR15))^1))/((1.18)^15)/0.18))/Sheet1!$B$17)+((Sheet1!$B$65/Sheet1!$B$17)*(100%-0.2)))</f>
        <v>26.401945192164394</v>
      </c>
      <c r="ZS16" s="4">
        <f ca="1">SUM((((Sheet1!$B$61*((1+(ZS1))^1))/((1.18)^1)+(Sheet1!$B$61*((1+(ZS1))^1)*((1+(ZS2))^1))/((1.18)^2)+(Sheet1!$B$61*((1+(ZS1))^1)*((1+(ZS2))^1)*((1+(ZS3))^1))/((1.18)^3)+(Sheet1!$B$61*((1+(ZS1))^1)*((1+(ZS2))^1)*((1+(ZS3))^1)*((1+(ZS4))^1))/((1.18)^4)+(Sheet1!$B$61*((1+(ZS1))^1)*((1+(ZS2))^1)*((1+(ZS3))^1)*((1+(ZS4))^1)*((1+(ZS5))^1))/((1.18)^5)+(Sheet1!$B$61*((1+(ZS1))^1)*((1+(ZS2))^1)*((1+(ZS3))^1)*((1+(ZS4))^1)*((1+(ZS5))^1)*((1+(ZS6))^1))/((1.18)^6)+(Sheet1!$B$61*((1+(ZS1))^1)*((1+(ZS2))^1)*((1+(ZS3))^1)*((1+(ZS4))^1)*((1+(ZS5))^1)*((1+(ZS6))^1)*((1+(ZS7))^1))/((1.18)^7)+(Sheet1!$B$61*((1+(ZS1))^1)*((1+(ZS2))^1)*((1+(ZS3))^1)*((1+(ZS4))^1)*((1+(ZS5))^1)*((1+(ZS6))^1)*((1+(ZS7))^1)*((1+(ZS8))^1))/((1.18)^8)+(Sheet1!$B$61*((1+(ZS1))^1)*((1+(ZS2))^1)*((1+(ZS3))^1)*((1+(ZS4))^1)*((1+(ZS5))^1)*((1+(ZS6))^1)*((1+(ZS7))^1)*((1+(ZS8))^1)*((1+(ZS9))^1))/((1.18)^9)+(Sheet1!$B$61*((1+(ZS1))^1)*((1+(ZS2))^1)*((1+(ZS3))^1)*((1+(ZS4))^1)*((1+(ZS5))^1)*((1+(ZS6))^1)*((1+(ZS7))^1)*((1+(ZS8))^1)*((1+(ZS9))^1)*((1+(ZS10))^1))/((1.18)^10)+(Sheet1!$B$61*((1+(ZS1))^1)*((1+(ZS2))^1)*((1+(ZS3))^1)*((1+(ZS4))^1)*((1+(ZS5))^1)*((1+(ZS6))^1)*((1+(ZS7))^1)*((1+(ZS8))^1)*((1+(ZS9))^1)*((1+(ZS10))^1)*((1+(ZS11))^1))/((1.18)^11)+(Sheet1!$B$61*((1+(ZS1))^1)*((1+(ZS2))^1)*((1+(ZS3))^1)*((1+(ZS4))^1)*((1+(ZS5))^1)*((1+(ZS6))^1)*((1+(ZS7))^1)*((1+(ZS8))^1)*((1+(ZS9))^1)*((1+(ZS10))^1)*((1+(ZS11))^1)*((1+(ZS12))^1))/((1.18)^12)+(Sheet1!$B$61*((1+(ZS1))^1)*((1+(ZS2))^1)*((1+(ZS3))^1)*((1+(ZS4))^1)*((1+(ZS5))^1)*((1+(ZS6))^1)*((1+(ZS7))^1)*((1+(ZS8))^1)*((1+(ZS9))^1)*((1+(ZS10))^1)*((1+(ZS11))^1)*((1+(ZS12))^1)*((1+(ZS13))^1))/((1.18)^13)+(Sheet1!$B$61*((1+(ZS1))^1)*((1+(ZS2))^1)*((1+(ZS3))^1)*((1+(ZS4))^1)*((1+(ZS5))^1)*((1+(ZS6))^1)*((1+(ZS7))^1)*((1+(ZS8))^1)*((1+(ZS9))^1)*((1+(ZS10))^1)*((1+(ZS11))^1)*((1+(ZS12))^1)*((1+(ZS13))^1)*((1+(ZS14))^1))/((1.18)^14)+(Sheet1!$B$61*((1+(ZS1))^1)*((1+(ZS2))^1)*((1+(ZS3))^1)*((1+(ZS4))^1)*((1+(ZS5))^1)*((1+(ZS6))^1)*((1+(ZS7))^1)*((1+(ZS8))^1)*((1+(ZS9))^1)*((1+(ZS10))^1)*((1+(ZS11))^1)*((1+(ZS12))^1)*((1+(ZS13))^1)*((1+(ZS14))^1)*((1+(ZS15))^1))/((1.18)^15)+((Sheet1!$B$61*((1+(ZS1))^1)*((1+(ZS2))^1)*((1+(ZS3))^1)*((1+(ZS4))^1)*((1+(ZS5))^1)*((1+(ZS6))^1)*((1+(ZS7))^1)*((1+(ZS8))^1)*((1+(ZS9))^1)*((1+(ZS10))^1)*((1+(ZS11))^1)*((1+(ZS12))^1)*((1+(ZS13))^1)*((1+(ZS14))^1)*((1+(ZS15))^1))/((1.18)^15)/0.18))/Sheet1!$B$17)+((Sheet1!$B$65/Sheet1!$B$17)*(100%-0.2)))</f>
        <v>26.677413839782723</v>
      </c>
      <c r="ZT16" s="4">
        <f ca="1">SUM((((Sheet1!$B$61*((1+(ZT1))^1))/((1.18)^1)+(Sheet1!$B$61*((1+(ZT1))^1)*((1+(ZT2))^1))/((1.18)^2)+(Sheet1!$B$61*((1+(ZT1))^1)*((1+(ZT2))^1)*((1+(ZT3))^1))/((1.18)^3)+(Sheet1!$B$61*((1+(ZT1))^1)*((1+(ZT2))^1)*((1+(ZT3))^1)*((1+(ZT4))^1))/((1.18)^4)+(Sheet1!$B$61*((1+(ZT1))^1)*((1+(ZT2))^1)*((1+(ZT3))^1)*((1+(ZT4))^1)*((1+(ZT5))^1))/((1.18)^5)+(Sheet1!$B$61*((1+(ZT1))^1)*((1+(ZT2))^1)*((1+(ZT3))^1)*((1+(ZT4))^1)*((1+(ZT5))^1)*((1+(ZT6))^1))/((1.18)^6)+(Sheet1!$B$61*((1+(ZT1))^1)*((1+(ZT2))^1)*((1+(ZT3))^1)*((1+(ZT4))^1)*((1+(ZT5))^1)*((1+(ZT6))^1)*((1+(ZT7))^1))/((1.18)^7)+(Sheet1!$B$61*((1+(ZT1))^1)*((1+(ZT2))^1)*((1+(ZT3))^1)*((1+(ZT4))^1)*((1+(ZT5))^1)*((1+(ZT6))^1)*((1+(ZT7))^1)*((1+(ZT8))^1))/((1.18)^8)+(Sheet1!$B$61*((1+(ZT1))^1)*((1+(ZT2))^1)*((1+(ZT3))^1)*((1+(ZT4))^1)*((1+(ZT5))^1)*((1+(ZT6))^1)*((1+(ZT7))^1)*((1+(ZT8))^1)*((1+(ZT9))^1))/((1.18)^9)+(Sheet1!$B$61*((1+(ZT1))^1)*((1+(ZT2))^1)*((1+(ZT3))^1)*((1+(ZT4))^1)*((1+(ZT5))^1)*((1+(ZT6))^1)*((1+(ZT7))^1)*((1+(ZT8))^1)*((1+(ZT9))^1)*((1+(ZT10))^1))/((1.18)^10)+(Sheet1!$B$61*((1+(ZT1))^1)*((1+(ZT2))^1)*((1+(ZT3))^1)*((1+(ZT4))^1)*((1+(ZT5))^1)*((1+(ZT6))^1)*((1+(ZT7))^1)*((1+(ZT8))^1)*((1+(ZT9))^1)*((1+(ZT10))^1)*((1+(ZT11))^1))/((1.18)^11)+(Sheet1!$B$61*((1+(ZT1))^1)*((1+(ZT2))^1)*((1+(ZT3))^1)*((1+(ZT4))^1)*((1+(ZT5))^1)*((1+(ZT6))^1)*((1+(ZT7))^1)*((1+(ZT8))^1)*((1+(ZT9))^1)*((1+(ZT10))^1)*((1+(ZT11))^1)*((1+(ZT12))^1))/((1.18)^12)+(Sheet1!$B$61*((1+(ZT1))^1)*((1+(ZT2))^1)*((1+(ZT3))^1)*((1+(ZT4))^1)*((1+(ZT5))^1)*((1+(ZT6))^1)*((1+(ZT7))^1)*((1+(ZT8))^1)*((1+(ZT9))^1)*((1+(ZT10))^1)*((1+(ZT11))^1)*((1+(ZT12))^1)*((1+(ZT13))^1))/((1.18)^13)+(Sheet1!$B$61*((1+(ZT1))^1)*((1+(ZT2))^1)*((1+(ZT3))^1)*((1+(ZT4))^1)*((1+(ZT5))^1)*((1+(ZT6))^1)*((1+(ZT7))^1)*((1+(ZT8))^1)*((1+(ZT9))^1)*((1+(ZT10))^1)*((1+(ZT11))^1)*((1+(ZT12))^1)*((1+(ZT13))^1)*((1+(ZT14))^1))/((1.18)^14)+(Sheet1!$B$61*((1+(ZT1))^1)*((1+(ZT2))^1)*((1+(ZT3))^1)*((1+(ZT4))^1)*((1+(ZT5))^1)*((1+(ZT6))^1)*((1+(ZT7))^1)*((1+(ZT8))^1)*((1+(ZT9))^1)*((1+(ZT10))^1)*((1+(ZT11))^1)*((1+(ZT12))^1)*((1+(ZT13))^1)*((1+(ZT14))^1)*((1+(ZT15))^1))/((1.18)^15)+((Sheet1!$B$61*((1+(ZT1))^1)*((1+(ZT2))^1)*((1+(ZT3))^1)*((1+(ZT4))^1)*((1+(ZT5))^1)*((1+(ZT6))^1)*((1+(ZT7))^1)*((1+(ZT8))^1)*((1+(ZT9))^1)*((1+(ZT10))^1)*((1+(ZT11))^1)*((1+(ZT12))^1)*((1+(ZT13))^1)*((1+(ZT14))^1)*((1+(ZT15))^1))/((1.18)^15)/0.18))/Sheet1!$B$17)+((Sheet1!$B$65/Sheet1!$B$17)*(100%-0.2)))</f>
        <v>25.976464719543657</v>
      </c>
      <c r="ZU16" s="4">
        <f ca="1">SUM((((Sheet1!$B$61*((1+(ZU1))^1))/((1.18)^1)+(Sheet1!$B$61*((1+(ZU1))^1)*((1+(ZU2))^1))/((1.18)^2)+(Sheet1!$B$61*((1+(ZU1))^1)*((1+(ZU2))^1)*((1+(ZU3))^1))/((1.18)^3)+(Sheet1!$B$61*((1+(ZU1))^1)*((1+(ZU2))^1)*((1+(ZU3))^1)*((1+(ZU4))^1))/((1.18)^4)+(Sheet1!$B$61*((1+(ZU1))^1)*((1+(ZU2))^1)*((1+(ZU3))^1)*((1+(ZU4))^1)*((1+(ZU5))^1))/((1.18)^5)+(Sheet1!$B$61*((1+(ZU1))^1)*((1+(ZU2))^1)*((1+(ZU3))^1)*((1+(ZU4))^1)*((1+(ZU5))^1)*((1+(ZU6))^1))/((1.18)^6)+(Sheet1!$B$61*((1+(ZU1))^1)*((1+(ZU2))^1)*((1+(ZU3))^1)*((1+(ZU4))^1)*((1+(ZU5))^1)*((1+(ZU6))^1)*((1+(ZU7))^1))/((1.18)^7)+(Sheet1!$B$61*((1+(ZU1))^1)*((1+(ZU2))^1)*((1+(ZU3))^1)*((1+(ZU4))^1)*((1+(ZU5))^1)*((1+(ZU6))^1)*((1+(ZU7))^1)*((1+(ZU8))^1))/((1.18)^8)+(Sheet1!$B$61*((1+(ZU1))^1)*((1+(ZU2))^1)*((1+(ZU3))^1)*((1+(ZU4))^1)*((1+(ZU5))^1)*((1+(ZU6))^1)*((1+(ZU7))^1)*((1+(ZU8))^1)*((1+(ZU9))^1))/((1.18)^9)+(Sheet1!$B$61*((1+(ZU1))^1)*((1+(ZU2))^1)*((1+(ZU3))^1)*((1+(ZU4))^1)*((1+(ZU5))^1)*((1+(ZU6))^1)*((1+(ZU7))^1)*((1+(ZU8))^1)*((1+(ZU9))^1)*((1+(ZU10))^1))/((1.18)^10)+(Sheet1!$B$61*((1+(ZU1))^1)*((1+(ZU2))^1)*((1+(ZU3))^1)*((1+(ZU4))^1)*((1+(ZU5))^1)*((1+(ZU6))^1)*((1+(ZU7))^1)*((1+(ZU8))^1)*((1+(ZU9))^1)*((1+(ZU10))^1)*((1+(ZU11))^1))/((1.18)^11)+(Sheet1!$B$61*((1+(ZU1))^1)*((1+(ZU2))^1)*((1+(ZU3))^1)*((1+(ZU4))^1)*((1+(ZU5))^1)*((1+(ZU6))^1)*((1+(ZU7))^1)*((1+(ZU8))^1)*((1+(ZU9))^1)*((1+(ZU10))^1)*((1+(ZU11))^1)*((1+(ZU12))^1))/((1.18)^12)+(Sheet1!$B$61*((1+(ZU1))^1)*((1+(ZU2))^1)*((1+(ZU3))^1)*((1+(ZU4))^1)*((1+(ZU5))^1)*((1+(ZU6))^1)*((1+(ZU7))^1)*((1+(ZU8))^1)*((1+(ZU9))^1)*((1+(ZU10))^1)*((1+(ZU11))^1)*((1+(ZU12))^1)*((1+(ZU13))^1))/((1.18)^13)+(Sheet1!$B$61*((1+(ZU1))^1)*((1+(ZU2))^1)*((1+(ZU3))^1)*((1+(ZU4))^1)*((1+(ZU5))^1)*((1+(ZU6))^1)*((1+(ZU7))^1)*((1+(ZU8))^1)*((1+(ZU9))^1)*((1+(ZU10))^1)*((1+(ZU11))^1)*((1+(ZU12))^1)*((1+(ZU13))^1)*((1+(ZU14))^1))/((1.18)^14)+(Sheet1!$B$61*((1+(ZU1))^1)*((1+(ZU2))^1)*((1+(ZU3))^1)*((1+(ZU4))^1)*((1+(ZU5))^1)*((1+(ZU6))^1)*((1+(ZU7))^1)*((1+(ZU8))^1)*((1+(ZU9))^1)*((1+(ZU10))^1)*((1+(ZU11))^1)*((1+(ZU12))^1)*((1+(ZU13))^1)*((1+(ZU14))^1)*((1+(ZU15))^1))/((1.18)^15)+((Sheet1!$B$61*((1+(ZU1))^1)*((1+(ZU2))^1)*((1+(ZU3))^1)*((1+(ZU4))^1)*((1+(ZU5))^1)*((1+(ZU6))^1)*((1+(ZU7))^1)*((1+(ZU8))^1)*((1+(ZU9))^1)*((1+(ZU10))^1)*((1+(ZU11))^1)*((1+(ZU12))^1)*((1+(ZU13))^1)*((1+(ZU14))^1)*((1+(ZU15))^1))/((1.18)^15)/0.18))/Sheet1!$B$17)+((Sheet1!$B$65/Sheet1!$B$17)*(100%-0.2)))</f>
        <v>28.112257007899338</v>
      </c>
      <c r="ZV16" s="4">
        <f ca="1">SUM((((Sheet1!$B$61*((1+(ZV1))^1))/((1.18)^1)+(Sheet1!$B$61*((1+(ZV1))^1)*((1+(ZV2))^1))/((1.18)^2)+(Sheet1!$B$61*((1+(ZV1))^1)*((1+(ZV2))^1)*((1+(ZV3))^1))/((1.18)^3)+(Sheet1!$B$61*((1+(ZV1))^1)*((1+(ZV2))^1)*((1+(ZV3))^1)*((1+(ZV4))^1))/((1.18)^4)+(Sheet1!$B$61*((1+(ZV1))^1)*((1+(ZV2))^1)*((1+(ZV3))^1)*((1+(ZV4))^1)*((1+(ZV5))^1))/((1.18)^5)+(Sheet1!$B$61*((1+(ZV1))^1)*((1+(ZV2))^1)*((1+(ZV3))^1)*((1+(ZV4))^1)*((1+(ZV5))^1)*((1+(ZV6))^1))/((1.18)^6)+(Sheet1!$B$61*((1+(ZV1))^1)*((1+(ZV2))^1)*((1+(ZV3))^1)*((1+(ZV4))^1)*((1+(ZV5))^1)*((1+(ZV6))^1)*((1+(ZV7))^1))/((1.18)^7)+(Sheet1!$B$61*((1+(ZV1))^1)*((1+(ZV2))^1)*((1+(ZV3))^1)*((1+(ZV4))^1)*((1+(ZV5))^1)*((1+(ZV6))^1)*((1+(ZV7))^1)*((1+(ZV8))^1))/((1.18)^8)+(Sheet1!$B$61*((1+(ZV1))^1)*((1+(ZV2))^1)*((1+(ZV3))^1)*((1+(ZV4))^1)*((1+(ZV5))^1)*((1+(ZV6))^1)*((1+(ZV7))^1)*((1+(ZV8))^1)*((1+(ZV9))^1))/((1.18)^9)+(Sheet1!$B$61*((1+(ZV1))^1)*((1+(ZV2))^1)*((1+(ZV3))^1)*((1+(ZV4))^1)*((1+(ZV5))^1)*((1+(ZV6))^1)*((1+(ZV7))^1)*((1+(ZV8))^1)*((1+(ZV9))^1)*((1+(ZV10))^1))/((1.18)^10)+(Sheet1!$B$61*((1+(ZV1))^1)*((1+(ZV2))^1)*((1+(ZV3))^1)*((1+(ZV4))^1)*((1+(ZV5))^1)*((1+(ZV6))^1)*((1+(ZV7))^1)*((1+(ZV8))^1)*((1+(ZV9))^1)*((1+(ZV10))^1)*((1+(ZV11))^1))/((1.18)^11)+(Sheet1!$B$61*((1+(ZV1))^1)*((1+(ZV2))^1)*((1+(ZV3))^1)*((1+(ZV4))^1)*((1+(ZV5))^1)*((1+(ZV6))^1)*((1+(ZV7))^1)*((1+(ZV8))^1)*((1+(ZV9))^1)*((1+(ZV10))^1)*((1+(ZV11))^1)*((1+(ZV12))^1))/((1.18)^12)+(Sheet1!$B$61*((1+(ZV1))^1)*((1+(ZV2))^1)*((1+(ZV3))^1)*((1+(ZV4))^1)*((1+(ZV5))^1)*((1+(ZV6))^1)*((1+(ZV7))^1)*((1+(ZV8))^1)*((1+(ZV9))^1)*((1+(ZV10))^1)*((1+(ZV11))^1)*((1+(ZV12))^1)*((1+(ZV13))^1))/((1.18)^13)+(Sheet1!$B$61*((1+(ZV1))^1)*((1+(ZV2))^1)*((1+(ZV3))^1)*((1+(ZV4))^1)*((1+(ZV5))^1)*((1+(ZV6))^1)*((1+(ZV7))^1)*((1+(ZV8))^1)*((1+(ZV9))^1)*((1+(ZV10))^1)*((1+(ZV11))^1)*((1+(ZV12))^1)*((1+(ZV13))^1)*((1+(ZV14))^1))/((1.18)^14)+(Sheet1!$B$61*((1+(ZV1))^1)*((1+(ZV2))^1)*((1+(ZV3))^1)*((1+(ZV4))^1)*((1+(ZV5))^1)*((1+(ZV6))^1)*((1+(ZV7))^1)*((1+(ZV8))^1)*((1+(ZV9))^1)*((1+(ZV10))^1)*((1+(ZV11))^1)*((1+(ZV12))^1)*((1+(ZV13))^1)*((1+(ZV14))^1)*((1+(ZV15))^1))/((1.18)^15)+((Sheet1!$B$61*((1+(ZV1))^1)*((1+(ZV2))^1)*((1+(ZV3))^1)*((1+(ZV4))^1)*((1+(ZV5))^1)*((1+(ZV6))^1)*((1+(ZV7))^1)*((1+(ZV8))^1)*((1+(ZV9))^1)*((1+(ZV10))^1)*((1+(ZV11))^1)*((1+(ZV12))^1)*((1+(ZV13))^1)*((1+(ZV14))^1)*((1+(ZV15))^1))/((1.18)^15)/0.18))/Sheet1!$B$17)+((Sheet1!$B$65/Sheet1!$B$17)*(100%-0.2)))</f>
        <v>25.101006269121534</v>
      </c>
      <c r="ZW16" s="4">
        <f ca="1">SUM((((Sheet1!$B$61*((1+(ZW1))^1))/((1.18)^1)+(Sheet1!$B$61*((1+(ZW1))^1)*((1+(ZW2))^1))/((1.18)^2)+(Sheet1!$B$61*((1+(ZW1))^1)*((1+(ZW2))^1)*((1+(ZW3))^1))/((1.18)^3)+(Sheet1!$B$61*((1+(ZW1))^1)*((1+(ZW2))^1)*((1+(ZW3))^1)*((1+(ZW4))^1))/((1.18)^4)+(Sheet1!$B$61*((1+(ZW1))^1)*((1+(ZW2))^1)*((1+(ZW3))^1)*((1+(ZW4))^1)*((1+(ZW5))^1))/((1.18)^5)+(Sheet1!$B$61*((1+(ZW1))^1)*((1+(ZW2))^1)*((1+(ZW3))^1)*((1+(ZW4))^1)*((1+(ZW5))^1)*((1+(ZW6))^1))/((1.18)^6)+(Sheet1!$B$61*((1+(ZW1))^1)*((1+(ZW2))^1)*((1+(ZW3))^1)*((1+(ZW4))^1)*((1+(ZW5))^1)*((1+(ZW6))^1)*((1+(ZW7))^1))/((1.18)^7)+(Sheet1!$B$61*((1+(ZW1))^1)*((1+(ZW2))^1)*((1+(ZW3))^1)*((1+(ZW4))^1)*((1+(ZW5))^1)*((1+(ZW6))^1)*((1+(ZW7))^1)*((1+(ZW8))^1))/((1.18)^8)+(Sheet1!$B$61*((1+(ZW1))^1)*((1+(ZW2))^1)*((1+(ZW3))^1)*((1+(ZW4))^1)*((1+(ZW5))^1)*((1+(ZW6))^1)*((1+(ZW7))^1)*((1+(ZW8))^1)*((1+(ZW9))^1))/((1.18)^9)+(Sheet1!$B$61*((1+(ZW1))^1)*((1+(ZW2))^1)*((1+(ZW3))^1)*((1+(ZW4))^1)*((1+(ZW5))^1)*((1+(ZW6))^1)*((1+(ZW7))^1)*((1+(ZW8))^1)*((1+(ZW9))^1)*((1+(ZW10))^1))/((1.18)^10)+(Sheet1!$B$61*((1+(ZW1))^1)*((1+(ZW2))^1)*((1+(ZW3))^1)*((1+(ZW4))^1)*((1+(ZW5))^1)*((1+(ZW6))^1)*((1+(ZW7))^1)*((1+(ZW8))^1)*((1+(ZW9))^1)*((1+(ZW10))^1)*((1+(ZW11))^1))/((1.18)^11)+(Sheet1!$B$61*((1+(ZW1))^1)*((1+(ZW2))^1)*((1+(ZW3))^1)*((1+(ZW4))^1)*((1+(ZW5))^1)*((1+(ZW6))^1)*((1+(ZW7))^1)*((1+(ZW8))^1)*((1+(ZW9))^1)*((1+(ZW10))^1)*((1+(ZW11))^1)*((1+(ZW12))^1))/((1.18)^12)+(Sheet1!$B$61*((1+(ZW1))^1)*((1+(ZW2))^1)*((1+(ZW3))^1)*((1+(ZW4))^1)*((1+(ZW5))^1)*((1+(ZW6))^1)*((1+(ZW7))^1)*((1+(ZW8))^1)*((1+(ZW9))^1)*((1+(ZW10))^1)*((1+(ZW11))^1)*((1+(ZW12))^1)*((1+(ZW13))^1))/((1.18)^13)+(Sheet1!$B$61*((1+(ZW1))^1)*((1+(ZW2))^1)*((1+(ZW3))^1)*((1+(ZW4))^1)*((1+(ZW5))^1)*((1+(ZW6))^1)*((1+(ZW7))^1)*((1+(ZW8))^1)*((1+(ZW9))^1)*((1+(ZW10))^1)*((1+(ZW11))^1)*((1+(ZW12))^1)*((1+(ZW13))^1)*((1+(ZW14))^1))/((1.18)^14)+(Sheet1!$B$61*((1+(ZW1))^1)*((1+(ZW2))^1)*((1+(ZW3))^1)*((1+(ZW4))^1)*((1+(ZW5))^1)*((1+(ZW6))^1)*((1+(ZW7))^1)*((1+(ZW8))^1)*((1+(ZW9))^1)*((1+(ZW10))^1)*((1+(ZW11))^1)*((1+(ZW12))^1)*((1+(ZW13))^1)*((1+(ZW14))^1)*((1+(ZW15))^1))/((1.18)^15)+((Sheet1!$B$61*((1+(ZW1))^1)*((1+(ZW2))^1)*((1+(ZW3))^1)*((1+(ZW4))^1)*((1+(ZW5))^1)*((1+(ZW6))^1)*((1+(ZW7))^1)*((1+(ZW8))^1)*((1+(ZW9))^1)*((1+(ZW10))^1)*((1+(ZW11))^1)*((1+(ZW12))^1)*((1+(ZW13))^1)*((1+(ZW14))^1)*((1+(ZW15))^1))/((1.18)^15)/0.18))/Sheet1!$B$17)+((Sheet1!$B$65/Sheet1!$B$17)*(100%-0.2)))</f>
        <v>25.56727524523248</v>
      </c>
      <c r="ZX16" s="4">
        <f ca="1">SUM((((Sheet1!$B$61*((1+(ZX1))^1))/((1.18)^1)+(Sheet1!$B$61*((1+(ZX1))^1)*((1+(ZX2))^1))/((1.18)^2)+(Sheet1!$B$61*((1+(ZX1))^1)*((1+(ZX2))^1)*((1+(ZX3))^1))/((1.18)^3)+(Sheet1!$B$61*((1+(ZX1))^1)*((1+(ZX2))^1)*((1+(ZX3))^1)*((1+(ZX4))^1))/((1.18)^4)+(Sheet1!$B$61*((1+(ZX1))^1)*((1+(ZX2))^1)*((1+(ZX3))^1)*((1+(ZX4))^1)*((1+(ZX5))^1))/((1.18)^5)+(Sheet1!$B$61*((1+(ZX1))^1)*((1+(ZX2))^1)*((1+(ZX3))^1)*((1+(ZX4))^1)*((1+(ZX5))^1)*((1+(ZX6))^1))/((1.18)^6)+(Sheet1!$B$61*((1+(ZX1))^1)*((1+(ZX2))^1)*((1+(ZX3))^1)*((1+(ZX4))^1)*((1+(ZX5))^1)*((1+(ZX6))^1)*((1+(ZX7))^1))/((1.18)^7)+(Sheet1!$B$61*((1+(ZX1))^1)*((1+(ZX2))^1)*((1+(ZX3))^1)*((1+(ZX4))^1)*((1+(ZX5))^1)*((1+(ZX6))^1)*((1+(ZX7))^1)*((1+(ZX8))^1))/((1.18)^8)+(Sheet1!$B$61*((1+(ZX1))^1)*((1+(ZX2))^1)*((1+(ZX3))^1)*((1+(ZX4))^1)*((1+(ZX5))^1)*((1+(ZX6))^1)*((1+(ZX7))^1)*((1+(ZX8))^1)*((1+(ZX9))^1))/((1.18)^9)+(Sheet1!$B$61*((1+(ZX1))^1)*((1+(ZX2))^1)*((1+(ZX3))^1)*((1+(ZX4))^1)*((1+(ZX5))^1)*((1+(ZX6))^1)*((1+(ZX7))^1)*((1+(ZX8))^1)*((1+(ZX9))^1)*((1+(ZX10))^1))/((1.18)^10)+(Sheet1!$B$61*((1+(ZX1))^1)*((1+(ZX2))^1)*((1+(ZX3))^1)*((1+(ZX4))^1)*((1+(ZX5))^1)*((1+(ZX6))^1)*((1+(ZX7))^1)*((1+(ZX8))^1)*((1+(ZX9))^1)*((1+(ZX10))^1)*((1+(ZX11))^1))/((1.18)^11)+(Sheet1!$B$61*((1+(ZX1))^1)*((1+(ZX2))^1)*((1+(ZX3))^1)*((1+(ZX4))^1)*((1+(ZX5))^1)*((1+(ZX6))^1)*((1+(ZX7))^1)*((1+(ZX8))^1)*((1+(ZX9))^1)*((1+(ZX10))^1)*((1+(ZX11))^1)*((1+(ZX12))^1))/((1.18)^12)+(Sheet1!$B$61*((1+(ZX1))^1)*((1+(ZX2))^1)*((1+(ZX3))^1)*((1+(ZX4))^1)*((1+(ZX5))^1)*((1+(ZX6))^1)*((1+(ZX7))^1)*((1+(ZX8))^1)*((1+(ZX9))^1)*((1+(ZX10))^1)*((1+(ZX11))^1)*((1+(ZX12))^1)*((1+(ZX13))^1))/((1.18)^13)+(Sheet1!$B$61*((1+(ZX1))^1)*((1+(ZX2))^1)*((1+(ZX3))^1)*((1+(ZX4))^1)*((1+(ZX5))^1)*((1+(ZX6))^1)*((1+(ZX7))^1)*((1+(ZX8))^1)*((1+(ZX9))^1)*((1+(ZX10))^1)*((1+(ZX11))^1)*((1+(ZX12))^1)*((1+(ZX13))^1)*((1+(ZX14))^1))/((1.18)^14)+(Sheet1!$B$61*((1+(ZX1))^1)*((1+(ZX2))^1)*((1+(ZX3))^1)*((1+(ZX4))^1)*((1+(ZX5))^1)*((1+(ZX6))^1)*((1+(ZX7))^1)*((1+(ZX8))^1)*((1+(ZX9))^1)*((1+(ZX10))^1)*((1+(ZX11))^1)*((1+(ZX12))^1)*((1+(ZX13))^1)*((1+(ZX14))^1)*((1+(ZX15))^1))/((1.18)^15)+((Sheet1!$B$61*((1+(ZX1))^1)*((1+(ZX2))^1)*((1+(ZX3))^1)*((1+(ZX4))^1)*((1+(ZX5))^1)*((1+(ZX6))^1)*((1+(ZX7))^1)*((1+(ZX8))^1)*((1+(ZX9))^1)*((1+(ZX10))^1)*((1+(ZX11))^1)*((1+(ZX12))^1)*((1+(ZX13))^1)*((1+(ZX14))^1)*((1+(ZX15))^1))/((1.18)^15)/0.18))/Sheet1!$B$17)+((Sheet1!$B$65/Sheet1!$B$17)*(100%-0.2)))</f>
        <v>27.397745688633776</v>
      </c>
      <c r="ZY16" s="4">
        <f ca="1">SUM((((Sheet1!$B$61*((1+(ZY1))^1))/((1.18)^1)+(Sheet1!$B$61*((1+(ZY1))^1)*((1+(ZY2))^1))/((1.18)^2)+(Sheet1!$B$61*((1+(ZY1))^1)*((1+(ZY2))^1)*((1+(ZY3))^1))/((1.18)^3)+(Sheet1!$B$61*((1+(ZY1))^1)*((1+(ZY2))^1)*((1+(ZY3))^1)*((1+(ZY4))^1))/((1.18)^4)+(Sheet1!$B$61*((1+(ZY1))^1)*((1+(ZY2))^1)*((1+(ZY3))^1)*((1+(ZY4))^1)*((1+(ZY5))^1))/((1.18)^5)+(Sheet1!$B$61*((1+(ZY1))^1)*((1+(ZY2))^1)*((1+(ZY3))^1)*((1+(ZY4))^1)*((1+(ZY5))^1)*((1+(ZY6))^1))/((1.18)^6)+(Sheet1!$B$61*((1+(ZY1))^1)*((1+(ZY2))^1)*((1+(ZY3))^1)*((1+(ZY4))^1)*((1+(ZY5))^1)*((1+(ZY6))^1)*((1+(ZY7))^1))/((1.18)^7)+(Sheet1!$B$61*((1+(ZY1))^1)*((1+(ZY2))^1)*((1+(ZY3))^1)*((1+(ZY4))^1)*((1+(ZY5))^1)*((1+(ZY6))^1)*((1+(ZY7))^1)*((1+(ZY8))^1))/((1.18)^8)+(Sheet1!$B$61*((1+(ZY1))^1)*((1+(ZY2))^1)*((1+(ZY3))^1)*((1+(ZY4))^1)*((1+(ZY5))^1)*((1+(ZY6))^1)*((1+(ZY7))^1)*((1+(ZY8))^1)*((1+(ZY9))^1))/((1.18)^9)+(Sheet1!$B$61*((1+(ZY1))^1)*((1+(ZY2))^1)*((1+(ZY3))^1)*((1+(ZY4))^1)*((1+(ZY5))^1)*((1+(ZY6))^1)*((1+(ZY7))^1)*((1+(ZY8))^1)*((1+(ZY9))^1)*((1+(ZY10))^1))/((1.18)^10)+(Sheet1!$B$61*((1+(ZY1))^1)*((1+(ZY2))^1)*((1+(ZY3))^1)*((1+(ZY4))^1)*((1+(ZY5))^1)*((1+(ZY6))^1)*((1+(ZY7))^1)*((1+(ZY8))^1)*((1+(ZY9))^1)*((1+(ZY10))^1)*((1+(ZY11))^1))/((1.18)^11)+(Sheet1!$B$61*((1+(ZY1))^1)*((1+(ZY2))^1)*((1+(ZY3))^1)*((1+(ZY4))^1)*((1+(ZY5))^1)*((1+(ZY6))^1)*((1+(ZY7))^1)*((1+(ZY8))^1)*((1+(ZY9))^1)*((1+(ZY10))^1)*((1+(ZY11))^1)*((1+(ZY12))^1))/((1.18)^12)+(Sheet1!$B$61*((1+(ZY1))^1)*((1+(ZY2))^1)*((1+(ZY3))^1)*((1+(ZY4))^1)*((1+(ZY5))^1)*((1+(ZY6))^1)*((1+(ZY7))^1)*((1+(ZY8))^1)*((1+(ZY9))^1)*((1+(ZY10))^1)*((1+(ZY11))^1)*((1+(ZY12))^1)*((1+(ZY13))^1))/((1.18)^13)+(Sheet1!$B$61*((1+(ZY1))^1)*((1+(ZY2))^1)*((1+(ZY3))^1)*((1+(ZY4))^1)*((1+(ZY5))^1)*((1+(ZY6))^1)*((1+(ZY7))^1)*((1+(ZY8))^1)*((1+(ZY9))^1)*((1+(ZY10))^1)*((1+(ZY11))^1)*((1+(ZY12))^1)*((1+(ZY13))^1)*((1+(ZY14))^1))/((1.18)^14)+(Sheet1!$B$61*((1+(ZY1))^1)*((1+(ZY2))^1)*((1+(ZY3))^1)*((1+(ZY4))^1)*((1+(ZY5))^1)*((1+(ZY6))^1)*((1+(ZY7))^1)*((1+(ZY8))^1)*((1+(ZY9))^1)*((1+(ZY10))^1)*((1+(ZY11))^1)*((1+(ZY12))^1)*((1+(ZY13))^1)*((1+(ZY14))^1)*((1+(ZY15))^1))/((1.18)^15)+((Sheet1!$B$61*((1+(ZY1))^1)*((1+(ZY2))^1)*((1+(ZY3))^1)*((1+(ZY4))^1)*((1+(ZY5))^1)*((1+(ZY6))^1)*((1+(ZY7))^1)*((1+(ZY8))^1)*((1+(ZY9))^1)*((1+(ZY10))^1)*((1+(ZY11))^1)*((1+(ZY12))^1)*((1+(ZY13))^1)*((1+(ZY14))^1)*((1+(ZY15))^1))/((1.18)^15)/0.18))/Sheet1!$B$17)+((Sheet1!$B$65/Sheet1!$B$17)*(100%-0.2)))</f>
        <v>27.835207572638751</v>
      </c>
      <c r="ZZ16" s="4">
        <f ca="1">SUM((((Sheet1!$B$61*((1+(ZZ1))^1))/((1.18)^1)+(Sheet1!$B$61*((1+(ZZ1))^1)*((1+(ZZ2))^1))/((1.18)^2)+(Sheet1!$B$61*((1+(ZZ1))^1)*((1+(ZZ2))^1)*((1+(ZZ3))^1))/((1.18)^3)+(Sheet1!$B$61*((1+(ZZ1))^1)*((1+(ZZ2))^1)*((1+(ZZ3))^1)*((1+(ZZ4))^1))/((1.18)^4)+(Sheet1!$B$61*((1+(ZZ1))^1)*((1+(ZZ2))^1)*((1+(ZZ3))^1)*((1+(ZZ4))^1)*((1+(ZZ5))^1))/((1.18)^5)+(Sheet1!$B$61*((1+(ZZ1))^1)*((1+(ZZ2))^1)*((1+(ZZ3))^1)*((1+(ZZ4))^1)*((1+(ZZ5))^1)*((1+(ZZ6))^1))/((1.18)^6)+(Sheet1!$B$61*((1+(ZZ1))^1)*((1+(ZZ2))^1)*((1+(ZZ3))^1)*((1+(ZZ4))^1)*((1+(ZZ5))^1)*((1+(ZZ6))^1)*((1+(ZZ7))^1))/((1.18)^7)+(Sheet1!$B$61*((1+(ZZ1))^1)*((1+(ZZ2))^1)*((1+(ZZ3))^1)*((1+(ZZ4))^1)*((1+(ZZ5))^1)*((1+(ZZ6))^1)*((1+(ZZ7))^1)*((1+(ZZ8))^1))/((1.18)^8)+(Sheet1!$B$61*((1+(ZZ1))^1)*((1+(ZZ2))^1)*((1+(ZZ3))^1)*((1+(ZZ4))^1)*((1+(ZZ5))^1)*((1+(ZZ6))^1)*((1+(ZZ7))^1)*((1+(ZZ8))^1)*((1+(ZZ9))^1))/((1.18)^9)+(Sheet1!$B$61*((1+(ZZ1))^1)*((1+(ZZ2))^1)*((1+(ZZ3))^1)*((1+(ZZ4))^1)*((1+(ZZ5))^1)*((1+(ZZ6))^1)*((1+(ZZ7))^1)*((1+(ZZ8))^1)*((1+(ZZ9))^1)*((1+(ZZ10))^1))/((1.18)^10)+(Sheet1!$B$61*((1+(ZZ1))^1)*((1+(ZZ2))^1)*((1+(ZZ3))^1)*((1+(ZZ4))^1)*((1+(ZZ5))^1)*((1+(ZZ6))^1)*((1+(ZZ7))^1)*((1+(ZZ8))^1)*((1+(ZZ9))^1)*((1+(ZZ10))^1)*((1+(ZZ11))^1))/((1.18)^11)+(Sheet1!$B$61*((1+(ZZ1))^1)*((1+(ZZ2))^1)*((1+(ZZ3))^1)*((1+(ZZ4))^1)*((1+(ZZ5))^1)*((1+(ZZ6))^1)*((1+(ZZ7))^1)*((1+(ZZ8))^1)*((1+(ZZ9))^1)*((1+(ZZ10))^1)*((1+(ZZ11))^1)*((1+(ZZ12))^1))/((1.18)^12)+(Sheet1!$B$61*((1+(ZZ1))^1)*((1+(ZZ2))^1)*((1+(ZZ3))^1)*((1+(ZZ4))^1)*((1+(ZZ5))^1)*((1+(ZZ6))^1)*((1+(ZZ7))^1)*((1+(ZZ8))^1)*((1+(ZZ9))^1)*((1+(ZZ10))^1)*((1+(ZZ11))^1)*((1+(ZZ12))^1)*((1+(ZZ13))^1))/((1.18)^13)+(Sheet1!$B$61*((1+(ZZ1))^1)*((1+(ZZ2))^1)*((1+(ZZ3))^1)*((1+(ZZ4))^1)*((1+(ZZ5))^1)*((1+(ZZ6))^1)*((1+(ZZ7))^1)*((1+(ZZ8))^1)*((1+(ZZ9))^1)*((1+(ZZ10))^1)*((1+(ZZ11))^1)*((1+(ZZ12))^1)*((1+(ZZ13))^1)*((1+(ZZ14))^1))/((1.18)^14)+(Sheet1!$B$61*((1+(ZZ1))^1)*((1+(ZZ2))^1)*((1+(ZZ3))^1)*((1+(ZZ4))^1)*((1+(ZZ5))^1)*((1+(ZZ6))^1)*((1+(ZZ7))^1)*((1+(ZZ8))^1)*((1+(ZZ9))^1)*((1+(ZZ10))^1)*((1+(ZZ11))^1)*((1+(ZZ12))^1)*((1+(ZZ13))^1)*((1+(ZZ14))^1)*((1+(ZZ15))^1))/((1.18)^15)+((Sheet1!$B$61*((1+(ZZ1))^1)*((1+(ZZ2))^1)*((1+(ZZ3))^1)*((1+(ZZ4))^1)*((1+(ZZ5))^1)*((1+(ZZ6))^1)*((1+(ZZ7))^1)*((1+(ZZ8))^1)*((1+(ZZ9))^1)*((1+(ZZ10))^1)*((1+(ZZ11))^1)*((1+(ZZ12))^1)*((1+(ZZ13))^1)*((1+(ZZ14))^1)*((1+(ZZ15))^1))/((1.18)^15)/0.18))/Sheet1!$B$17)+((Sheet1!$B$65/Sheet1!$B$17)*(100%-0.2)))</f>
        <v>28.571504415395815</v>
      </c>
    </row>
    <row r="17" spans="1:702" x14ac:dyDescent="0.25">
      <c r="A17" s="1">
        <f ca="1">SUM((((Sheet1!$B$61*((1+(A1))^1))/((1.075)^1)+(Sheet1!$B$61*((1+(A1))^1)*((1+(A2))^1))/((1.075)^2)+(Sheet1!$B$61*((1+(A1))^1)*((1+(A2))^1)*((1+(A3))^1))/((1.075)^3)+(Sheet1!$B$61*((1+(A1))^1)*((1+(A2))^1)*((1+(A3))^1)*((1+(A4))^1))/((1.075)^4)+(Sheet1!$B$61*((1+(A1))^1)*((1+(A2))^1)*((1+(A3))^1)*((1+(A4))^1)*((1+(A5))^1))/((1.075)^5)+(Sheet1!$B$61*((1+(A1))^1)*((1+(A2))^1)*((1+(A3))^1)*((1+(A4))^1)*((1+(A5))^1)*((1+(A6))^1))/((1.075)^6)+(Sheet1!$B$61*((1+(A1))^1)*((1+(A2))^1)*((1+(A3))^1)*((1+(A4))^1)*((1+(A5))^1)*((1+(A6))^1)*((1+(A7))^1))/((1.075)^7)+(Sheet1!$B$61*((1+(A1))^1)*((1+(A2))^1)*((1+(A3))^1)*((1+(A4))^1)*((1+(A5))^1)*((1+(A6))^1)*((1+(A7))^1)*((1+(A8))^1))/((1.075)^8)+(Sheet1!$B$61*((1+(A1))^1)*((1+(A2))^1)*((1+(A3))^1)*((1+(A4))^1)*((1+(A5))^1)*((1+(A6))^1)*((1+(A7))^1)*((1+(A8))^1)*((1+(A9))^1))/((1.075)^9)+(Sheet1!$B$61*((1+(A1))^1)*((1+(A2))^1)*((1+(A3))^1)*((1+(A4))^1)*((1+(A5))^1)*((1+(A6))^1)*((1+(A7))^1)*((1+(A8))^1)*((1+(A9))^1)*((1+(A10))^1))/((1.075)^10)+(Sheet1!$B$61*((1+(A1))^1)*((1+(A2))^1)*((1+(A3))^1)*((1+(A4))^1)*((1+(A5))^1)*((1+(A6))^1)*((1+(A7))^1)*((1+(A8))^1)*((1+(A9))^1)*((1+(A10))^1)*((1+(A11))^1))/((1.075)^11)+(Sheet1!$B$61*((1+(A1))^1)*((1+(A2))^1)*((1+(A3))^1)*((1+(A4))^1)*((1+(A5))^1)*((1+(A6))^1)*((1+(A7))^1)*((1+(A8))^1)*((1+(A9))^1)*((1+(A10))^1)*((1+(A11))^1)*((1+(A12))^1))/((1.075)^12)+(Sheet1!$B$61*((1+(A1))^1)*((1+(A2))^1)*((1+(A3))^1)*((1+(A4))^1)*((1+(A5))^1)*((1+(A6))^1)*((1+(A7))^1)*((1+(A8))^1)*((1+(A9))^1)*((1+(A10))^1)*((1+(A11))^1)*((1+(A12))^1)*((1+(A13))^1))/((1.075)^13)+(Sheet1!$B$61*((1+(A1))^1)*((1+(A2))^1)*((1+(A3))^1)*((1+(A4))^1)*((1+(A5))^1)*((1+(A6))^1)*((1+(A7))^1)*((1+(A8))^1)*((1+(A9))^1)*((1+(A10))^1)*((1+(A11))^1)*((1+(A12))^1)*((1+(A13))^1)*((1+(A14))^1))/((1.075)^14)+(Sheet1!$B$61*((1+(A1))^1)*((1+(A2))^1)*((1+(A3))^1)*((1+(A4))^1)*((1+(A5))^1)*((1+(A6))^1)*((1+(A7))^1)*((1+(A8))^1)*((1+(A9))^1)*((1+(A10))^1)*((1+(A11))^1)*((1+(A12))^1)*((1+(A13))^1)*((1+(A14))^1)*((1+(A15))^1))/((1.075)^15)+((Sheet1!$B$61*((1+(A1))^1)*((1+(A2))^1)*((1+(A3))^1)*((1+(A4))^1)*((1+(A5))^1)*((1+(A6))^1)*((1+(A7))^1)*((1+(A8))^1)*((1+(A9))^1)*((1+(A10))^1)*((1+(A11))^1)*((1+(A12))^1)*((1+(A13))^1)*((1+(A14))^1)*((1+(A15))^1))/((1.075)^15)/0.075))/Sheet1!$B$17)+((Sheet1!$B$65/Sheet1!$B$17)*(100%-0.2)))</f>
        <v>41.313193879718305</v>
      </c>
      <c r="B17" s="1">
        <f ca="1">SUM((((Sheet1!$B$61*((1+(B1))^1))/((1.075)^1)+(Sheet1!$B$61*((1+(B1))^1)*((1+(B2))^1))/((1.075)^2)+(Sheet1!$B$61*((1+(B1))^1)*((1+(B2))^1)*((1+(B3))^1))/((1.075)^3)+(Sheet1!$B$61*((1+(B1))^1)*((1+(B2))^1)*((1+(B3))^1)*((1+(B4))^1))/((1.075)^4)+(Sheet1!$B$61*((1+(B1))^1)*((1+(B2))^1)*((1+(B3))^1)*((1+(B4))^1)*((1+(B5))^1))/((1.075)^5)+(Sheet1!$B$61*((1+(B1))^1)*((1+(B2))^1)*((1+(B3))^1)*((1+(B4))^1)*((1+(B5))^1)*((1+(B6))^1))/((1.075)^6)+(Sheet1!$B$61*((1+(B1))^1)*((1+(B2))^1)*((1+(B3))^1)*((1+(B4))^1)*((1+(B5))^1)*((1+(B6))^1)*((1+(B7))^1))/((1.075)^7)+(Sheet1!$B$61*((1+(B1))^1)*((1+(B2))^1)*((1+(B3))^1)*((1+(B4))^1)*((1+(B5))^1)*((1+(B6))^1)*((1+(B7))^1)*((1+(B8))^1))/((1.075)^8)+(Sheet1!$B$61*((1+(B1))^1)*((1+(B2))^1)*((1+(B3))^1)*((1+(B4))^1)*((1+(B5))^1)*((1+(B6))^1)*((1+(B7))^1)*((1+(B8))^1)*((1+(B9))^1))/((1.075)^9)+(Sheet1!$B$61*((1+(B1))^1)*((1+(B2))^1)*((1+(B3))^1)*((1+(B4))^1)*((1+(B5))^1)*((1+(B6))^1)*((1+(B7))^1)*((1+(B8))^1)*((1+(B9))^1)*((1+(B10))^1))/((1.075)^10)+(Sheet1!$B$61*((1+(B1))^1)*((1+(B2))^1)*((1+(B3))^1)*((1+(B4))^1)*((1+(B5))^1)*((1+(B6))^1)*((1+(B7))^1)*((1+(B8))^1)*((1+(B9))^1)*((1+(B10))^1)*((1+(B11))^1))/((1.075)^11)+(Sheet1!$B$61*((1+(B1))^1)*((1+(B2))^1)*((1+(B3))^1)*((1+(B4))^1)*((1+(B5))^1)*((1+(B6))^1)*((1+(B7))^1)*((1+(B8))^1)*((1+(B9))^1)*((1+(B10))^1)*((1+(B11))^1)*((1+(B12))^1))/((1.075)^12)+(Sheet1!$B$61*((1+(B1))^1)*((1+(B2))^1)*((1+(B3))^1)*((1+(B4))^1)*((1+(B5))^1)*((1+(B6))^1)*((1+(B7))^1)*((1+(B8))^1)*((1+(B9))^1)*((1+(B10))^1)*((1+(B11))^1)*((1+(B12))^1)*((1+(B13))^1))/((1.075)^13)+(Sheet1!$B$61*((1+(B1))^1)*((1+(B2))^1)*((1+(B3))^1)*((1+(B4))^1)*((1+(B5))^1)*((1+(B6))^1)*((1+(B7))^1)*((1+(B8))^1)*((1+(B9))^1)*((1+(B10))^1)*((1+(B11))^1)*((1+(B12))^1)*((1+(B13))^1)*((1+(B14))^1))/((1.075)^14)+(Sheet1!$B$61*((1+(B1))^1)*((1+(B2))^1)*((1+(B3))^1)*((1+(B4))^1)*((1+(B5))^1)*((1+(B6))^1)*((1+(B7))^1)*((1+(B8))^1)*((1+(B9))^1)*((1+(B10))^1)*((1+(B11))^1)*((1+(B12))^1)*((1+(B13))^1)*((1+(B14))^1)*((1+(B15))^1))/((1.075)^15)+((Sheet1!$B$61*((1+(B1))^1)*((1+(B2))^1)*((1+(B3))^1)*((1+(B4))^1)*((1+(B5))^1)*((1+(B6))^1)*((1+(B7))^1)*((1+(B8))^1)*((1+(B9))^1)*((1+(B10))^1)*((1+(B11))^1)*((1+(B12))^1)*((1+(B13))^1)*((1+(B14))^1)*((1+(B15))^1))/((1.075)^15)/0.075))/Sheet1!$B$17)+((Sheet1!$B$65/Sheet1!$B$17)*(100%-0.2)))</f>
        <v>53.632201472597288</v>
      </c>
      <c r="C17" s="1">
        <f ca="1">SUM((((Sheet1!$B$61*((1+(C1))^1))/((1.075)^1)+(Sheet1!$B$61*((1+(C1))^1)*((1+(C2))^1))/((1.075)^2)+(Sheet1!$B$61*((1+(C1))^1)*((1+(C2))^1)*((1+(C3))^1))/((1.075)^3)+(Sheet1!$B$61*((1+(C1))^1)*((1+(C2))^1)*((1+(C3))^1)*((1+(C4))^1))/((1.075)^4)+(Sheet1!$B$61*((1+(C1))^1)*((1+(C2))^1)*((1+(C3))^1)*((1+(C4))^1)*((1+(C5))^1))/((1.075)^5)+(Sheet1!$B$61*((1+(C1))^1)*((1+(C2))^1)*((1+(C3))^1)*((1+(C4))^1)*((1+(C5))^1)*((1+(C6))^1))/((1.075)^6)+(Sheet1!$B$61*((1+(C1))^1)*((1+(C2))^1)*((1+(C3))^1)*((1+(C4))^1)*((1+(C5))^1)*((1+(C6))^1)*((1+(C7))^1))/((1.075)^7)+(Sheet1!$B$61*((1+(C1))^1)*((1+(C2))^1)*((1+(C3))^1)*((1+(C4))^1)*((1+(C5))^1)*((1+(C6))^1)*((1+(C7))^1)*((1+(C8))^1))/((1.075)^8)+(Sheet1!$B$61*((1+(C1))^1)*((1+(C2))^1)*((1+(C3))^1)*((1+(C4))^1)*((1+(C5))^1)*((1+(C6))^1)*((1+(C7))^1)*((1+(C8))^1)*((1+(C9))^1))/((1.075)^9)+(Sheet1!$B$61*((1+(C1))^1)*((1+(C2))^1)*((1+(C3))^1)*((1+(C4))^1)*((1+(C5))^1)*((1+(C6))^1)*((1+(C7))^1)*((1+(C8))^1)*((1+(C9))^1)*((1+(C10))^1))/((1.075)^10)+(Sheet1!$B$61*((1+(C1))^1)*((1+(C2))^1)*((1+(C3))^1)*((1+(C4))^1)*((1+(C5))^1)*((1+(C6))^1)*((1+(C7))^1)*((1+(C8))^1)*((1+(C9))^1)*((1+(C10))^1)*((1+(C11))^1))/((1.075)^11)+(Sheet1!$B$61*((1+(C1))^1)*((1+(C2))^1)*((1+(C3))^1)*((1+(C4))^1)*((1+(C5))^1)*((1+(C6))^1)*((1+(C7))^1)*((1+(C8))^1)*((1+(C9))^1)*((1+(C10))^1)*((1+(C11))^1)*((1+(C12))^1))/((1.075)^12)+(Sheet1!$B$61*((1+(C1))^1)*((1+(C2))^1)*((1+(C3))^1)*((1+(C4))^1)*((1+(C5))^1)*((1+(C6))^1)*((1+(C7))^1)*((1+(C8))^1)*((1+(C9))^1)*((1+(C10))^1)*((1+(C11))^1)*((1+(C12))^1)*((1+(C13))^1))/((1.075)^13)+(Sheet1!$B$61*((1+(C1))^1)*((1+(C2))^1)*((1+(C3))^1)*((1+(C4))^1)*((1+(C5))^1)*((1+(C6))^1)*((1+(C7))^1)*((1+(C8))^1)*((1+(C9))^1)*((1+(C10))^1)*((1+(C11))^1)*((1+(C12))^1)*((1+(C13))^1)*((1+(C14))^1))/((1.075)^14)+(Sheet1!$B$61*((1+(C1))^1)*((1+(C2))^1)*((1+(C3))^1)*((1+(C4))^1)*((1+(C5))^1)*((1+(C6))^1)*((1+(C7))^1)*((1+(C8))^1)*((1+(C9))^1)*((1+(C10))^1)*((1+(C11))^1)*((1+(C12))^1)*((1+(C13))^1)*((1+(C14))^1)*((1+(C15))^1))/((1.075)^15)+((Sheet1!$B$61*((1+(C1))^1)*((1+(C2))^1)*((1+(C3))^1)*((1+(C4))^1)*((1+(C5))^1)*((1+(C6))^1)*((1+(C7))^1)*((1+(C8))^1)*((1+(C9))^1)*((1+(C10))^1)*((1+(C11))^1)*((1+(C12))^1)*((1+(C13))^1)*((1+(C14))^1)*((1+(C15))^1))/((1.075)^15)/0.075))/Sheet1!$B$17)+((Sheet1!$B$65/Sheet1!$B$17)*(100%-0.2)))</f>
        <v>38.845452581507132</v>
      </c>
      <c r="D17" s="1">
        <f ca="1">SUM((((Sheet1!$B$61*((1+(D1))^1))/((1.075)^1)+(Sheet1!$B$61*((1+(D1))^1)*((1+(D2))^1))/((1.075)^2)+(Sheet1!$B$61*((1+(D1))^1)*((1+(D2))^1)*((1+(D3))^1))/((1.075)^3)+(Sheet1!$B$61*((1+(D1))^1)*((1+(D2))^1)*((1+(D3))^1)*((1+(D4))^1))/((1.075)^4)+(Sheet1!$B$61*((1+(D1))^1)*((1+(D2))^1)*((1+(D3))^1)*((1+(D4))^1)*((1+(D5))^1))/((1.075)^5)+(Sheet1!$B$61*((1+(D1))^1)*((1+(D2))^1)*((1+(D3))^1)*((1+(D4))^1)*((1+(D5))^1)*((1+(D6))^1))/((1.075)^6)+(Sheet1!$B$61*((1+(D1))^1)*((1+(D2))^1)*((1+(D3))^1)*((1+(D4))^1)*((1+(D5))^1)*((1+(D6))^1)*((1+(D7))^1))/((1.075)^7)+(Sheet1!$B$61*((1+(D1))^1)*((1+(D2))^1)*((1+(D3))^1)*((1+(D4))^1)*((1+(D5))^1)*((1+(D6))^1)*((1+(D7))^1)*((1+(D8))^1))/((1.075)^8)+(Sheet1!$B$61*((1+(D1))^1)*((1+(D2))^1)*((1+(D3))^1)*((1+(D4))^1)*((1+(D5))^1)*((1+(D6))^1)*((1+(D7))^1)*((1+(D8))^1)*((1+(D9))^1))/((1.075)^9)+(Sheet1!$B$61*((1+(D1))^1)*((1+(D2))^1)*((1+(D3))^1)*((1+(D4))^1)*((1+(D5))^1)*((1+(D6))^1)*((1+(D7))^1)*((1+(D8))^1)*((1+(D9))^1)*((1+(D10))^1))/((1.075)^10)+(Sheet1!$B$61*((1+(D1))^1)*((1+(D2))^1)*((1+(D3))^1)*((1+(D4))^1)*((1+(D5))^1)*((1+(D6))^1)*((1+(D7))^1)*((1+(D8))^1)*((1+(D9))^1)*((1+(D10))^1)*((1+(D11))^1))/((1.075)^11)+(Sheet1!$B$61*((1+(D1))^1)*((1+(D2))^1)*((1+(D3))^1)*((1+(D4))^1)*((1+(D5))^1)*((1+(D6))^1)*((1+(D7))^1)*((1+(D8))^1)*((1+(D9))^1)*((1+(D10))^1)*((1+(D11))^1)*((1+(D12))^1))/((1.075)^12)+(Sheet1!$B$61*((1+(D1))^1)*((1+(D2))^1)*((1+(D3))^1)*((1+(D4))^1)*((1+(D5))^1)*((1+(D6))^1)*((1+(D7))^1)*((1+(D8))^1)*((1+(D9))^1)*((1+(D10))^1)*((1+(D11))^1)*((1+(D12))^1)*((1+(D13))^1))/((1.075)^13)+(Sheet1!$B$61*((1+(D1))^1)*((1+(D2))^1)*((1+(D3))^1)*((1+(D4))^1)*((1+(D5))^1)*((1+(D6))^1)*((1+(D7))^1)*((1+(D8))^1)*((1+(D9))^1)*((1+(D10))^1)*((1+(D11))^1)*((1+(D12))^1)*((1+(D13))^1)*((1+(D14))^1))/((1.075)^14)+(Sheet1!$B$61*((1+(D1))^1)*((1+(D2))^1)*((1+(D3))^1)*((1+(D4))^1)*((1+(D5))^1)*((1+(D6))^1)*((1+(D7))^1)*((1+(D8))^1)*((1+(D9))^1)*((1+(D10))^1)*((1+(D11))^1)*((1+(D12))^1)*((1+(D13))^1)*((1+(D14))^1)*((1+(D15))^1))/((1.075)^15)+((Sheet1!$B$61*((1+(D1))^1)*((1+(D2))^1)*((1+(D3))^1)*((1+(D4))^1)*((1+(D5))^1)*((1+(D6))^1)*((1+(D7))^1)*((1+(D8))^1)*((1+(D9))^1)*((1+(D10))^1)*((1+(D11))^1)*((1+(D12))^1)*((1+(D13))^1)*((1+(D14))^1)*((1+(D15))^1))/((1.075)^15)/0.075))/Sheet1!$B$17)+((Sheet1!$B$65/Sheet1!$B$17)*(100%-0.2)))</f>
        <v>46.975718670751291</v>
      </c>
      <c r="E17" s="1">
        <f ca="1">SUM((((Sheet1!$B$61*((1+(E1))^1))/((1.075)^1)+(Sheet1!$B$61*((1+(E1))^1)*((1+(E2))^1))/((1.075)^2)+(Sheet1!$B$61*((1+(E1))^1)*((1+(E2))^1)*((1+(E3))^1))/((1.075)^3)+(Sheet1!$B$61*((1+(E1))^1)*((1+(E2))^1)*((1+(E3))^1)*((1+(E4))^1))/((1.075)^4)+(Sheet1!$B$61*((1+(E1))^1)*((1+(E2))^1)*((1+(E3))^1)*((1+(E4))^1)*((1+(E5))^1))/((1.075)^5)+(Sheet1!$B$61*((1+(E1))^1)*((1+(E2))^1)*((1+(E3))^1)*((1+(E4))^1)*((1+(E5))^1)*((1+(E6))^1))/((1.075)^6)+(Sheet1!$B$61*((1+(E1))^1)*((1+(E2))^1)*((1+(E3))^1)*((1+(E4))^1)*((1+(E5))^1)*((1+(E6))^1)*((1+(E7))^1))/((1.075)^7)+(Sheet1!$B$61*((1+(E1))^1)*((1+(E2))^1)*((1+(E3))^1)*((1+(E4))^1)*((1+(E5))^1)*((1+(E6))^1)*((1+(E7))^1)*((1+(E8))^1))/((1.075)^8)+(Sheet1!$B$61*((1+(E1))^1)*((1+(E2))^1)*((1+(E3))^1)*((1+(E4))^1)*((1+(E5))^1)*((1+(E6))^1)*((1+(E7))^1)*((1+(E8))^1)*((1+(E9))^1))/((1.075)^9)+(Sheet1!$B$61*((1+(E1))^1)*((1+(E2))^1)*((1+(E3))^1)*((1+(E4))^1)*((1+(E5))^1)*((1+(E6))^1)*((1+(E7))^1)*((1+(E8))^1)*((1+(E9))^1)*((1+(E10))^1))/((1.075)^10)+(Sheet1!$B$61*((1+(E1))^1)*((1+(E2))^1)*((1+(E3))^1)*((1+(E4))^1)*((1+(E5))^1)*((1+(E6))^1)*((1+(E7))^1)*((1+(E8))^1)*((1+(E9))^1)*((1+(E10))^1)*((1+(E11))^1))/((1.075)^11)+(Sheet1!$B$61*((1+(E1))^1)*((1+(E2))^1)*((1+(E3))^1)*((1+(E4))^1)*((1+(E5))^1)*((1+(E6))^1)*((1+(E7))^1)*((1+(E8))^1)*((1+(E9))^1)*((1+(E10))^1)*((1+(E11))^1)*((1+(E12))^1))/((1.075)^12)+(Sheet1!$B$61*((1+(E1))^1)*((1+(E2))^1)*((1+(E3))^1)*((1+(E4))^1)*((1+(E5))^1)*((1+(E6))^1)*((1+(E7))^1)*((1+(E8))^1)*((1+(E9))^1)*((1+(E10))^1)*((1+(E11))^1)*((1+(E12))^1)*((1+(E13))^1))/((1.075)^13)+(Sheet1!$B$61*((1+(E1))^1)*((1+(E2))^1)*((1+(E3))^1)*((1+(E4))^1)*((1+(E5))^1)*((1+(E6))^1)*((1+(E7))^1)*((1+(E8))^1)*((1+(E9))^1)*((1+(E10))^1)*((1+(E11))^1)*((1+(E12))^1)*((1+(E13))^1)*((1+(E14))^1))/((1.075)^14)+(Sheet1!$B$61*((1+(E1))^1)*((1+(E2))^1)*((1+(E3))^1)*((1+(E4))^1)*((1+(E5))^1)*((1+(E6))^1)*((1+(E7))^1)*((1+(E8))^1)*((1+(E9))^1)*((1+(E10))^1)*((1+(E11))^1)*((1+(E12))^1)*((1+(E13))^1)*((1+(E14))^1)*((1+(E15))^1))/((1.075)^15)+((Sheet1!$B$61*((1+(E1))^1)*((1+(E2))^1)*((1+(E3))^1)*((1+(E4))^1)*((1+(E5))^1)*((1+(E6))^1)*((1+(E7))^1)*((1+(E8))^1)*((1+(E9))^1)*((1+(E10))^1)*((1+(E11))^1)*((1+(E12))^1)*((1+(E13))^1)*((1+(E14))^1)*((1+(E15))^1))/((1.075)^15)/0.075))/Sheet1!$B$17)+((Sheet1!$B$65/Sheet1!$B$17)*(100%-0.2)))</f>
        <v>44.348503873860309</v>
      </c>
      <c r="F17" s="1">
        <f ca="1">SUM((((Sheet1!$B$61*((1+(F1))^1))/((1.075)^1)+(Sheet1!$B$61*((1+(F1))^1)*((1+(F2))^1))/((1.075)^2)+(Sheet1!$B$61*((1+(F1))^1)*((1+(F2))^1)*((1+(F3))^1))/((1.075)^3)+(Sheet1!$B$61*((1+(F1))^1)*((1+(F2))^1)*((1+(F3))^1)*((1+(F4))^1))/((1.075)^4)+(Sheet1!$B$61*((1+(F1))^1)*((1+(F2))^1)*((1+(F3))^1)*((1+(F4))^1)*((1+(F5))^1))/((1.075)^5)+(Sheet1!$B$61*((1+(F1))^1)*((1+(F2))^1)*((1+(F3))^1)*((1+(F4))^1)*((1+(F5))^1)*((1+(F6))^1))/((1.075)^6)+(Sheet1!$B$61*((1+(F1))^1)*((1+(F2))^1)*((1+(F3))^1)*((1+(F4))^1)*((1+(F5))^1)*((1+(F6))^1)*((1+(F7))^1))/((1.075)^7)+(Sheet1!$B$61*((1+(F1))^1)*((1+(F2))^1)*((1+(F3))^1)*((1+(F4))^1)*((1+(F5))^1)*((1+(F6))^1)*((1+(F7))^1)*((1+(F8))^1))/((1.075)^8)+(Sheet1!$B$61*((1+(F1))^1)*((1+(F2))^1)*((1+(F3))^1)*((1+(F4))^1)*((1+(F5))^1)*((1+(F6))^1)*((1+(F7))^1)*((1+(F8))^1)*((1+(F9))^1))/((1.075)^9)+(Sheet1!$B$61*((1+(F1))^1)*((1+(F2))^1)*((1+(F3))^1)*((1+(F4))^1)*((1+(F5))^1)*((1+(F6))^1)*((1+(F7))^1)*((1+(F8))^1)*((1+(F9))^1)*((1+(F10))^1))/((1.075)^10)+(Sheet1!$B$61*((1+(F1))^1)*((1+(F2))^1)*((1+(F3))^1)*((1+(F4))^1)*((1+(F5))^1)*((1+(F6))^1)*((1+(F7))^1)*((1+(F8))^1)*((1+(F9))^1)*((1+(F10))^1)*((1+(F11))^1))/((1.075)^11)+(Sheet1!$B$61*((1+(F1))^1)*((1+(F2))^1)*((1+(F3))^1)*((1+(F4))^1)*((1+(F5))^1)*((1+(F6))^1)*((1+(F7))^1)*((1+(F8))^1)*((1+(F9))^1)*((1+(F10))^1)*((1+(F11))^1)*((1+(F12))^1))/((1.075)^12)+(Sheet1!$B$61*((1+(F1))^1)*((1+(F2))^1)*((1+(F3))^1)*((1+(F4))^1)*((1+(F5))^1)*((1+(F6))^1)*((1+(F7))^1)*((1+(F8))^1)*((1+(F9))^1)*((1+(F10))^1)*((1+(F11))^1)*((1+(F12))^1)*((1+(F13))^1))/((1.075)^13)+(Sheet1!$B$61*((1+(F1))^1)*((1+(F2))^1)*((1+(F3))^1)*((1+(F4))^1)*((1+(F5))^1)*((1+(F6))^1)*((1+(F7))^1)*((1+(F8))^1)*((1+(F9))^1)*((1+(F10))^1)*((1+(F11))^1)*((1+(F12))^1)*((1+(F13))^1)*((1+(F14))^1))/((1.075)^14)+(Sheet1!$B$61*((1+(F1))^1)*((1+(F2))^1)*((1+(F3))^1)*((1+(F4))^1)*((1+(F5))^1)*((1+(F6))^1)*((1+(F7))^1)*((1+(F8))^1)*((1+(F9))^1)*((1+(F10))^1)*((1+(F11))^1)*((1+(F12))^1)*((1+(F13))^1)*((1+(F14))^1)*((1+(F15))^1))/((1.075)^15)+((Sheet1!$B$61*((1+(F1))^1)*((1+(F2))^1)*((1+(F3))^1)*((1+(F4))^1)*((1+(F5))^1)*((1+(F6))^1)*((1+(F7))^1)*((1+(F8))^1)*((1+(F9))^1)*((1+(F10))^1)*((1+(F11))^1)*((1+(F12))^1)*((1+(F13))^1)*((1+(F14))^1)*((1+(F15))^1))/((1.075)^15)/0.075))/Sheet1!$B$17)+((Sheet1!$B$65/Sheet1!$B$17)*(100%-0.2)))</f>
        <v>61.563574862572551</v>
      </c>
      <c r="G17" s="1">
        <f ca="1">SUM((((Sheet1!$B$61*((1+(G1))^1))/((1.075)^1)+(Sheet1!$B$61*((1+(G1))^1)*((1+(G2))^1))/((1.075)^2)+(Sheet1!$B$61*((1+(G1))^1)*((1+(G2))^1)*((1+(G3))^1))/((1.075)^3)+(Sheet1!$B$61*((1+(G1))^1)*((1+(G2))^1)*((1+(G3))^1)*((1+(G4))^1))/((1.075)^4)+(Sheet1!$B$61*((1+(G1))^1)*((1+(G2))^1)*((1+(G3))^1)*((1+(G4))^1)*((1+(G5))^1))/((1.075)^5)+(Sheet1!$B$61*((1+(G1))^1)*((1+(G2))^1)*((1+(G3))^1)*((1+(G4))^1)*((1+(G5))^1)*((1+(G6))^1))/((1.075)^6)+(Sheet1!$B$61*((1+(G1))^1)*((1+(G2))^1)*((1+(G3))^1)*((1+(G4))^1)*((1+(G5))^1)*((1+(G6))^1)*((1+(G7))^1))/((1.075)^7)+(Sheet1!$B$61*((1+(G1))^1)*((1+(G2))^1)*((1+(G3))^1)*((1+(G4))^1)*((1+(G5))^1)*((1+(G6))^1)*((1+(G7))^1)*((1+(G8))^1))/((1.075)^8)+(Sheet1!$B$61*((1+(G1))^1)*((1+(G2))^1)*((1+(G3))^1)*((1+(G4))^1)*((1+(G5))^1)*((1+(G6))^1)*((1+(G7))^1)*((1+(G8))^1)*((1+(G9))^1))/((1.075)^9)+(Sheet1!$B$61*((1+(G1))^1)*((1+(G2))^1)*((1+(G3))^1)*((1+(G4))^1)*((1+(G5))^1)*((1+(G6))^1)*((1+(G7))^1)*((1+(G8))^1)*((1+(G9))^1)*((1+(G10))^1))/((1.075)^10)+(Sheet1!$B$61*((1+(G1))^1)*((1+(G2))^1)*((1+(G3))^1)*((1+(G4))^1)*((1+(G5))^1)*((1+(G6))^1)*((1+(G7))^1)*((1+(G8))^1)*((1+(G9))^1)*((1+(G10))^1)*((1+(G11))^1))/((1.075)^11)+(Sheet1!$B$61*((1+(G1))^1)*((1+(G2))^1)*((1+(G3))^1)*((1+(G4))^1)*((1+(G5))^1)*((1+(G6))^1)*((1+(G7))^1)*((1+(G8))^1)*((1+(G9))^1)*((1+(G10))^1)*((1+(G11))^1)*((1+(G12))^1))/((1.075)^12)+(Sheet1!$B$61*((1+(G1))^1)*((1+(G2))^1)*((1+(G3))^1)*((1+(G4))^1)*((1+(G5))^1)*((1+(G6))^1)*((1+(G7))^1)*((1+(G8))^1)*((1+(G9))^1)*((1+(G10))^1)*((1+(G11))^1)*((1+(G12))^1)*((1+(G13))^1))/((1.075)^13)+(Sheet1!$B$61*((1+(G1))^1)*((1+(G2))^1)*((1+(G3))^1)*((1+(G4))^1)*((1+(G5))^1)*((1+(G6))^1)*((1+(G7))^1)*((1+(G8))^1)*((1+(G9))^1)*((1+(G10))^1)*((1+(G11))^1)*((1+(G12))^1)*((1+(G13))^1)*((1+(G14))^1))/((1.075)^14)+(Sheet1!$B$61*((1+(G1))^1)*((1+(G2))^1)*((1+(G3))^1)*((1+(G4))^1)*((1+(G5))^1)*((1+(G6))^1)*((1+(G7))^1)*((1+(G8))^1)*((1+(G9))^1)*((1+(G10))^1)*((1+(G11))^1)*((1+(G12))^1)*((1+(G13))^1)*((1+(G14))^1)*((1+(G15))^1))/((1.075)^15)+((Sheet1!$B$61*((1+(G1))^1)*((1+(G2))^1)*((1+(G3))^1)*((1+(G4))^1)*((1+(G5))^1)*((1+(G6))^1)*((1+(G7))^1)*((1+(G8))^1)*((1+(G9))^1)*((1+(G10))^1)*((1+(G11))^1)*((1+(G12))^1)*((1+(G13))^1)*((1+(G14))^1)*((1+(G15))^1))/((1.075)^15)/0.075))/Sheet1!$B$17)+((Sheet1!$B$65/Sheet1!$B$17)*(100%-0.2)))</f>
        <v>51.761208140111734</v>
      </c>
      <c r="H17" s="1">
        <f ca="1">SUM((((Sheet1!$B$61*((1+(H1))^1))/((1.075)^1)+(Sheet1!$B$61*((1+(H1))^1)*((1+(H2))^1))/((1.075)^2)+(Sheet1!$B$61*((1+(H1))^1)*((1+(H2))^1)*((1+(H3))^1))/((1.075)^3)+(Sheet1!$B$61*((1+(H1))^1)*((1+(H2))^1)*((1+(H3))^1)*((1+(H4))^1))/((1.075)^4)+(Sheet1!$B$61*((1+(H1))^1)*((1+(H2))^1)*((1+(H3))^1)*((1+(H4))^1)*((1+(H5))^1))/((1.075)^5)+(Sheet1!$B$61*((1+(H1))^1)*((1+(H2))^1)*((1+(H3))^1)*((1+(H4))^1)*((1+(H5))^1)*((1+(H6))^1))/((1.075)^6)+(Sheet1!$B$61*((1+(H1))^1)*((1+(H2))^1)*((1+(H3))^1)*((1+(H4))^1)*((1+(H5))^1)*((1+(H6))^1)*((1+(H7))^1))/((1.075)^7)+(Sheet1!$B$61*((1+(H1))^1)*((1+(H2))^1)*((1+(H3))^1)*((1+(H4))^1)*((1+(H5))^1)*((1+(H6))^1)*((1+(H7))^1)*((1+(H8))^1))/((1.075)^8)+(Sheet1!$B$61*((1+(H1))^1)*((1+(H2))^1)*((1+(H3))^1)*((1+(H4))^1)*((1+(H5))^1)*((1+(H6))^1)*((1+(H7))^1)*((1+(H8))^1)*((1+(H9))^1))/((1.075)^9)+(Sheet1!$B$61*((1+(H1))^1)*((1+(H2))^1)*((1+(H3))^1)*((1+(H4))^1)*((1+(H5))^1)*((1+(H6))^1)*((1+(H7))^1)*((1+(H8))^1)*((1+(H9))^1)*((1+(H10))^1))/((1.075)^10)+(Sheet1!$B$61*((1+(H1))^1)*((1+(H2))^1)*((1+(H3))^1)*((1+(H4))^1)*((1+(H5))^1)*((1+(H6))^1)*((1+(H7))^1)*((1+(H8))^1)*((1+(H9))^1)*((1+(H10))^1)*((1+(H11))^1))/((1.075)^11)+(Sheet1!$B$61*((1+(H1))^1)*((1+(H2))^1)*((1+(H3))^1)*((1+(H4))^1)*((1+(H5))^1)*((1+(H6))^1)*((1+(H7))^1)*((1+(H8))^1)*((1+(H9))^1)*((1+(H10))^1)*((1+(H11))^1)*((1+(H12))^1))/((1.075)^12)+(Sheet1!$B$61*((1+(H1))^1)*((1+(H2))^1)*((1+(H3))^1)*((1+(H4))^1)*((1+(H5))^1)*((1+(H6))^1)*((1+(H7))^1)*((1+(H8))^1)*((1+(H9))^1)*((1+(H10))^1)*((1+(H11))^1)*((1+(H12))^1)*((1+(H13))^1))/((1.075)^13)+(Sheet1!$B$61*((1+(H1))^1)*((1+(H2))^1)*((1+(H3))^1)*((1+(H4))^1)*((1+(H5))^1)*((1+(H6))^1)*((1+(H7))^1)*((1+(H8))^1)*((1+(H9))^1)*((1+(H10))^1)*((1+(H11))^1)*((1+(H12))^1)*((1+(H13))^1)*((1+(H14))^1))/((1.075)^14)+(Sheet1!$B$61*((1+(H1))^1)*((1+(H2))^1)*((1+(H3))^1)*((1+(H4))^1)*((1+(H5))^1)*((1+(H6))^1)*((1+(H7))^1)*((1+(H8))^1)*((1+(H9))^1)*((1+(H10))^1)*((1+(H11))^1)*((1+(H12))^1)*((1+(H13))^1)*((1+(H14))^1)*((1+(H15))^1))/((1.075)^15)+((Sheet1!$B$61*((1+(H1))^1)*((1+(H2))^1)*((1+(H3))^1)*((1+(H4))^1)*((1+(H5))^1)*((1+(H6))^1)*((1+(H7))^1)*((1+(H8))^1)*((1+(H9))^1)*((1+(H10))^1)*((1+(H11))^1)*((1+(H12))^1)*((1+(H13))^1)*((1+(H14))^1)*((1+(H15))^1))/((1.075)^15)/0.075))/Sheet1!$B$17)+((Sheet1!$B$65/Sheet1!$B$17)*(100%-0.2)))</f>
        <v>43.624976248030876</v>
      </c>
      <c r="I17" s="1">
        <f ca="1">SUM((((Sheet1!$B$61*((1+(I1))^1))/((1.075)^1)+(Sheet1!$B$61*((1+(I1))^1)*((1+(I2))^1))/((1.075)^2)+(Sheet1!$B$61*((1+(I1))^1)*((1+(I2))^1)*((1+(I3))^1))/((1.075)^3)+(Sheet1!$B$61*((1+(I1))^1)*((1+(I2))^1)*((1+(I3))^1)*((1+(I4))^1))/((1.075)^4)+(Sheet1!$B$61*((1+(I1))^1)*((1+(I2))^1)*((1+(I3))^1)*((1+(I4))^1)*((1+(I5))^1))/((1.075)^5)+(Sheet1!$B$61*((1+(I1))^1)*((1+(I2))^1)*((1+(I3))^1)*((1+(I4))^1)*((1+(I5))^1)*((1+(I6))^1))/((1.075)^6)+(Sheet1!$B$61*((1+(I1))^1)*((1+(I2))^1)*((1+(I3))^1)*((1+(I4))^1)*((1+(I5))^1)*((1+(I6))^1)*((1+(I7))^1))/((1.075)^7)+(Sheet1!$B$61*((1+(I1))^1)*((1+(I2))^1)*((1+(I3))^1)*((1+(I4))^1)*((1+(I5))^1)*((1+(I6))^1)*((1+(I7))^1)*((1+(I8))^1))/((1.075)^8)+(Sheet1!$B$61*((1+(I1))^1)*((1+(I2))^1)*((1+(I3))^1)*((1+(I4))^1)*((1+(I5))^1)*((1+(I6))^1)*((1+(I7))^1)*((1+(I8))^1)*((1+(I9))^1))/((1.075)^9)+(Sheet1!$B$61*((1+(I1))^1)*((1+(I2))^1)*((1+(I3))^1)*((1+(I4))^1)*((1+(I5))^1)*((1+(I6))^1)*((1+(I7))^1)*((1+(I8))^1)*((1+(I9))^1)*((1+(I10))^1))/((1.075)^10)+(Sheet1!$B$61*((1+(I1))^1)*((1+(I2))^1)*((1+(I3))^1)*((1+(I4))^1)*((1+(I5))^1)*((1+(I6))^1)*((1+(I7))^1)*((1+(I8))^1)*((1+(I9))^1)*((1+(I10))^1)*((1+(I11))^1))/((1.075)^11)+(Sheet1!$B$61*((1+(I1))^1)*((1+(I2))^1)*((1+(I3))^1)*((1+(I4))^1)*((1+(I5))^1)*((1+(I6))^1)*((1+(I7))^1)*((1+(I8))^1)*((1+(I9))^1)*((1+(I10))^1)*((1+(I11))^1)*((1+(I12))^1))/((1.075)^12)+(Sheet1!$B$61*((1+(I1))^1)*((1+(I2))^1)*((1+(I3))^1)*((1+(I4))^1)*((1+(I5))^1)*((1+(I6))^1)*((1+(I7))^1)*((1+(I8))^1)*((1+(I9))^1)*((1+(I10))^1)*((1+(I11))^1)*((1+(I12))^1)*((1+(I13))^1))/((1.075)^13)+(Sheet1!$B$61*((1+(I1))^1)*((1+(I2))^1)*((1+(I3))^1)*((1+(I4))^1)*((1+(I5))^1)*((1+(I6))^1)*((1+(I7))^1)*((1+(I8))^1)*((1+(I9))^1)*((1+(I10))^1)*((1+(I11))^1)*((1+(I12))^1)*((1+(I13))^1)*((1+(I14))^1))/((1.075)^14)+(Sheet1!$B$61*((1+(I1))^1)*((1+(I2))^1)*((1+(I3))^1)*((1+(I4))^1)*((1+(I5))^1)*((1+(I6))^1)*((1+(I7))^1)*((1+(I8))^1)*((1+(I9))^1)*((1+(I10))^1)*((1+(I11))^1)*((1+(I12))^1)*((1+(I13))^1)*((1+(I14))^1)*((1+(I15))^1))/((1.075)^15)+((Sheet1!$B$61*((1+(I1))^1)*((1+(I2))^1)*((1+(I3))^1)*((1+(I4))^1)*((1+(I5))^1)*((1+(I6))^1)*((1+(I7))^1)*((1+(I8))^1)*((1+(I9))^1)*((1+(I10))^1)*((1+(I11))^1)*((1+(I12))^1)*((1+(I13))^1)*((1+(I14))^1)*((1+(I15))^1))/((1.075)^15)/0.075))/Sheet1!$B$17)+((Sheet1!$B$65/Sheet1!$B$17)*(100%-0.2)))</f>
        <v>48.253482430151102</v>
      </c>
      <c r="J17" s="1">
        <f ca="1">SUM((((Sheet1!$B$61*((1+(J1))^1))/((1.075)^1)+(Sheet1!$B$61*((1+(J1))^1)*((1+(J2))^1))/((1.075)^2)+(Sheet1!$B$61*((1+(J1))^1)*((1+(J2))^1)*((1+(J3))^1))/((1.075)^3)+(Sheet1!$B$61*((1+(J1))^1)*((1+(J2))^1)*((1+(J3))^1)*((1+(J4))^1))/((1.075)^4)+(Sheet1!$B$61*((1+(J1))^1)*((1+(J2))^1)*((1+(J3))^1)*((1+(J4))^1)*((1+(J5))^1))/((1.075)^5)+(Sheet1!$B$61*((1+(J1))^1)*((1+(J2))^1)*((1+(J3))^1)*((1+(J4))^1)*((1+(J5))^1)*((1+(J6))^1))/((1.075)^6)+(Sheet1!$B$61*((1+(J1))^1)*((1+(J2))^1)*((1+(J3))^1)*((1+(J4))^1)*((1+(J5))^1)*((1+(J6))^1)*((1+(J7))^1))/((1.075)^7)+(Sheet1!$B$61*((1+(J1))^1)*((1+(J2))^1)*((1+(J3))^1)*((1+(J4))^1)*((1+(J5))^1)*((1+(J6))^1)*((1+(J7))^1)*((1+(J8))^1))/((1.075)^8)+(Sheet1!$B$61*((1+(J1))^1)*((1+(J2))^1)*((1+(J3))^1)*((1+(J4))^1)*((1+(J5))^1)*((1+(J6))^1)*((1+(J7))^1)*((1+(J8))^1)*((1+(J9))^1))/((1.075)^9)+(Sheet1!$B$61*((1+(J1))^1)*((1+(J2))^1)*((1+(J3))^1)*((1+(J4))^1)*((1+(J5))^1)*((1+(J6))^1)*((1+(J7))^1)*((1+(J8))^1)*((1+(J9))^1)*((1+(J10))^1))/((1.075)^10)+(Sheet1!$B$61*((1+(J1))^1)*((1+(J2))^1)*((1+(J3))^1)*((1+(J4))^1)*((1+(J5))^1)*((1+(J6))^1)*((1+(J7))^1)*((1+(J8))^1)*((1+(J9))^1)*((1+(J10))^1)*((1+(J11))^1))/((1.075)^11)+(Sheet1!$B$61*((1+(J1))^1)*((1+(J2))^1)*((1+(J3))^1)*((1+(J4))^1)*((1+(J5))^1)*((1+(J6))^1)*((1+(J7))^1)*((1+(J8))^1)*((1+(J9))^1)*((1+(J10))^1)*((1+(J11))^1)*((1+(J12))^1))/((1.075)^12)+(Sheet1!$B$61*((1+(J1))^1)*((1+(J2))^1)*((1+(J3))^1)*((1+(J4))^1)*((1+(J5))^1)*((1+(J6))^1)*((1+(J7))^1)*((1+(J8))^1)*((1+(J9))^1)*((1+(J10))^1)*((1+(J11))^1)*((1+(J12))^1)*((1+(J13))^1))/((1.075)^13)+(Sheet1!$B$61*((1+(J1))^1)*((1+(J2))^1)*((1+(J3))^1)*((1+(J4))^1)*((1+(J5))^1)*((1+(J6))^1)*((1+(J7))^1)*((1+(J8))^1)*((1+(J9))^1)*((1+(J10))^1)*((1+(J11))^1)*((1+(J12))^1)*((1+(J13))^1)*((1+(J14))^1))/((1.075)^14)+(Sheet1!$B$61*((1+(J1))^1)*((1+(J2))^1)*((1+(J3))^1)*((1+(J4))^1)*((1+(J5))^1)*((1+(J6))^1)*((1+(J7))^1)*((1+(J8))^1)*((1+(J9))^1)*((1+(J10))^1)*((1+(J11))^1)*((1+(J12))^1)*((1+(J13))^1)*((1+(J14))^1)*((1+(J15))^1))/((1.075)^15)+((Sheet1!$B$61*((1+(J1))^1)*((1+(J2))^1)*((1+(J3))^1)*((1+(J4))^1)*((1+(J5))^1)*((1+(J6))^1)*((1+(J7))^1)*((1+(J8))^1)*((1+(J9))^1)*((1+(J10))^1)*((1+(J11))^1)*((1+(J12))^1)*((1+(J13))^1)*((1+(J14))^1)*((1+(J15))^1))/((1.075)^15)/0.075))/Sheet1!$B$17)+((Sheet1!$B$65/Sheet1!$B$17)*(100%-0.2)))</f>
        <v>41.024947537071242</v>
      </c>
      <c r="K17" s="1">
        <f ca="1">SUM((((Sheet1!$B$61*((1+(K1))^1))/((1.075)^1)+(Sheet1!$B$61*((1+(K1))^1)*((1+(K2))^1))/((1.075)^2)+(Sheet1!$B$61*((1+(K1))^1)*((1+(K2))^1)*((1+(K3))^1))/((1.075)^3)+(Sheet1!$B$61*((1+(K1))^1)*((1+(K2))^1)*((1+(K3))^1)*((1+(K4))^1))/((1.075)^4)+(Sheet1!$B$61*((1+(K1))^1)*((1+(K2))^1)*((1+(K3))^1)*((1+(K4))^1)*((1+(K5))^1))/((1.075)^5)+(Sheet1!$B$61*((1+(K1))^1)*((1+(K2))^1)*((1+(K3))^1)*((1+(K4))^1)*((1+(K5))^1)*((1+(K6))^1))/((1.075)^6)+(Sheet1!$B$61*((1+(K1))^1)*((1+(K2))^1)*((1+(K3))^1)*((1+(K4))^1)*((1+(K5))^1)*((1+(K6))^1)*((1+(K7))^1))/((1.075)^7)+(Sheet1!$B$61*((1+(K1))^1)*((1+(K2))^1)*((1+(K3))^1)*((1+(K4))^1)*((1+(K5))^1)*((1+(K6))^1)*((1+(K7))^1)*((1+(K8))^1))/((1.075)^8)+(Sheet1!$B$61*((1+(K1))^1)*((1+(K2))^1)*((1+(K3))^1)*((1+(K4))^1)*((1+(K5))^1)*((1+(K6))^1)*((1+(K7))^1)*((1+(K8))^1)*((1+(K9))^1))/((1.075)^9)+(Sheet1!$B$61*((1+(K1))^1)*((1+(K2))^1)*((1+(K3))^1)*((1+(K4))^1)*((1+(K5))^1)*((1+(K6))^1)*((1+(K7))^1)*((1+(K8))^1)*((1+(K9))^1)*((1+(K10))^1))/((1.075)^10)+(Sheet1!$B$61*((1+(K1))^1)*((1+(K2))^1)*((1+(K3))^1)*((1+(K4))^1)*((1+(K5))^1)*((1+(K6))^1)*((1+(K7))^1)*((1+(K8))^1)*((1+(K9))^1)*((1+(K10))^1)*((1+(K11))^1))/((1.075)^11)+(Sheet1!$B$61*((1+(K1))^1)*((1+(K2))^1)*((1+(K3))^1)*((1+(K4))^1)*((1+(K5))^1)*((1+(K6))^1)*((1+(K7))^1)*((1+(K8))^1)*((1+(K9))^1)*((1+(K10))^1)*((1+(K11))^1)*((1+(K12))^1))/((1.075)^12)+(Sheet1!$B$61*((1+(K1))^1)*((1+(K2))^1)*((1+(K3))^1)*((1+(K4))^1)*((1+(K5))^1)*((1+(K6))^1)*((1+(K7))^1)*((1+(K8))^1)*((1+(K9))^1)*((1+(K10))^1)*((1+(K11))^1)*((1+(K12))^1)*((1+(K13))^1))/((1.075)^13)+(Sheet1!$B$61*((1+(K1))^1)*((1+(K2))^1)*((1+(K3))^1)*((1+(K4))^1)*((1+(K5))^1)*((1+(K6))^1)*((1+(K7))^1)*((1+(K8))^1)*((1+(K9))^1)*((1+(K10))^1)*((1+(K11))^1)*((1+(K12))^1)*((1+(K13))^1)*((1+(K14))^1))/((1.075)^14)+(Sheet1!$B$61*((1+(K1))^1)*((1+(K2))^1)*((1+(K3))^1)*((1+(K4))^1)*((1+(K5))^1)*((1+(K6))^1)*((1+(K7))^1)*((1+(K8))^1)*((1+(K9))^1)*((1+(K10))^1)*((1+(K11))^1)*((1+(K12))^1)*((1+(K13))^1)*((1+(K14))^1)*((1+(K15))^1))/((1.075)^15)+((Sheet1!$B$61*((1+(K1))^1)*((1+(K2))^1)*((1+(K3))^1)*((1+(K4))^1)*((1+(K5))^1)*((1+(K6))^1)*((1+(K7))^1)*((1+(K8))^1)*((1+(K9))^1)*((1+(K10))^1)*((1+(K11))^1)*((1+(K12))^1)*((1+(K13))^1)*((1+(K14))^1)*((1+(K15))^1))/((1.075)^15)/0.075))/Sheet1!$B$17)+((Sheet1!$B$65/Sheet1!$B$17)*(100%-0.2)))</f>
        <v>70.44768367192988</v>
      </c>
      <c r="L17" s="1">
        <f ca="1">SUM((((Sheet1!$B$61*((1+(L1))^1))/((1.075)^1)+(Sheet1!$B$61*((1+(L1))^1)*((1+(L2))^1))/((1.075)^2)+(Sheet1!$B$61*((1+(L1))^1)*((1+(L2))^1)*((1+(L3))^1))/((1.075)^3)+(Sheet1!$B$61*((1+(L1))^1)*((1+(L2))^1)*((1+(L3))^1)*((1+(L4))^1))/((1.075)^4)+(Sheet1!$B$61*((1+(L1))^1)*((1+(L2))^1)*((1+(L3))^1)*((1+(L4))^1)*((1+(L5))^1))/((1.075)^5)+(Sheet1!$B$61*((1+(L1))^1)*((1+(L2))^1)*((1+(L3))^1)*((1+(L4))^1)*((1+(L5))^1)*((1+(L6))^1))/((1.075)^6)+(Sheet1!$B$61*((1+(L1))^1)*((1+(L2))^1)*((1+(L3))^1)*((1+(L4))^1)*((1+(L5))^1)*((1+(L6))^1)*((1+(L7))^1))/((1.075)^7)+(Sheet1!$B$61*((1+(L1))^1)*((1+(L2))^1)*((1+(L3))^1)*((1+(L4))^1)*((1+(L5))^1)*((1+(L6))^1)*((1+(L7))^1)*((1+(L8))^1))/((1.075)^8)+(Sheet1!$B$61*((1+(L1))^1)*((1+(L2))^1)*((1+(L3))^1)*((1+(L4))^1)*((1+(L5))^1)*((1+(L6))^1)*((1+(L7))^1)*((1+(L8))^1)*((1+(L9))^1))/((1.075)^9)+(Sheet1!$B$61*((1+(L1))^1)*((1+(L2))^1)*((1+(L3))^1)*((1+(L4))^1)*((1+(L5))^1)*((1+(L6))^1)*((1+(L7))^1)*((1+(L8))^1)*((1+(L9))^1)*((1+(L10))^1))/((1.075)^10)+(Sheet1!$B$61*((1+(L1))^1)*((1+(L2))^1)*((1+(L3))^1)*((1+(L4))^1)*((1+(L5))^1)*((1+(L6))^1)*((1+(L7))^1)*((1+(L8))^1)*((1+(L9))^1)*((1+(L10))^1)*((1+(L11))^1))/((1.075)^11)+(Sheet1!$B$61*((1+(L1))^1)*((1+(L2))^1)*((1+(L3))^1)*((1+(L4))^1)*((1+(L5))^1)*((1+(L6))^1)*((1+(L7))^1)*((1+(L8))^1)*((1+(L9))^1)*((1+(L10))^1)*((1+(L11))^1)*((1+(L12))^1))/((1.075)^12)+(Sheet1!$B$61*((1+(L1))^1)*((1+(L2))^1)*((1+(L3))^1)*((1+(L4))^1)*((1+(L5))^1)*((1+(L6))^1)*((1+(L7))^1)*((1+(L8))^1)*((1+(L9))^1)*((1+(L10))^1)*((1+(L11))^1)*((1+(L12))^1)*((1+(L13))^1))/((1.075)^13)+(Sheet1!$B$61*((1+(L1))^1)*((1+(L2))^1)*((1+(L3))^1)*((1+(L4))^1)*((1+(L5))^1)*((1+(L6))^1)*((1+(L7))^1)*((1+(L8))^1)*((1+(L9))^1)*((1+(L10))^1)*((1+(L11))^1)*((1+(L12))^1)*((1+(L13))^1)*((1+(L14))^1))/((1.075)^14)+(Sheet1!$B$61*((1+(L1))^1)*((1+(L2))^1)*((1+(L3))^1)*((1+(L4))^1)*((1+(L5))^1)*((1+(L6))^1)*((1+(L7))^1)*((1+(L8))^1)*((1+(L9))^1)*((1+(L10))^1)*((1+(L11))^1)*((1+(L12))^1)*((1+(L13))^1)*((1+(L14))^1)*((1+(L15))^1))/((1.075)^15)+((Sheet1!$B$61*((1+(L1))^1)*((1+(L2))^1)*((1+(L3))^1)*((1+(L4))^1)*((1+(L5))^1)*((1+(L6))^1)*((1+(L7))^1)*((1+(L8))^1)*((1+(L9))^1)*((1+(L10))^1)*((1+(L11))^1)*((1+(L12))^1)*((1+(L13))^1)*((1+(L14))^1)*((1+(L15))^1))/((1.075)^15)/0.075))/Sheet1!$B$17)+((Sheet1!$B$65/Sheet1!$B$17)*(100%-0.2)))</f>
        <v>49.312400745755241</v>
      </c>
      <c r="M17" s="1">
        <f ca="1">SUM((((Sheet1!$B$61*((1+(M1))^1))/((1.075)^1)+(Sheet1!$B$61*((1+(M1))^1)*((1+(M2))^1))/((1.075)^2)+(Sheet1!$B$61*((1+(M1))^1)*((1+(M2))^1)*((1+(M3))^1))/((1.075)^3)+(Sheet1!$B$61*((1+(M1))^1)*((1+(M2))^1)*((1+(M3))^1)*((1+(M4))^1))/((1.075)^4)+(Sheet1!$B$61*((1+(M1))^1)*((1+(M2))^1)*((1+(M3))^1)*((1+(M4))^1)*((1+(M5))^1))/((1.075)^5)+(Sheet1!$B$61*((1+(M1))^1)*((1+(M2))^1)*((1+(M3))^1)*((1+(M4))^1)*((1+(M5))^1)*((1+(M6))^1))/((1.075)^6)+(Sheet1!$B$61*((1+(M1))^1)*((1+(M2))^1)*((1+(M3))^1)*((1+(M4))^1)*((1+(M5))^1)*((1+(M6))^1)*((1+(M7))^1))/((1.075)^7)+(Sheet1!$B$61*((1+(M1))^1)*((1+(M2))^1)*((1+(M3))^1)*((1+(M4))^1)*((1+(M5))^1)*((1+(M6))^1)*((1+(M7))^1)*((1+(M8))^1))/((1.075)^8)+(Sheet1!$B$61*((1+(M1))^1)*((1+(M2))^1)*((1+(M3))^1)*((1+(M4))^1)*((1+(M5))^1)*((1+(M6))^1)*((1+(M7))^1)*((1+(M8))^1)*((1+(M9))^1))/((1.075)^9)+(Sheet1!$B$61*((1+(M1))^1)*((1+(M2))^1)*((1+(M3))^1)*((1+(M4))^1)*((1+(M5))^1)*((1+(M6))^1)*((1+(M7))^1)*((1+(M8))^1)*((1+(M9))^1)*((1+(M10))^1))/((1.075)^10)+(Sheet1!$B$61*((1+(M1))^1)*((1+(M2))^1)*((1+(M3))^1)*((1+(M4))^1)*((1+(M5))^1)*((1+(M6))^1)*((1+(M7))^1)*((1+(M8))^1)*((1+(M9))^1)*((1+(M10))^1)*((1+(M11))^1))/((1.075)^11)+(Sheet1!$B$61*((1+(M1))^1)*((1+(M2))^1)*((1+(M3))^1)*((1+(M4))^1)*((1+(M5))^1)*((1+(M6))^1)*((1+(M7))^1)*((1+(M8))^1)*((1+(M9))^1)*((1+(M10))^1)*((1+(M11))^1)*((1+(M12))^1))/((1.075)^12)+(Sheet1!$B$61*((1+(M1))^1)*((1+(M2))^1)*((1+(M3))^1)*((1+(M4))^1)*((1+(M5))^1)*((1+(M6))^1)*((1+(M7))^1)*((1+(M8))^1)*((1+(M9))^1)*((1+(M10))^1)*((1+(M11))^1)*((1+(M12))^1)*((1+(M13))^1))/((1.075)^13)+(Sheet1!$B$61*((1+(M1))^1)*((1+(M2))^1)*((1+(M3))^1)*((1+(M4))^1)*((1+(M5))^1)*((1+(M6))^1)*((1+(M7))^1)*((1+(M8))^1)*((1+(M9))^1)*((1+(M10))^1)*((1+(M11))^1)*((1+(M12))^1)*((1+(M13))^1)*((1+(M14))^1))/((1.075)^14)+(Sheet1!$B$61*((1+(M1))^1)*((1+(M2))^1)*((1+(M3))^1)*((1+(M4))^1)*((1+(M5))^1)*((1+(M6))^1)*((1+(M7))^1)*((1+(M8))^1)*((1+(M9))^1)*((1+(M10))^1)*((1+(M11))^1)*((1+(M12))^1)*((1+(M13))^1)*((1+(M14))^1)*((1+(M15))^1))/((1.075)^15)+((Sheet1!$B$61*((1+(M1))^1)*((1+(M2))^1)*((1+(M3))^1)*((1+(M4))^1)*((1+(M5))^1)*((1+(M6))^1)*((1+(M7))^1)*((1+(M8))^1)*((1+(M9))^1)*((1+(M10))^1)*((1+(M11))^1)*((1+(M12))^1)*((1+(M13))^1)*((1+(M14))^1)*((1+(M15))^1))/((1.075)^15)/0.075))/Sheet1!$B$17)+((Sheet1!$B$65/Sheet1!$B$17)*(100%-0.2)))</f>
        <v>63.402817691501824</v>
      </c>
      <c r="N17" s="1">
        <f ca="1">SUM((((Sheet1!$B$61*((1+(N1))^1))/((1.075)^1)+(Sheet1!$B$61*((1+(N1))^1)*((1+(N2))^1))/((1.075)^2)+(Sheet1!$B$61*((1+(N1))^1)*((1+(N2))^1)*((1+(N3))^1))/((1.075)^3)+(Sheet1!$B$61*((1+(N1))^1)*((1+(N2))^1)*((1+(N3))^1)*((1+(N4))^1))/((1.075)^4)+(Sheet1!$B$61*((1+(N1))^1)*((1+(N2))^1)*((1+(N3))^1)*((1+(N4))^1)*((1+(N5))^1))/((1.075)^5)+(Sheet1!$B$61*((1+(N1))^1)*((1+(N2))^1)*((1+(N3))^1)*((1+(N4))^1)*((1+(N5))^1)*((1+(N6))^1))/((1.075)^6)+(Sheet1!$B$61*((1+(N1))^1)*((1+(N2))^1)*((1+(N3))^1)*((1+(N4))^1)*((1+(N5))^1)*((1+(N6))^1)*((1+(N7))^1))/((1.075)^7)+(Sheet1!$B$61*((1+(N1))^1)*((1+(N2))^1)*((1+(N3))^1)*((1+(N4))^1)*((1+(N5))^1)*((1+(N6))^1)*((1+(N7))^1)*((1+(N8))^1))/((1.075)^8)+(Sheet1!$B$61*((1+(N1))^1)*((1+(N2))^1)*((1+(N3))^1)*((1+(N4))^1)*((1+(N5))^1)*((1+(N6))^1)*((1+(N7))^1)*((1+(N8))^1)*((1+(N9))^1))/((1.075)^9)+(Sheet1!$B$61*((1+(N1))^1)*((1+(N2))^1)*((1+(N3))^1)*((1+(N4))^1)*((1+(N5))^1)*((1+(N6))^1)*((1+(N7))^1)*((1+(N8))^1)*((1+(N9))^1)*((1+(N10))^1))/((1.075)^10)+(Sheet1!$B$61*((1+(N1))^1)*((1+(N2))^1)*((1+(N3))^1)*((1+(N4))^1)*((1+(N5))^1)*((1+(N6))^1)*((1+(N7))^1)*((1+(N8))^1)*((1+(N9))^1)*((1+(N10))^1)*((1+(N11))^1))/((1.075)^11)+(Sheet1!$B$61*((1+(N1))^1)*((1+(N2))^1)*((1+(N3))^1)*((1+(N4))^1)*((1+(N5))^1)*((1+(N6))^1)*((1+(N7))^1)*((1+(N8))^1)*((1+(N9))^1)*((1+(N10))^1)*((1+(N11))^1)*((1+(N12))^1))/((1.075)^12)+(Sheet1!$B$61*((1+(N1))^1)*((1+(N2))^1)*((1+(N3))^1)*((1+(N4))^1)*((1+(N5))^1)*((1+(N6))^1)*((1+(N7))^1)*((1+(N8))^1)*((1+(N9))^1)*((1+(N10))^1)*((1+(N11))^1)*((1+(N12))^1)*((1+(N13))^1))/((1.075)^13)+(Sheet1!$B$61*((1+(N1))^1)*((1+(N2))^1)*((1+(N3))^1)*((1+(N4))^1)*((1+(N5))^1)*((1+(N6))^1)*((1+(N7))^1)*((1+(N8))^1)*((1+(N9))^1)*((1+(N10))^1)*((1+(N11))^1)*((1+(N12))^1)*((1+(N13))^1)*((1+(N14))^1))/((1.075)^14)+(Sheet1!$B$61*((1+(N1))^1)*((1+(N2))^1)*((1+(N3))^1)*((1+(N4))^1)*((1+(N5))^1)*((1+(N6))^1)*((1+(N7))^1)*((1+(N8))^1)*((1+(N9))^1)*((1+(N10))^1)*((1+(N11))^1)*((1+(N12))^1)*((1+(N13))^1)*((1+(N14))^1)*((1+(N15))^1))/((1.075)^15)+((Sheet1!$B$61*((1+(N1))^1)*((1+(N2))^1)*((1+(N3))^1)*((1+(N4))^1)*((1+(N5))^1)*((1+(N6))^1)*((1+(N7))^1)*((1+(N8))^1)*((1+(N9))^1)*((1+(N10))^1)*((1+(N11))^1)*((1+(N12))^1)*((1+(N13))^1)*((1+(N14))^1)*((1+(N15))^1))/((1.075)^15)/0.075))/Sheet1!$B$17)+((Sheet1!$B$65/Sheet1!$B$17)*(100%-0.2)))</f>
        <v>52.764541050251424</v>
      </c>
      <c r="O17" s="1">
        <f ca="1">SUM((((Sheet1!$B$61*((1+(O1))^1))/((1.075)^1)+(Sheet1!$B$61*((1+(O1))^1)*((1+(O2))^1))/((1.075)^2)+(Sheet1!$B$61*((1+(O1))^1)*((1+(O2))^1)*((1+(O3))^1))/((1.075)^3)+(Sheet1!$B$61*((1+(O1))^1)*((1+(O2))^1)*((1+(O3))^1)*((1+(O4))^1))/((1.075)^4)+(Sheet1!$B$61*((1+(O1))^1)*((1+(O2))^1)*((1+(O3))^1)*((1+(O4))^1)*((1+(O5))^1))/((1.075)^5)+(Sheet1!$B$61*((1+(O1))^1)*((1+(O2))^1)*((1+(O3))^1)*((1+(O4))^1)*((1+(O5))^1)*((1+(O6))^1))/((1.075)^6)+(Sheet1!$B$61*((1+(O1))^1)*((1+(O2))^1)*((1+(O3))^1)*((1+(O4))^1)*((1+(O5))^1)*((1+(O6))^1)*((1+(O7))^1))/((1.075)^7)+(Sheet1!$B$61*((1+(O1))^1)*((1+(O2))^1)*((1+(O3))^1)*((1+(O4))^1)*((1+(O5))^1)*((1+(O6))^1)*((1+(O7))^1)*((1+(O8))^1))/((1.075)^8)+(Sheet1!$B$61*((1+(O1))^1)*((1+(O2))^1)*((1+(O3))^1)*((1+(O4))^1)*((1+(O5))^1)*((1+(O6))^1)*((1+(O7))^1)*((1+(O8))^1)*((1+(O9))^1))/((1.075)^9)+(Sheet1!$B$61*((1+(O1))^1)*((1+(O2))^1)*((1+(O3))^1)*((1+(O4))^1)*((1+(O5))^1)*((1+(O6))^1)*((1+(O7))^1)*((1+(O8))^1)*((1+(O9))^1)*((1+(O10))^1))/((1.075)^10)+(Sheet1!$B$61*((1+(O1))^1)*((1+(O2))^1)*((1+(O3))^1)*((1+(O4))^1)*((1+(O5))^1)*((1+(O6))^1)*((1+(O7))^1)*((1+(O8))^1)*((1+(O9))^1)*((1+(O10))^1)*((1+(O11))^1))/((1.075)^11)+(Sheet1!$B$61*((1+(O1))^1)*((1+(O2))^1)*((1+(O3))^1)*((1+(O4))^1)*((1+(O5))^1)*((1+(O6))^1)*((1+(O7))^1)*((1+(O8))^1)*((1+(O9))^1)*((1+(O10))^1)*((1+(O11))^1)*((1+(O12))^1))/((1.075)^12)+(Sheet1!$B$61*((1+(O1))^1)*((1+(O2))^1)*((1+(O3))^1)*((1+(O4))^1)*((1+(O5))^1)*((1+(O6))^1)*((1+(O7))^1)*((1+(O8))^1)*((1+(O9))^1)*((1+(O10))^1)*((1+(O11))^1)*((1+(O12))^1)*((1+(O13))^1))/((1.075)^13)+(Sheet1!$B$61*((1+(O1))^1)*((1+(O2))^1)*((1+(O3))^1)*((1+(O4))^1)*((1+(O5))^1)*((1+(O6))^1)*((1+(O7))^1)*((1+(O8))^1)*((1+(O9))^1)*((1+(O10))^1)*((1+(O11))^1)*((1+(O12))^1)*((1+(O13))^1)*((1+(O14))^1))/((1.075)^14)+(Sheet1!$B$61*((1+(O1))^1)*((1+(O2))^1)*((1+(O3))^1)*((1+(O4))^1)*((1+(O5))^1)*((1+(O6))^1)*((1+(O7))^1)*((1+(O8))^1)*((1+(O9))^1)*((1+(O10))^1)*((1+(O11))^1)*((1+(O12))^1)*((1+(O13))^1)*((1+(O14))^1)*((1+(O15))^1))/((1.075)^15)+((Sheet1!$B$61*((1+(O1))^1)*((1+(O2))^1)*((1+(O3))^1)*((1+(O4))^1)*((1+(O5))^1)*((1+(O6))^1)*((1+(O7))^1)*((1+(O8))^1)*((1+(O9))^1)*((1+(O10))^1)*((1+(O11))^1)*((1+(O12))^1)*((1+(O13))^1)*((1+(O14))^1)*((1+(O15))^1))/((1.075)^15)/0.075))/Sheet1!$B$17)+((Sheet1!$B$65/Sheet1!$B$17)*(100%-0.2)))</f>
        <v>58.120379263846694</v>
      </c>
      <c r="P17" s="1">
        <f ca="1">SUM((((Sheet1!$B$61*((1+(P1))^1))/((1.075)^1)+(Sheet1!$B$61*((1+(P1))^1)*((1+(P2))^1))/((1.075)^2)+(Sheet1!$B$61*((1+(P1))^1)*((1+(P2))^1)*((1+(P3))^1))/((1.075)^3)+(Sheet1!$B$61*((1+(P1))^1)*((1+(P2))^1)*((1+(P3))^1)*((1+(P4))^1))/((1.075)^4)+(Sheet1!$B$61*((1+(P1))^1)*((1+(P2))^1)*((1+(P3))^1)*((1+(P4))^1)*((1+(P5))^1))/((1.075)^5)+(Sheet1!$B$61*((1+(P1))^1)*((1+(P2))^1)*((1+(P3))^1)*((1+(P4))^1)*((1+(P5))^1)*((1+(P6))^1))/((1.075)^6)+(Sheet1!$B$61*((1+(P1))^1)*((1+(P2))^1)*((1+(P3))^1)*((1+(P4))^1)*((1+(P5))^1)*((1+(P6))^1)*((1+(P7))^1))/((1.075)^7)+(Sheet1!$B$61*((1+(P1))^1)*((1+(P2))^1)*((1+(P3))^1)*((1+(P4))^1)*((1+(P5))^1)*((1+(P6))^1)*((1+(P7))^1)*((1+(P8))^1))/((1.075)^8)+(Sheet1!$B$61*((1+(P1))^1)*((1+(P2))^1)*((1+(P3))^1)*((1+(P4))^1)*((1+(P5))^1)*((1+(P6))^1)*((1+(P7))^1)*((1+(P8))^1)*((1+(P9))^1))/((1.075)^9)+(Sheet1!$B$61*((1+(P1))^1)*((1+(P2))^1)*((1+(P3))^1)*((1+(P4))^1)*((1+(P5))^1)*((1+(P6))^1)*((1+(P7))^1)*((1+(P8))^1)*((1+(P9))^1)*((1+(P10))^1))/((1.075)^10)+(Sheet1!$B$61*((1+(P1))^1)*((1+(P2))^1)*((1+(P3))^1)*((1+(P4))^1)*((1+(P5))^1)*((1+(P6))^1)*((1+(P7))^1)*((1+(P8))^1)*((1+(P9))^1)*((1+(P10))^1)*((1+(P11))^1))/((1.075)^11)+(Sheet1!$B$61*((1+(P1))^1)*((1+(P2))^1)*((1+(P3))^1)*((1+(P4))^1)*((1+(P5))^1)*((1+(P6))^1)*((1+(P7))^1)*((1+(P8))^1)*((1+(P9))^1)*((1+(P10))^1)*((1+(P11))^1)*((1+(P12))^1))/((1.075)^12)+(Sheet1!$B$61*((1+(P1))^1)*((1+(P2))^1)*((1+(P3))^1)*((1+(P4))^1)*((1+(P5))^1)*((1+(P6))^1)*((1+(P7))^1)*((1+(P8))^1)*((1+(P9))^1)*((1+(P10))^1)*((1+(P11))^1)*((1+(P12))^1)*((1+(P13))^1))/((1.075)^13)+(Sheet1!$B$61*((1+(P1))^1)*((1+(P2))^1)*((1+(P3))^1)*((1+(P4))^1)*((1+(P5))^1)*((1+(P6))^1)*((1+(P7))^1)*((1+(P8))^1)*((1+(P9))^1)*((1+(P10))^1)*((1+(P11))^1)*((1+(P12))^1)*((1+(P13))^1)*((1+(P14))^1))/((1.075)^14)+(Sheet1!$B$61*((1+(P1))^1)*((1+(P2))^1)*((1+(P3))^1)*((1+(P4))^1)*((1+(P5))^1)*((1+(P6))^1)*((1+(P7))^1)*((1+(P8))^1)*((1+(P9))^1)*((1+(P10))^1)*((1+(P11))^1)*((1+(P12))^1)*((1+(P13))^1)*((1+(P14))^1)*((1+(P15))^1))/((1.075)^15)+((Sheet1!$B$61*((1+(P1))^1)*((1+(P2))^1)*((1+(P3))^1)*((1+(P4))^1)*((1+(P5))^1)*((1+(P6))^1)*((1+(P7))^1)*((1+(P8))^1)*((1+(P9))^1)*((1+(P10))^1)*((1+(P11))^1)*((1+(P12))^1)*((1+(P13))^1)*((1+(P14))^1)*((1+(P15))^1))/((1.075)^15)/0.075))/Sheet1!$B$17)+((Sheet1!$B$65/Sheet1!$B$17)*(100%-0.2)))</f>
        <v>56.408519082342188</v>
      </c>
      <c r="Q17" s="1">
        <f ca="1">SUM((((Sheet1!$B$61*((1+(Q1))^1))/((1.075)^1)+(Sheet1!$B$61*((1+(Q1))^1)*((1+(Q2))^1))/((1.075)^2)+(Sheet1!$B$61*((1+(Q1))^1)*((1+(Q2))^1)*((1+(Q3))^1))/((1.075)^3)+(Sheet1!$B$61*((1+(Q1))^1)*((1+(Q2))^1)*((1+(Q3))^1)*((1+(Q4))^1))/((1.075)^4)+(Sheet1!$B$61*((1+(Q1))^1)*((1+(Q2))^1)*((1+(Q3))^1)*((1+(Q4))^1)*((1+(Q5))^1))/((1.075)^5)+(Sheet1!$B$61*((1+(Q1))^1)*((1+(Q2))^1)*((1+(Q3))^1)*((1+(Q4))^1)*((1+(Q5))^1)*((1+(Q6))^1))/((1.075)^6)+(Sheet1!$B$61*((1+(Q1))^1)*((1+(Q2))^1)*((1+(Q3))^1)*((1+(Q4))^1)*((1+(Q5))^1)*((1+(Q6))^1)*((1+(Q7))^1))/((1.075)^7)+(Sheet1!$B$61*((1+(Q1))^1)*((1+(Q2))^1)*((1+(Q3))^1)*((1+(Q4))^1)*((1+(Q5))^1)*((1+(Q6))^1)*((1+(Q7))^1)*((1+(Q8))^1))/((1.075)^8)+(Sheet1!$B$61*((1+(Q1))^1)*((1+(Q2))^1)*((1+(Q3))^1)*((1+(Q4))^1)*((1+(Q5))^1)*((1+(Q6))^1)*((1+(Q7))^1)*((1+(Q8))^1)*((1+(Q9))^1))/((1.075)^9)+(Sheet1!$B$61*((1+(Q1))^1)*((1+(Q2))^1)*((1+(Q3))^1)*((1+(Q4))^1)*((1+(Q5))^1)*((1+(Q6))^1)*((1+(Q7))^1)*((1+(Q8))^1)*((1+(Q9))^1)*((1+(Q10))^1))/((1.075)^10)+(Sheet1!$B$61*((1+(Q1))^1)*((1+(Q2))^1)*((1+(Q3))^1)*((1+(Q4))^1)*((1+(Q5))^1)*((1+(Q6))^1)*((1+(Q7))^1)*((1+(Q8))^1)*((1+(Q9))^1)*((1+(Q10))^1)*((1+(Q11))^1))/((1.075)^11)+(Sheet1!$B$61*((1+(Q1))^1)*((1+(Q2))^1)*((1+(Q3))^1)*((1+(Q4))^1)*((1+(Q5))^1)*((1+(Q6))^1)*((1+(Q7))^1)*((1+(Q8))^1)*((1+(Q9))^1)*((1+(Q10))^1)*((1+(Q11))^1)*((1+(Q12))^1))/((1.075)^12)+(Sheet1!$B$61*((1+(Q1))^1)*((1+(Q2))^1)*((1+(Q3))^1)*((1+(Q4))^1)*((1+(Q5))^1)*((1+(Q6))^1)*((1+(Q7))^1)*((1+(Q8))^1)*((1+(Q9))^1)*((1+(Q10))^1)*((1+(Q11))^1)*((1+(Q12))^1)*((1+(Q13))^1))/((1.075)^13)+(Sheet1!$B$61*((1+(Q1))^1)*((1+(Q2))^1)*((1+(Q3))^1)*((1+(Q4))^1)*((1+(Q5))^1)*((1+(Q6))^1)*((1+(Q7))^1)*((1+(Q8))^1)*((1+(Q9))^1)*((1+(Q10))^1)*((1+(Q11))^1)*((1+(Q12))^1)*((1+(Q13))^1)*((1+(Q14))^1))/((1.075)^14)+(Sheet1!$B$61*((1+(Q1))^1)*((1+(Q2))^1)*((1+(Q3))^1)*((1+(Q4))^1)*((1+(Q5))^1)*((1+(Q6))^1)*((1+(Q7))^1)*((1+(Q8))^1)*((1+(Q9))^1)*((1+(Q10))^1)*((1+(Q11))^1)*((1+(Q12))^1)*((1+(Q13))^1)*((1+(Q14))^1)*((1+(Q15))^1))/((1.075)^15)+((Sheet1!$B$61*((1+(Q1))^1)*((1+(Q2))^1)*((1+(Q3))^1)*((1+(Q4))^1)*((1+(Q5))^1)*((1+(Q6))^1)*((1+(Q7))^1)*((1+(Q8))^1)*((1+(Q9))^1)*((1+(Q10))^1)*((1+(Q11))^1)*((1+(Q12))^1)*((1+(Q13))^1)*((1+(Q14))^1)*((1+(Q15))^1))/((1.075)^15)/0.075))/Sheet1!$B$17)+((Sheet1!$B$65/Sheet1!$B$17)*(100%-0.2)))</f>
        <v>53.894818412406451</v>
      </c>
      <c r="R17" s="1">
        <f ca="1">SUM((((Sheet1!$B$61*((1+(R1))^1))/((1.075)^1)+(Sheet1!$B$61*((1+(R1))^1)*((1+(R2))^1))/((1.075)^2)+(Sheet1!$B$61*((1+(R1))^1)*((1+(R2))^1)*((1+(R3))^1))/((1.075)^3)+(Sheet1!$B$61*((1+(R1))^1)*((1+(R2))^1)*((1+(R3))^1)*((1+(R4))^1))/((1.075)^4)+(Sheet1!$B$61*((1+(R1))^1)*((1+(R2))^1)*((1+(R3))^1)*((1+(R4))^1)*((1+(R5))^1))/((1.075)^5)+(Sheet1!$B$61*((1+(R1))^1)*((1+(R2))^1)*((1+(R3))^1)*((1+(R4))^1)*((1+(R5))^1)*((1+(R6))^1))/((1.075)^6)+(Sheet1!$B$61*((1+(R1))^1)*((1+(R2))^1)*((1+(R3))^1)*((1+(R4))^1)*((1+(R5))^1)*((1+(R6))^1)*((1+(R7))^1))/((1.075)^7)+(Sheet1!$B$61*((1+(R1))^1)*((1+(R2))^1)*((1+(R3))^1)*((1+(R4))^1)*((1+(R5))^1)*((1+(R6))^1)*((1+(R7))^1)*((1+(R8))^1))/((1.075)^8)+(Sheet1!$B$61*((1+(R1))^1)*((1+(R2))^1)*((1+(R3))^1)*((1+(R4))^1)*((1+(R5))^1)*((1+(R6))^1)*((1+(R7))^1)*((1+(R8))^1)*((1+(R9))^1))/((1.075)^9)+(Sheet1!$B$61*((1+(R1))^1)*((1+(R2))^1)*((1+(R3))^1)*((1+(R4))^1)*((1+(R5))^1)*((1+(R6))^1)*((1+(R7))^1)*((1+(R8))^1)*((1+(R9))^1)*((1+(R10))^1))/((1.075)^10)+(Sheet1!$B$61*((1+(R1))^1)*((1+(R2))^1)*((1+(R3))^1)*((1+(R4))^1)*((1+(R5))^1)*((1+(R6))^1)*((1+(R7))^1)*((1+(R8))^1)*((1+(R9))^1)*((1+(R10))^1)*((1+(R11))^1))/((1.075)^11)+(Sheet1!$B$61*((1+(R1))^1)*((1+(R2))^1)*((1+(R3))^1)*((1+(R4))^1)*((1+(R5))^1)*((1+(R6))^1)*((1+(R7))^1)*((1+(R8))^1)*((1+(R9))^1)*((1+(R10))^1)*((1+(R11))^1)*((1+(R12))^1))/((1.075)^12)+(Sheet1!$B$61*((1+(R1))^1)*((1+(R2))^1)*((1+(R3))^1)*((1+(R4))^1)*((1+(R5))^1)*((1+(R6))^1)*((1+(R7))^1)*((1+(R8))^1)*((1+(R9))^1)*((1+(R10))^1)*((1+(R11))^1)*((1+(R12))^1)*((1+(R13))^1))/((1.075)^13)+(Sheet1!$B$61*((1+(R1))^1)*((1+(R2))^1)*((1+(R3))^1)*((1+(R4))^1)*((1+(R5))^1)*((1+(R6))^1)*((1+(R7))^1)*((1+(R8))^1)*((1+(R9))^1)*((1+(R10))^1)*((1+(R11))^1)*((1+(R12))^1)*((1+(R13))^1)*((1+(R14))^1))/((1.075)^14)+(Sheet1!$B$61*((1+(R1))^1)*((1+(R2))^1)*((1+(R3))^1)*((1+(R4))^1)*((1+(R5))^1)*((1+(R6))^1)*((1+(R7))^1)*((1+(R8))^1)*((1+(R9))^1)*((1+(R10))^1)*((1+(R11))^1)*((1+(R12))^1)*((1+(R13))^1)*((1+(R14))^1)*((1+(R15))^1))/((1.075)^15)+((Sheet1!$B$61*((1+(R1))^1)*((1+(R2))^1)*((1+(R3))^1)*((1+(R4))^1)*((1+(R5))^1)*((1+(R6))^1)*((1+(R7))^1)*((1+(R8))^1)*((1+(R9))^1)*((1+(R10))^1)*((1+(R11))^1)*((1+(R12))^1)*((1+(R13))^1)*((1+(R14))^1)*((1+(R15))^1))/((1.075)^15)/0.075))/Sheet1!$B$17)+((Sheet1!$B$65/Sheet1!$B$17)*(100%-0.2)))</f>
        <v>47.226357872427442</v>
      </c>
      <c r="S17" s="1">
        <f ca="1">SUM((((Sheet1!$B$61*((1+(S1))^1))/((1.075)^1)+(Sheet1!$B$61*((1+(S1))^1)*((1+(S2))^1))/((1.075)^2)+(Sheet1!$B$61*((1+(S1))^1)*((1+(S2))^1)*((1+(S3))^1))/((1.075)^3)+(Sheet1!$B$61*((1+(S1))^1)*((1+(S2))^1)*((1+(S3))^1)*((1+(S4))^1))/((1.075)^4)+(Sheet1!$B$61*((1+(S1))^1)*((1+(S2))^1)*((1+(S3))^1)*((1+(S4))^1)*((1+(S5))^1))/((1.075)^5)+(Sheet1!$B$61*((1+(S1))^1)*((1+(S2))^1)*((1+(S3))^1)*((1+(S4))^1)*((1+(S5))^1)*((1+(S6))^1))/((1.075)^6)+(Sheet1!$B$61*((1+(S1))^1)*((1+(S2))^1)*((1+(S3))^1)*((1+(S4))^1)*((1+(S5))^1)*((1+(S6))^1)*((1+(S7))^1))/((1.075)^7)+(Sheet1!$B$61*((1+(S1))^1)*((1+(S2))^1)*((1+(S3))^1)*((1+(S4))^1)*((1+(S5))^1)*((1+(S6))^1)*((1+(S7))^1)*((1+(S8))^1))/((1.075)^8)+(Sheet1!$B$61*((1+(S1))^1)*((1+(S2))^1)*((1+(S3))^1)*((1+(S4))^1)*((1+(S5))^1)*((1+(S6))^1)*((1+(S7))^1)*((1+(S8))^1)*((1+(S9))^1))/((1.075)^9)+(Sheet1!$B$61*((1+(S1))^1)*((1+(S2))^1)*((1+(S3))^1)*((1+(S4))^1)*((1+(S5))^1)*((1+(S6))^1)*((1+(S7))^1)*((1+(S8))^1)*((1+(S9))^1)*((1+(S10))^1))/((1.075)^10)+(Sheet1!$B$61*((1+(S1))^1)*((1+(S2))^1)*((1+(S3))^1)*((1+(S4))^1)*((1+(S5))^1)*((1+(S6))^1)*((1+(S7))^1)*((1+(S8))^1)*((1+(S9))^1)*((1+(S10))^1)*((1+(S11))^1))/((1.075)^11)+(Sheet1!$B$61*((1+(S1))^1)*((1+(S2))^1)*((1+(S3))^1)*((1+(S4))^1)*((1+(S5))^1)*((1+(S6))^1)*((1+(S7))^1)*((1+(S8))^1)*((1+(S9))^1)*((1+(S10))^1)*((1+(S11))^1)*((1+(S12))^1))/((1.075)^12)+(Sheet1!$B$61*((1+(S1))^1)*((1+(S2))^1)*((1+(S3))^1)*((1+(S4))^1)*((1+(S5))^1)*((1+(S6))^1)*((1+(S7))^1)*((1+(S8))^1)*((1+(S9))^1)*((1+(S10))^1)*((1+(S11))^1)*((1+(S12))^1)*((1+(S13))^1))/((1.075)^13)+(Sheet1!$B$61*((1+(S1))^1)*((1+(S2))^1)*((1+(S3))^1)*((1+(S4))^1)*((1+(S5))^1)*((1+(S6))^1)*((1+(S7))^1)*((1+(S8))^1)*((1+(S9))^1)*((1+(S10))^1)*((1+(S11))^1)*((1+(S12))^1)*((1+(S13))^1)*((1+(S14))^1))/((1.075)^14)+(Sheet1!$B$61*((1+(S1))^1)*((1+(S2))^1)*((1+(S3))^1)*((1+(S4))^1)*((1+(S5))^1)*((1+(S6))^1)*((1+(S7))^1)*((1+(S8))^1)*((1+(S9))^1)*((1+(S10))^1)*((1+(S11))^1)*((1+(S12))^1)*((1+(S13))^1)*((1+(S14))^1)*((1+(S15))^1))/((1.075)^15)+((Sheet1!$B$61*((1+(S1))^1)*((1+(S2))^1)*((1+(S3))^1)*((1+(S4))^1)*((1+(S5))^1)*((1+(S6))^1)*((1+(S7))^1)*((1+(S8))^1)*((1+(S9))^1)*((1+(S10))^1)*((1+(S11))^1)*((1+(S12))^1)*((1+(S13))^1)*((1+(S14))^1)*((1+(S15))^1))/((1.075)^15)/0.075))/Sheet1!$B$17)+((Sheet1!$B$65/Sheet1!$B$17)*(100%-0.2)))</f>
        <v>42.870935282635941</v>
      </c>
      <c r="T17" s="1">
        <f ca="1">SUM((((Sheet1!$B$61*((1+(T1))^1))/((1.075)^1)+(Sheet1!$B$61*((1+(T1))^1)*((1+(T2))^1))/((1.075)^2)+(Sheet1!$B$61*((1+(T1))^1)*((1+(T2))^1)*((1+(T3))^1))/((1.075)^3)+(Sheet1!$B$61*((1+(T1))^1)*((1+(T2))^1)*((1+(T3))^1)*((1+(T4))^1))/((1.075)^4)+(Sheet1!$B$61*((1+(T1))^1)*((1+(T2))^1)*((1+(T3))^1)*((1+(T4))^1)*((1+(T5))^1))/((1.075)^5)+(Sheet1!$B$61*((1+(T1))^1)*((1+(T2))^1)*((1+(T3))^1)*((1+(T4))^1)*((1+(T5))^1)*((1+(T6))^1))/((1.075)^6)+(Sheet1!$B$61*((1+(T1))^1)*((1+(T2))^1)*((1+(T3))^1)*((1+(T4))^1)*((1+(T5))^1)*((1+(T6))^1)*((1+(T7))^1))/((1.075)^7)+(Sheet1!$B$61*((1+(T1))^1)*((1+(T2))^1)*((1+(T3))^1)*((1+(T4))^1)*((1+(T5))^1)*((1+(T6))^1)*((1+(T7))^1)*((1+(T8))^1))/((1.075)^8)+(Sheet1!$B$61*((1+(T1))^1)*((1+(T2))^1)*((1+(T3))^1)*((1+(T4))^1)*((1+(T5))^1)*((1+(T6))^1)*((1+(T7))^1)*((1+(T8))^1)*((1+(T9))^1))/((1.075)^9)+(Sheet1!$B$61*((1+(T1))^1)*((1+(T2))^1)*((1+(T3))^1)*((1+(T4))^1)*((1+(T5))^1)*((1+(T6))^1)*((1+(T7))^1)*((1+(T8))^1)*((1+(T9))^1)*((1+(T10))^1))/((1.075)^10)+(Sheet1!$B$61*((1+(T1))^1)*((1+(T2))^1)*((1+(T3))^1)*((1+(T4))^1)*((1+(T5))^1)*((1+(T6))^1)*((1+(T7))^1)*((1+(T8))^1)*((1+(T9))^1)*((1+(T10))^1)*((1+(T11))^1))/((1.075)^11)+(Sheet1!$B$61*((1+(T1))^1)*((1+(T2))^1)*((1+(T3))^1)*((1+(T4))^1)*((1+(T5))^1)*((1+(T6))^1)*((1+(T7))^1)*((1+(T8))^1)*((1+(T9))^1)*((1+(T10))^1)*((1+(T11))^1)*((1+(T12))^1))/((1.075)^12)+(Sheet1!$B$61*((1+(T1))^1)*((1+(T2))^1)*((1+(T3))^1)*((1+(T4))^1)*((1+(T5))^1)*((1+(T6))^1)*((1+(T7))^1)*((1+(T8))^1)*((1+(T9))^1)*((1+(T10))^1)*((1+(T11))^1)*((1+(T12))^1)*((1+(T13))^1))/((1.075)^13)+(Sheet1!$B$61*((1+(T1))^1)*((1+(T2))^1)*((1+(T3))^1)*((1+(T4))^1)*((1+(T5))^1)*((1+(T6))^1)*((1+(T7))^1)*((1+(T8))^1)*((1+(T9))^1)*((1+(T10))^1)*((1+(T11))^1)*((1+(T12))^1)*((1+(T13))^1)*((1+(T14))^1))/((1.075)^14)+(Sheet1!$B$61*((1+(T1))^1)*((1+(T2))^1)*((1+(T3))^1)*((1+(T4))^1)*((1+(T5))^1)*((1+(T6))^1)*((1+(T7))^1)*((1+(T8))^1)*((1+(T9))^1)*((1+(T10))^1)*((1+(T11))^1)*((1+(T12))^1)*((1+(T13))^1)*((1+(T14))^1)*((1+(T15))^1))/((1.075)^15)+((Sheet1!$B$61*((1+(T1))^1)*((1+(T2))^1)*((1+(T3))^1)*((1+(T4))^1)*((1+(T5))^1)*((1+(T6))^1)*((1+(T7))^1)*((1+(T8))^1)*((1+(T9))^1)*((1+(T10))^1)*((1+(T11))^1)*((1+(T12))^1)*((1+(T13))^1)*((1+(T14))^1)*((1+(T15))^1))/((1.075)^15)/0.075))/Sheet1!$B$17)+((Sheet1!$B$65/Sheet1!$B$17)*(100%-0.2)))</f>
        <v>44.956540799155505</v>
      </c>
      <c r="U17" s="1">
        <f ca="1">SUM((((Sheet1!$B$61*((1+(U1))^1))/((1.075)^1)+(Sheet1!$B$61*((1+(U1))^1)*((1+(U2))^1))/((1.075)^2)+(Sheet1!$B$61*((1+(U1))^1)*((1+(U2))^1)*((1+(U3))^1))/((1.075)^3)+(Sheet1!$B$61*((1+(U1))^1)*((1+(U2))^1)*((1+(U3))^1)*((1+(U4))^1))/((1.075)^4)+(Sheet1!$B$61*((1+(U1))^1)*((1+(U2))^1)*((1+(U3))^1)*((1+(U4))^1)*((1+(U5))^1))/((1.075)^5)+(Sheet1!$B$61*((1+(U1))^1)*((1+(U2))^1)*((1+(U3))^1)*((1+(U4))^1)*((1+(U5))^1)*((1+(U6))^1))/((1.075)^6)+(Sheet1!$B$61*((1+(U1))^1)*((1+(U2))^1)*((1+(U3))^1)*((1+(U4))^1)*((1+(U5))^1)*((1+(U6))^1)*((1+(U7))^1))/((1.075)^7)+(Sheet1!$B$61*((1+(U1))^1)*((1+(U2))^1)*((1+(U3))^1)*((1+(U4))^1)*((1+(U5))^1)*((1+(U6))^1)*((1+(U7))^1)*((1+(U8))^1))/((1.075)^8)+(Sheet1!$B$61*((1+(U1))^1)*((1+(U2))^1)*((1+(U3))^1)*((1+(U4))^1)*((1+(U5))^1)*((1+(U6))^1)*((1+(U7))^1)*((1+(U8))^1)*((1+(U9))^1))/((1.075)^9)+(Sheet1!$B$61*((1+(U1))^1)*((1+(U2))^1)*((1+(U3))^1)*((1+(U4))^1)*((1+(U5))^1)*((1+(U6))^1)*((1+(U7))^1)*((1+(U8))^1)*((1+(U9))^1)*((1+(U10))^1))/((1.075)^10)+(Sheet1!$B$61*((1+(U1))^1)*((1+(U2))^1)*((1+(U3))^1)*((1+(U4))^1)*((1+(U5))^1)*((1+(U6))^1)*((1+(U7))^1)*((1+(U8))^1)*((1+(U9))^1)*((1+(U10))^1)*((1+(U11))^1))/((1.075)^11)+(Sheet1!$B$61*((1+(U1))^1)*((1+(U2))^1)*((1+(U3))^1)*((1+(U4))^1)*((1+(U5))^1)*((1+(U6))^1)*((1+(U7))^1)*((1+(U8))^1)*((1+(U9))^1)*((1+(U10))^1)*((1+(U11))^1)*((1+(U12))^1))/((1.075)^12)+(Sheet1!$B$61*((1+(U1))^1)*((1+(U2))^1)*((1+(U3))^1)*((1+(U4))^1)*((1+(U5))^1)*((1+(U6))^1)*((1+(U7))^1)*((1+(U8))^1)*((1+(U9))^1)*((1+(U10))^1)*((1+(U11))^1)*((1+(U12))^1)*((1+(U13))^1))/((1.075)^13)+(Sheet1!$B$61*((1+(U1))^1)*((1+(U2))^1)*((1+(U3))^1)*((1+(U4))^1)*((1+(U5))^1)*((1+(U6))^1)*((1+(U7))^1)*((1+(U8))^1)*((1+(U9))^1)*((1+(U10))^1)*((1+(U11))^1)*((1+(U12))^1)*((1+(U13))^1)*((1+(U14))^1))/((1.075)^14)+(Sheet1!$B$61*((1+(U1))^1)*((1+(U2))^1)*((1+(U3))^1)*((1+(U4))^1)*((1+(U5))^1)*((1+(U6))^1)*((1+(U7))^1)*((1+(U8))^1)*((1+(U9))^1)*((1+(U10))^1)*((1+(U11))^1)*((1+(U12))^1)*((1+(U13))^1)*((1+(U14))^1)*((1+(U15))^1))/((1.075)^15)+((Sheet1!$B$61*((1+(U1))^1)*((1+(U2))^1)*((1+(U3))^1)*((1+(U4))^1)*((1+(U5))^1)*((1+(U6))^1)*((1+(U7))^1)*((1+(U8))^1)*((1+(U9))^1)*((1+(U10))^1)*((1+(U11))^1)*((1+(U12))^1)*((1+(U13))^1)*((1+(U14))^1)*((1+(U15))^1))/((1.075)^15)/0.075))/Sheet1!$B$17)+((Sheet1!$B$65/Sheet1!$B$17)*(100%-0.2)))</f>
        <v>44.389864048033118</v>
      </c>
      <c r="V17" s="1">
        <f ca="1">SUM((((Sheet1!$B$61*((1+(V1))^1))/((1.075)^1)+(Sheet1!$B$61*((1+(V1))^1)*((1+(V2))^1))/((1.075)^2)+(Sheet1!$B$61*((1+(V1))^1)*((1+(V2))^1)*((1+(V3))^1))/((1.075)^3)+(Sheet1!$B$61*((1+(V1))^1)*((1+(V2))^1)*((1+(V3))^1)*((1+(V4))^1))/((1.075)^4)+(Sheet1!$B$61*((1+(V1))^1)*((1+(V2))^1)*((1+(V3))^1)*((1+(V4))^1)*((1+(V5))^1))/((1.075)^5)+(Sheet1!$B$61*((1+(V1))^1)*((1+(V2))^1)*((1+(V3))^1)*((1+(V4))^1)*((1+(V5))^1)*((1+(V6))^1))/((1.075)^6)+(Sheet1!$B$61*((1+(V1))^1)*((1+(V2))^1)*((1+(V3))^1)*((1+(V4))^1)*((1+(V5))^1)*((1+(V6))^1)*((1+(V7))^1))/((1.075)^7)+(Sheet1!$B$61*((1+(V1))^1)*((1+(V2))^1)*((1+(V3))^1)*((1+(V4))^1)*((1+(V5))^1)*((1+(V6))^1)*((1+(V7))^1)*((1+(V8))^1))/((1.075)^8)+(Sheet1!$B$61*((1+(V1))^1)*((1+(V2))^1)*((1+(V3))^1)*((1+(V4))^1)*((1+(V5))^1)*((1+(V6))^1)*((1+(V7))^1)*((1+(V8))^1)*((1+(V9))^1))/((1.075)^9)+(Sheet1!$B$61*((1+(V1))^1)*((1+(V2))^1)*((1+(V3))^1)*((1+(V4))^1)*((1+(V5))^1)*((1+(V6))^1)*((1+(V7))^1)*((1+(V8))^1)*((1+(V9))^1)*((1+(V10))^1))/((1.075)^10)+(Sheet1!$B$61*((1+(V1))^1)*((1+(V2))^1)*((1+(V3))^1)*((1+(V4))^1)*((1+(V5))^1)*((1+(V6))^1)*((1+(V7))^1)*((1+(V8))^1)*((1+(V9))^1)*((1+(V10))^1)*((1+(V11))^1))/((1.075)^11)+(Sheet1!$B$61*((1+(V1))^1)*((1+(V2))^1)*((1+(V3))^1)*((1+(V4))^1)*((1+(V5))^1)*((1+(V6))^1)*((1+(V7))^1)*((1+(V8))^1)*((1+(V9))^1)*((1+(V10))^1)*((1+(V11))^1)*((1+(V12))^1))/((1.075)^12)+(Sheet1!$B$61*((1+(V1))^1)*((1+(V2))^1)*((1+(V3))^1)*((1+(V4))^1)*((1+(V5))^1)*((1+(V6))^1)*((1+(V7))^1)*((1+(V8))^1)*((1+(V9))^1)*((1+(V10))^1)*((1+(V11))^1)*((1+(V12))^1)*((1+(V13))^1))/((1.075)^13)+(Sheet1!$B$61*((1+(V1))^1)*((1+(V2))^1)*((1+(V3))^1)*((1+(V4))^1)*((1+(V5))^1)*((1+(V6))^1)*((1+(V7))^1)*((1+(V8))^1)*((1+(V9))^1)*((1+(V10))^1)*((1+(V11))^1)*((1+(V12))^1)*((1+(V13))^1)*((1+(V14))^1))/((1.075)^14)+(Sheet1!$B$61*((1+(V1))^1)*((1+(V2))^1)*((1+(V3))^1)*((1+(V4))^1)*((1+(V5))^1)*((1+(V6))^1)*((1+(V7))^1)*((1+(V8))^1)*((1+(V9))^1)*((1+(V10))^1)*((1+(V11))^1)*((1+(V12))^1)*((1+(V13))^1)*((1+(V14))^1)*((1+(V15))^1))/((1.075)^15)+((Sheet1!$B$61*((1+(V1))^1)*((1+(V2))^1)*((1+(V3))^1)*((1+(V4))^1)*((1+(V5))^1)*((1+(V6))^1)*((1+(V7))^1)*((1+(V8))^1)*((1+(V9))^1)*((1+(V10))^1)*((1+(V11))^1)*((1+(V12))^1)*((1+(V13))^1)*((1+(V14))^1)*((1+(V15))^1))/((1.075)^15)/0.075))/Sheet1!$B$17)+((Sheet1!$B$65/Sheet1!$B$17)*(100%-0.2)))</f>
        <v>51.742668660835676</v>
      </c>
      <c r="W17" s="1">
        <f ca="1">SUM((((Sheet1!$B$61*((1+(W1))^1))/((1.075)^1)+(Sheet1!$B$61*((1+(W1))^1)*((1+(W2))^1))/((1.075)^2)+(Sheet1!$B$61*((1+(W1))^1)*((1+(W2))^1)*((1+(W3))^1))/((1.075)^3)+(Sheet1!$B$61*((1+(W1))^1)*((1+(W2))^1)*((1+(W3))^1)*((1+(W4))^1))/((1.075)^4)+(Sheet1!$B$61*((1+(W1))^1)*((1+(W2))^1)*((1+(W3))^1)*((1+(W4))^1)*((1+(W5))^1))/((1.075)^5)+(Sheet1!$B$61*((1+(W1))^1)*((1+(W2))^1)*((1+(W3))^1)*((1+(W4))^1)*((1+(W5))^1)*((1+(W6))^1))/((1.075)^6)+(Sheet1!$B$61*((1+(W1))^1)*((1+(W2))^1)*((1+(W3))^1)*((1+(W4))^1)*((1+(W5))^1)*((1+(W6))^1)*((1+(W7))^1))/((1.075)^7)+(Sheet1!$B$61*((1+(W1))^1)*((1+(W2))^1)*((1+(W3))^1)*((1+(W4))^1)*((1+(W5))^1)*((1+(W6))^1)*((1+(W7))^1)*((1+(W8))^1))/((1.075)^8)+(Sheet1!$B$61*((1+(W1))^1)*((1+(W2))^1)*((1+(W3))^1)*((1+(W4))^1)*((1+(W5))^1)*((1+(W6))^1)*((1+(W7))^1)*((1+(W8))^1)*((1+(W9))^1))/((1.075)^9)+(Sheet1!$B$61*((1+(W1))^1)*((1+(W2))^1)*((1+(W3))^1)*((1+(W4))^1)*((1+(W5))^1)*((1+(W6))^1)*((1+(W7))^1)*((1+(W8))^1)*((1+(W9))^1)*((1+(W10))^1))/((1.075)^10)+(Sheet1!$B$61*((1+(W1))^1)*((1+(W2))^1)*((1+(W3))^1)*((1+(W4))^1)*((1+(W5))^1)*((1+(W6))^1)*((1+(W7))^1)*((1+(W8))^1)*((1+(W9))^1)*((1+(W10))^1)*((1+(W11))^1))/((1.075)^11)+(Sheet1!$B$61*((1+(W1))^1)*((1+(W2))^1)*((1+(W3))^1)*((1+(W4))^1)*((1+(W5))^1)*((1+(W6))^1)*((1+(W7))^1)*((1+(W8))^1)*((1+(W9))^1)*((1+(W10))^1)*((1+(W11))^1)*((1+(W12))^1))/((1.075)^12)+(Sheet1!$B$61*((1+(W1))^1)*((1+(W2))^1)*((1+(W3))^1)*((1+(W4))^1)*((1+(W5))^1)*((1+(W6))^1)*((1+(W7))^1)*((1+(W8))^1)*((1+(W9))^1)*((1+(W10))^1)*((1+(W11))^1)*((1+(W12))^1)*((1+(W13))^1))/((1.075)^13)+(Sheet1!$B$61*((1+(W1))^1)*((1+(W2))^1)*((1+(W3))^1)*((1+(W4))^1)*((1+(W5))^1)*((1+(W6))^1)*((1+(W7))^1)*((1+(W8))^1)*((1+(W9))^1)*((1+(W10))^1)*((1+(W11))^1)*((1+(W12))^1)*((1+(W13))^1)*((1+(W14))^1))/((1.075)^14)+(Sheet1!$B$61*((1+(W1))^1)*((1+(W2))^1)*((1+(W3))^1)*((1+(W4))^1)*((1+(W5))^1)*((1+(W6))^1)*((1+(W7))^1)*((1+(W8))^1)*((1+(W9))^1)*((1+(W10))^1)*((1+(W11))^1)*((1+(W12))^1)*((1+(W13))^1)*((1+(W14))^1)*((1+(W15))^1))/((1.075)^15)+((Sheet1!$B$61*((1+(W1))^1)*((1+(W2))^1)*((1+(W3))^1)*((1+(W4))^1)*((1+(W5))^1)*((1+(W6))^1)*((1+(W7))^1)*((1+(W8))^1)*((1+(W9))^1)*((1+(W10))^1)*((1+(W11))^1)*((1+(W12))^1)*((1+(W13))^1)*((1+(W14))^1)*((1+(W15))^1))/((1.075)^15)/0.075))/Sheet1!$B$17)+((Sheet1!$B$65/Sheet1!$B$17)*(100%-0.2)))</f>
        <v>46.228438131014229</v>
      </c>
      <c r="X17" s="1">
        <f ca="1">SUM((((Sheet1!$B$61*((1+(X1))^1))/((1.075)^1)+(Sheet1!$B$61*((1+(X1))^1)*((1+(X2))^1))/((1.075)^2)+(Sheet1!$B$61*((1+(X1))^1)*((1+(X2))^1)*((1+(X3))^1))/((1.075)^3)+(Sheet1!$B$61*((1+(X1))^1)*((1+(X2))^1)*((1+(X3))^1)*((1+(X4))^1))/((1.075)^4)+(Sheet1!$B$61*((1+(X1))^1)*((1+(X2))^1)*((1+(X3))^1)*((1+(X4))^1)*((1+(X5))^1))/((1.075)^5)+(Sheet1!$B$61*((1+(X1))^1)*((1+(X2))^1)*((1+(X3))^1)*((1+(X4))^1)*((1+(X5))^1)*((1+(X6))^1))/((1.075)^6)+(Sheet1!$B$61*((1+(X1))^1)*((1+(X2))^1)*((1+(X3))^1)*((1+(X4))^1)*((1+(X5))^1)*((1+(X6))^1)*((1+(X7))^1))/((1.075)^7)+(Sheet1!$B$61*((1+(X1))^1)*((1+(X2))^1)*((1+(X3))^1)*((1+(X4))^1)*((1+(X5))^1)*((1+(X6))^1)*((1+(X7))^1)*((1+(X8))^1))/((1.075)^8)+(Sheet1!$B$61*((1+(X1))^1)*((1+(X2))^1)*((1+(X3))^1)*((1+(X4))^1)*((1+(X5))^1)*((1+(X6))^1)*((1+(X7))^1)*((1+(X8))^1)*((1+(X9))^1))/((1.075)^9)+(Sheet1!$B$61*((1+(X1))^1)*((1+(X2))^1)*((1+(X3))^1)*((1+(X4))^1)*((1+(X5))^1)*((1+(X6))^1)*((1+(X7))^1)*((1+(X8))^1)*((1+(X9))^1)*((1+(X10))^1))/((1.075)^10)+(Sheet1!$B$61*((1+(X1))^1)*((1+(X2))^1)*((1+(X3))^1)*((1+(X4))^1)*((1+(X5))^1)*((1+(X6))^1)*((1+(X7))^1)*((1+(X8))^1)*((1+(X9))^1)*((1+(X10))^1)*((1+(X11))^1))/((1.075)^11)+(Sheet1!$B$61*((1+(X1))^1)*((1+(X2))^1)*((1+(X3))^1)*((1+(X4))^1)*((1+(X5))^1)*((1+(X6))^1)*((1+(X7))^1)*((1+(X8))^1)*((1+(X9))^1)*((1+(X10))^1)*((1+(X11))^1)*((1+(X12))^1))/((1.075)^12)+(Sheet1!$B$61*((1+(X1))^1)*((1+(X2))^1)*((1+(X3))^1)*((1+(X4))^1)*((1+(X5))^1)*((1+(X6))^1)*((1+(X7))^1)*((1+(X8))^1)*((1+(X9))^1)*((1+(X10))^1)*((1+(X11))^1)*((1+(X12))^1)*((1+(X13))^1))/((1.075)^13)+(Sheet1!$B$61*((1+(X1))^1)*((1+(X2))^1)*((1+(X3))^1)*((1+(X4))^1)*((1+(X5))^1)*((1+(X6))^1)*((1+(X7))^1)*((1+(X8))^1)*((1+(X9))^1)*((1+(X10))^1)*((1+(X11))^1)*((1+(X12))^1)*((1+(X13))^1)*((1+(X14))^1))/((1.075)^14)+(Sheet1!$B$61*((1+(X1))^1)*((1+(X2))^1)*((1+(X3))^1)*((1+(X4))^1)*((1+(X5))^1)*((1+(X6))^1)*((1+(X7))^1)*((1+(X8))^1)*((1+(X9))^1)*((1+(X10))^1)*((1+(X11))^1)*((1+(X12))^1)*((1+(X13))^1)*((1+(X14))^1)*((1+(X15))^1))/((1.075)^15)+((Sheet1!$B$61*((1+(X1))^1)*((1+(X2))^1)*((1+(X3))^1)*((1+(X4))^1)*((1+(X5))^1)*((1+(X6))^1)*((1+(X7))^1)*((1+(X8))^1)*((1+(X9))^1)*((1+(X10))^1)*((1+(X11))^1)*((1+(X12))^1)*((1+(X13))^1)*((1+(X14))^1)*((1+(X15))^1))/((1.075)^15)/0.075))/Sheet1!$B$17)+((Sheet1!$B$65/Sheet1!$B$17)*(100%-0.2)))</f>
        <v>54.895705597213102</v>
      </c>
      <c r="Y17" s="1">
        <f ca="1">SUM((((Sheet1!$B$61*((1+(Y1))^1))/((1.075)^1)+(Sheet1!$B$61*((1+(Y1))^1)*((1+(Y2))^1))/((1.075)^2)+(Sheet1!$B$61*((1+(Y1))^1)*((1+(Y2))^1)*((1+(Y3))^1))/((1.075)^3)+(Sheet1!$B$61*((1+(Y1))^1)*((1+(Y2))^1)*((1+(Y3))^1)*((1+(Y4))^1))/((1.075)^4)+(Sheet1!$B$61*((1+(Y1))^1)*((1+(Y2))^1)*((1+(Y3))^1)*((1+(Y4))^1)*((1+(Y5))^1))/((1.075)^5)+(Sheet1!$B$61*((1+(Y1))^1)*((1+(Y2))^1)*((1+(Y3))^1)*((1+(Y4))^1)*((1+(Y5))^1)*((1+(Y6))^1))/((1.075)^6)+(Sheet1!$B$61*((1+(Y1))^1)*((1+(Y2))^1)*((1+(Y3))^1)*((1+(Y4))^1)*((1+(Y5))^1)*((1+(Y6))^1)*((1+(Y7))^1))/((1.075)^7)+(Sheet1!$B$61*((1+(Y1))^1)*((1+(Y2))^1)*((1+(Y3))^1)*((1+(Y4))^1)*((1+(Y5))^1)*((1+(Y6))^1)*((1+(Y7))^1)*((1+(Y8))^1))/((1.075)^8)+(Sheet1!$B$61*((1+(Y1))^1)*((1+(Y2))^1)*((1+(Y3))^1)*((1+(Y4))^1)*((1+(Y5))^1)*((1+(Y6))^1)*((1+(Y7))^1)*((1+(Y8))^1)*((1+(Y9))^1))/((1.075)^9)+(Sheet1!$B$61*((1+(Y1))^1)*((1+(Y2))^1)*((1+(Y3))^1)*((1+(Y4))^1)*((1+(Y5))^1)*((1+(Y6))^1)*((1+(Y7))^1)*((1+(Y8))^1)*((1+(Y9))^1)*((1+(Y10))^1))/((1.075)^10)+(Sheet1!$B$61*((1+(Y1))^1)*((1+(Y2))^1)*((1+(Y3))^1)*((1+(Y4))^1)*((1+(Y5))^1)*((1+(Y6))^1)*((1+(Y7))^1)*((1+(Y8))^1)*((1+(Y9))^1)*((1+(Y10))^1)*((1+(Y11))^1))/((1.075)^11)+(Sheet1!$B$61*((1+(Y1))^1)*((1+(Y2))^1)*((1+(Y3))^1)*((1+(Y4))^1)*((1+(Y5))^1)*((1+(Y6))^1)*((1+(Y7))^1)*((1+(Y8))^1)*((1+(Y9))^1)*((1+(Y10))^1)*((1+(Y11))^1)*((1+(Y12))^1))/((1.075)^12)+(Sheet1!$B$61*((1+(Y1))^1)*((1+(Y2))^1)*((1+(Y3))^1)*((1+(Y4))^1)*((1+(Y5))^1)*((1+(Y6))^1)*((1+(Y7))^1)*((1+(Y8))^1)*((1+(Y9))^1)*((1+(Y10))^1)*((1+(Y11))^1)*((1+(Y12))^1)*((1+(Y13))^1))/((1.075)^13)+(Sheet1!$B$61*((1+(Y1))^1)*((1+(Y2))^1)*((1+(Y3))^1)*((1+(Y4))^1)*((1+(Y5))^1)*((1+(Y6))^1)*((1+(Y7))^1)*((1+(Y8))^1)*((1+(Y9))^1)*((1+(Y10))^1)*((1+(Y11))^1)*((1+(Y12))^1)*((1+(Y13))^1)*((1+(Y14))^1))/((1.075)^14)+(Sheet1!$B$61*((1+(Y1))^1)*((1+(Y2))^1)*((1+(Y3))^1)*((1+(Y4))^1)*((1+(Y5))^1)*((1+(Y6))^1)*((1+(Y7))^1)*((1+(Y8))^1)*((1+(Y9))^1)*((1+(Y10))^1)*((1+(Y11))^1)*((1+(Y12))^1)*((1+(Y13))^1)*((1+(Y14))^1)*((1+(Y15))^1))/((1.075)^15)+((Sheet1!$B$61*((1+(Y1))^1)*((1+(Y2))^1)*((1+(Y3))^1)*((1+(Y4))^1)*((1+(Y5))^1)*((1+(Y6))^1)*((1+(Y7))^1)*((1+(Y8))^1)*((1+(Y9))^1)*((1+(Y10))^1)*((1+(Y11))^1)*((1+(Y12))^1)*((1+(Y13))^1)*((1+(Y14))^1)*((1+(Y15))^1))/((1.075)^15)/0.075))/Sheet1!$B$17)+((Sheet1!$B$65/Sheet1!$B$17)*(100%-0.2)))</f>
        <v>48.562186866617552</v>
      </c>
      <c r="Z17" s="1">
        <f ca="1">SUM((((Sheet1!$B$61*((1+(Z1))^1))/((1.075)^1)+(Sheet1!$B$61*((1+(Z1))^1)*((1+(Z2))^1))/((1.075)^2)+(Sheet1!$B$61*((1+(Z1))^1)*((1+(Z2))^1)*((1+(Z3))^1))/((1.075)^3)+(Sheet1!$B$61*((1+(Z1))^1)*((1+(Z2))^1)*((1+(Z3))^1)*((1+(Z4))^1))/((1.075)^4)+(Sheet1!$B$61*((1+(Z1))^1)*((1+(Z2))^1)*((1+(Z3))^1)*((1+(Z4))^1)*((1+(Z5))^1))/((1.075)^5)+(Sheet1!$B$61*((1+(Z1))^1)*((1+(Z2))^1)*((1+(Z3))^1)*((1+(Z4))^1)*((1+(Z5))^1)*((1+(Z6))^1))/((1.075)^6)+(Sheet1!$B$61*((1+(Z1))^1)*((1+(Z2))^1)*((1+(Z3))^1)*((1+(Z4))^1)*((1+(Z5))^1)*((1+(Z6))^1)*((1+(Z7))^1))/((1.075)^7)+(Sheet1!$B$61*((1+(Z1))^1)*((1+(Z2))^1)*((1+(Z3))^1)*((1+(Z4))^1)*((1+(Z5))^1)*((1+(Z6))^1)*((1+(Z7))^1)*((1+(Z8))^1))/((1.075)^8)+(Sheet1!$B$61*((1+(Z1))^1)*((1+(Z2))^1)*((1+(Z3))^1)*((1+(Z4))^1)*((1+(Z5))^1)*((1+(Z6))^1)*((1+(Z7))^1)*((1+(Z8))^1)*((1+(Z9))^1))/((1.075)^9)+(Sheet1!$B$61*((1+(Z1))^1)*((1+(Z2))^1)*((1+(Z3))^1)*((1+(Z4))^1)*((1+(Z5))^1)*((1+(Z6))^1)*((1+(Z7))^1)*((1+(Z8))^1)*((1+(Z9))^1)*((1+(Z10))^1))/((1.075)^10)+(Sheet1!$B$61*((1+(Z1))^1)*((1+(Z2))^1)*((1+(Z3))^1)*((1+(Z4))^1)*((1+(Z5))^1)*((1+(Z6))^1)*((1+(Z7))^1)*((1+(Z8))^1)*((1+(Z9))^1)*((1+(Z10))^1)*((1+(Z11))^1))/((1.075)^11)+(Sheet1!$B$61*((1+(Z1))^1)*((1+(Z2))^1)*((1+(Z3))^1)*((1+(Z4))^1)*((1+(Z5))^1)*((1+(Z6))^1)*((1+(Z7))^1)*((1+(Z8))^1)*((1+(Z9))^1)*((1+(Z10))^1)*((1+(Z11))^1)*((1+(Z12))^1))/((1.075)^12)+(Sheet1!$B$61*((1+(Z1))^1)*((1+(Z2))^1)*((1+(Z3))^1)*((1+(Z4))^1)*((1+(Z5))^1)*((1+(Z6))^1)*((1+(Z7))^1)*((1+(Z8))^1)*((1+(Z9))^1)*((1+(Z10))^1)*((1+(Z11))^1)*((1+(Z12))^1)*((1+(Z13))^1))/((1.075)^13)+(Sheet1!$B$61*((1+(Z1))^1)*((1+(Z2))^1)*((1+(Z3))^1)*((1+(Z4))^1)*((1+(Z5))^1)*((1+(Z6))^1)*((1+(Z7))^1)*((1+(Z8))^1)*((1+(Z9))^1)*((1+(Z10))^1)*((1+(Z11))^1)*((1+(Z12))^1)*((1+(Z13))^1)*((1+(Z14))^1))/((1.075)^14)+(Sheet1!$B$61*((1+(Z1))^1)*((1+(Z2))^1)*((1+(Z3))^1)*((1+(Z4))^1)*((1+(Z5))^1)*((1+(Z6))^1)*((1+(Z7))^1)*((1+(Z8))^1)*((1+(Z9))^1)*((1+(Z10))^1)*((1+(Z11))^1)*((1+(Z12))^1)*((1+(Z13))^1)*((1+(Z14))^1)*((1+(Z15))^1))/((1.075)^15)+((Sheet1!$B$61*((1+(Z1))^1)*((1+(Z2))^1)*((1+(Z3))^1)*((1+(Z4))^1)*((1+(Z5))^1)*((1+(Z6))^1)*((1+(Z7))^1)*((1+(Z8))^1)*((1+(Z9))^1)*((1+(Z10))^1)*((1+(Z11))^1)*((1+(Z12))^1)*((1+(Z13))^1)*((1+(Z14))^1)*((1+(Z15))^1))/((1.075)^15)/0.075))/Sheet1!$B$17)+((Sheet1!$B$65/Sheet1!$B$17)*(100%-0.2)))</f>
        <v>50.722228338410858</v>
      </c>
      <c r="AA17" s="1">
        <f ca="1">SUM((((Sheet1!$B$61*((1+(AA1))^1))/((1.075)^1)+(Sheet1!$B$61*((1+(AA1))^1)*((1+(AA2))^1))/((1.075)^2)+(Sheet1!$B$61*((1+(AA1))^1)*((1+(AA2))^1)*((1+(AA3))^1))/((1.075)^3)+(Sheet1!$B$61*((1+(AA1))^1)*((1+(AA2))^1)*((1+(AA3))^1)*((1+(AA4))^1))/((1.075)^4)+(Sheet1!$B$61*((1+(AA1))^1)*((1+(AA2))^1)*((1+(AA3))^1)*((1+(AA4))^1)*((1+(AA5))^1))/((1.075)^5)+(Sheet1!$B$61*((1+(AA1))^1)*((1+(AA2))^1)*((1+(AA3))^1)*((1+(AA4))^1)*((1+(AA5))^1)*((1+(AA6))^1))/((1.075)^6)+(Sheet1!$B$61*((1+(AA1))^1)*((1+(AA2))^1)*((1+(AA3))^1)*((1+(AA4))^1)*((1+(AA5))^1)*((1+(AA6))^1)*((1+(AA7))^1))/((1.075)^7)+(Sheet1!$B$61*((1+(AA1))^1)*((1+(AA2))^1)*((1+(AA3))^1)*((1+(AA4))^1)*((1+(AA5))^1)*((1+(AA6))^1)*((1+(AA7))^1)*((1+(AA8))^1))/((1.075)^8)+(Sheet1!$B$61*((1+(AA1))^1)*((1+(AA2))^1)*((1+(AA3))^1)*((1+(AA4))^1)*((1+(AA5))^1)*((1+(AA6))^1)*((1+(AA7))^1)*((1+(AA8))^1)*((1+(AA9))^1))/((1.075)^9)+(Sheet1!$B$61*((1+(AA1))^1)*((1+(AA2))^1)*((1+(AA3))^1)*((1+(AA4))^1)*((1+(AA5))^1)*((1+(AA6))^1)*((1+(AA7))^1)*((1+(AA8))^1)*((1+(AA9))^1)*((1+(AA10))^1))/((1.075)^10)+(Sheet1!$B$61*((1+(AA1))^1)*((1+(AA2))^1)*((1+(AA3))^1)*((1+(AA4))^1)*((1+(AA5))^1)*((1+(AA6))^1)*((1+(AA7))^1)*((1+(AA8))^1)*((1+(AA9))^1)*((1+(AA10))^1)*((1+(AA11))^1))/((1.075)^11)+(Sheet1!$B$61*((1+(AA1))^1)*((1+(AA2))^1)*((1+(AA3))^1)*((1+(AA4))^1)*((1+(AA5))^1)*((1+(AA6))^1)*((1+(AA7))^1)*((1+(AA8))^1)*((1+(AA9))^1)*((1+(AA10))^1)*((1+(AA11))^1)*((1+(AA12))^1))/((1.075)^12)+(Sheet1!$B$61*((1+(AA1))^1)*((1+(AA2))^1)*((1+(AA3))^1)*((1+(AA4))^1)*((1+(AA5))^1)*((1+(AA6))^1)*((1+(AA7))^1)*((1+(AA8))^1)*((1+(AA9))^1)*((1+(AA10))^1)*((1+(AA11))^1)*((1+(AA12))^1)*((1+(AA13))^1))/((1.075)^13)+(Sheet1!$B$61*((1+(AA1))^1)*((1+(AA2))^1)*((1+(AA3))^1)*((1+(AA4))^1)*((1+(AA5))^1)*((1+(AA6))^1)*((1+(AA7))^1)*((1+(AA8))^1)*((1+(AA9))^1)*((1+(AA10))^1)*((1+(AA11))^1)*((1+(AA12))^1)*((1+(AA13))^1)*((1+(AA14))^1))/((1.075)^14)+(Sheet1!$B$61*((1+(AA1))^1)*((1+(AA2))^1)*((1+(AA3))^1)*((1+(AA4))^1)*((1+(AA5))^1)*((1+(AA6))^1)*((1+(AA7))^1)*((1+(AA8))^1)*((1+(AA9))^1)*((1+(AA10))^1)*((1+(AA11))^1)*((1+(AA12))^1)*((1+(AA13))^1)*((1+(AA14))^1)*((1+(AA15))^1))/((1.075)^15)+((Sheet1!$B$61*((1+(AA1))^1)*((1+(AA2))^1)*((1+(AA3))^1)*((1+(AA4))^1)*((1+(AA5))^1)*((1+(AA6))^1)*((1+(AA7))^1)*((1+(AA8))^1)*((1+(AA9))^1)*((1+(AA10))^1)*((1+(AA11))^1)*((1+(AA12))^1)*((1+(AA13))^1)*((1+(AA14))^1)*((1+(AA15))^1))/((1.075)^15)/0.075))/Sheet1!$B$17)+((Sheet1!$B$65/Sheet1!$B$17)*(100%-0.2)))</f>
        <v>45.891983855929631</v>
      </c>
      <c r="AB17" s="1">
        <f ca="1">SUM((((Sheet1!$B$61*((1+(AB1))^1))/((1.075)^1)+(Sheet1!$B$61*((1+(AB1))^1)*((1+(AB2))^1))/((1.075)^2)+(Sheet1!$B$61*((1+(AB1))^1)*((1+(AB2))^1)*((1+(AB3))^1))/((1.075)^3)+(Sheet1!$B$61*((1+(AB1))^1)*((1+(AB2))^1)*((1+(AB3))^1)*((1+(AB4))^1))/((1.075)^4)+(Sheet1!$B$61*((1+(AB1))^1)*((1+(AB2))^1)*((1+(AB3))^1)*((1+(AB4))^1)*((1+(AB5))^1))/((1.075)^5)+(Sheet1!$B$61*((1+(AB1))^1)*((1+(AB2))^1)*((1+(AB3))^1)*((1+(AB4))^1)*((1+(AB5))^1)*((1+(AB6))^1))/((1.075)^6)+(Sheet1!$B$61*((1+(AB1))^1)*((1+(AB2))^1)*((1+(AB3))^1)*((1+(AB4))^1)*((1+(AB5))^1)*((1+(AB6))^1)*((1+(AB7))^1))/((1.075)^7)+(Sheet1!$B$61*((1+(AB1))^1)*((1+(AB2))^1)*((1+(AB3))^1)*((1+(AB4))^1)*((1+(AB5))^1)*((1+(AB6))^1)*((1+(AB7))^1)*((1+(AB8))^1))/((1.075)^8)+(Sheet1!$B$61*((1+(AB1))^1)*((1+(AB2))^1)*((1+(AB3))^1)*((1+(AB4))^1)*((1+(AB5))^1)*((1+(AB6))^1)*((1+(AB7))^1)*((1+(AB8))^1)*((1+(AB9))^1))/((1.075)^9)+(Sheet1!$B$61*((1+(AB1))^1)*((1+(AB2))^1)*((1+(AB3))^1)*((1+(AB4))^1)*((1+(AB5))^1)*((1+(AB6))^1)*((1+(AB7))^1)*((1+(AB8))^1)*((1+(AB9))^1)*((1+(AB10))^1))/((1.075)^10)+(Sheet1!$B$61*((1+(AB1))^1)*((1+(AB2))^1)*((1+(AB3))^1)*((1+(AB4))^1)*((1+(AB5))^1)*((1+(AB6))^1)*((1+(AB7))^1)*((1+(AB8))^1)*((1+(AB9))^1)*((1+(AB10))^1)*((1+(AB11))^1))/((1.075)^11)+(Sheet1!$B$61*((1+(AB1))^1)*((1+(AB2))^1)*((1+(AB3))^1)*((1+(AB4))^1)*((1+(AB5))^1)*((1+(AB6))^1)*((1+(AB7))^1)*((1+(AB8))^1)*((1+(AB9))^1)*((1+(AB10))^1)*((1+(AB11))^1)*((1+(AB12))^1))/((1.075)^12)+(Sheet1!$B$61*((1+(AB1))^1)*((1+(AB2))^1)*((1+(AB3))^1)*((1+(AB4))^1)*((1+(AB5))^1)*((1+(AB6))^1)*((1+(AB7))^1)*((1+(AB8))^1)*((1+(AB9))^1)*((1+(AB10))^1)*((1+(AB11))^1)*((1+(AB12))^1)*((1+(AB13))^1))/((1.075)^13)+(Sheet1!$B$61*((1+(AB1))^1)*((1+(AB2))^1)*((1+(AB3))^1)*((1+(AB4))^1)*((1+(AB5))^1)*((1+(AB6))^1)*((1+(AB7))^1)*((1+(AB8))^1)*((1+(AB9))^1)*((1+(AB10))^1)*((1+(AB11))^1)*((1+(AB12))^1)*((1+(AB13))^1)*((1+(AB14))^1))/((1.075)^14)+(Sheet1!$B$61*((1+(AB1))^1)*((1+(AB2))^1)*((1+(AB3))^1)*((1+(AB4))^1)*((1+(AB5))^1)*((1+(AB6))^1)*((1+(AB7))^1)*((1+(AB8))^1)*((1+(AB9))^1)*((1+(AB10))^1)*((1+(AB11))^1)*((1+(AB12))^1)*((1+(AB13))^1)*((1+(AB14))^1)*((1+(AB15))^1))/((1.075)^15)+((Sheet1!$B$61*((1+(AB1))^1)*((1+(AB2))^1)*((1+(AB3))^1)*((1+(AB4))^1)*((1+(AB5))^1)*((1+(AB6))^1)*((1+(AB7))^1)*((1+(AB8))^1)*((1+(AB9))^1)*((1+(AB10))^1)*((1+(AB11))^1)*((1+(AB12))^1)*((1+(AB13))^1)*((1+(AB14))^1)*((1+(AB15))^1))/((1.075)^15)/0.075))/Sheet1!$B$17)+((Sheet1!$B$65/Sheet1!$B$17)*(100%-0.2)))</f>
        <v>48.26586315850534</v>
      </c>
      <c r="AC17" s="1">
        <f ca="1">SUM((((Sheet1!$B$61*((1+(AC1))^1))/((1.075)^1)+(Sheet1!$B$61*((1+(AC1))^1)*((1+(AC2))^1))/((1.075)^2)+(Sheet1!$B$61*((1+(AC1))^1)*((1+(AC2))^1)*((1+(AC3))^1))/((1.075)^3)+(Sheet1!$B$61*((1+(AC1))^1)*((1+(AC2))^1)*((1+(AC3))^1)*((1+(AC4))^1))/((1.075)^4)+(Sheet1!$B$61*((1+(AC1))^1)*((1+(AC2))^1)*((1+(AC3))^1)*((1+(AC4))^1)*((1+(AC5))^1))/((1.075)^5)+(Sheet1!$B$61*((1+(AC1))^1)*((1+(AC2))^1)*((1+(AC3))^1)*((1+(AC4))^1)*((1+(AC5))^1)*((1+(AC6))^1))/((1.075)^6)+(Sheet1!$B$61*((1+(AC1))^1)*((1+(AC2))^1)*((1+(AC3))^1)*((1+(AC4))^1)*((1+(AC5))^1)*((1+(AC6))^1)*((1+(AC7))^1))/((1.075)^7)+(Sheet1!$B$61*((1+(AC1))^1)*((1+(AC2))^1)*((1+(AC3))^1)*((1+(AC4))^1)*((1+(AC5))^1)*((1+(AC6))^1)*((1+(AC7))^1)*((1+(AC8))^1))/((1.075)^8)+(Sheet1!$B$61*((1+(AC1))^1)*((1+(AC2))^1)*((1+(AC3))^1)*((1+(AC4))^1)*((1+(AC5))^1)*((1+(AC6))^1)*((1+(AC7))^1)*((1+(AC8))^1)*((1+(AC9))^1))/((1.075)^9)+(Sheet1!$B$61*((1+(AC1))^1)*((1+(AC2))^1)*((1+(AC3))^1)*((1+(AC4))^1)*((1+(AC5))^1)*((1+(AC6))^1)*((1+(AC7))^1)*((1+(AC8))^1)*((1+(AC9))^1)*((1+(AC10))^1))/((1.075)^10)+(Sheet1!$B$61*((1+(AC1))^1)*((1+(AC2))^1)*((1+(AC3))^1)*((1+(AC4))^1)*((1+(AC5))^1)*((1+(AC6))^1)*((1+(AC7))^1)*((1+(AC8))^1)*((1+(AC9))^1)*((1+(AC10))^1)*((1+(AC11))^1))/((1.075)^11)+(Sheet1!$B$61*((1+(AC1))^1)*((1+(AC2))^1)*((1+(AC3))^1)*((1+(AC4))^1)*((1+(AC5))^1)*((1+(AC6))^1)*((1+(AC7))^1)*((1+(AC8))^1)*((1+(AC9))^1)*((1+(AC10))^1)*((1+(AC11))^1)*((1+(AC12))^1))/((1.075)^12)+(Sheet1!$B$61*((1+(AC1))^1)*((1+(AC2))^1)*((1+(AC3))^1)*((1+(AC4))^1)*((1+(AC5))^1)*((1+(AC6))^1)*((1+(AC7))^1)*((1+(AC8))^1)*((1+(AC9))^1)*((1+(AC10))^1)*((1+(AC11))^1)*((1+(AC12))^1)*((1+(AC13))^1))/((1.075)^13)+(Sheet1!$B$61*((1+(AC1))^1)*((1+(AC2))^1)*((1+(AC3))^1)*((1+(AC4))^1)*((1+(AC5))^1)*((1+(AC6))^1)*((1+(AC7))^1)*((1+(AC8))^1)*((1+(AC9))^1)*((1+(AC10))^1)*((1+(AC11))^1)*((1+(AC12))^1)*((1+(AC13))^1)*((1+(AC14))^1))/((1.075)^14)+(Sheet1!$B$61*((1+(AC1))^1)*((1+(AC2))^1)*((1+(AC3))^1)*((1+(AC4))^1)*((1+(AC5))^1)*((1+(AC6))^1)*((1+(AC7))^1)*((1+(AC8))^1)*((1+(AC9))^1)*((1+(AC10))^1)*((1+(AC11))^1)*((1+(AC12))^1)*((1+(AC13))^1)*((1+(AC14))^1)*((1+(AC15))^1))/((1.075)^15)+((Sheet1!$B$61*((1+(AC1))^1)*((1+(AC2))^1)*((1+(AC3))^1)*((1+(AC4))^1)*((1+(AC5))^1)*((1+(AC6))^1)*((1+(AC7))^1)*((1+(AC8))^1)*((1+(AC9))^1)*((1+(AC10))^1)*((1+(AC11))^1)*((1+(AC12))^1)*((1+(AC13))^1)*((1+(AC14))^1)*((1+(AC15))^1))/((1.075)^15)/0.075))/Sheet1!$B$17)+((Sheet1!$B$65/Sheet1!$B$17)*(100%-0.2)))</f>
        <v>47.853023717133091</v>
      </c>
      <c r="AD17" s="1">
        <f ca="1">SUM((((Sheet1!$B$61*((1+(AD1))^1))/((1.075)^1)+(Sheet1!$B$61*((1+(AD1))^1)*((1+(AD2))^1))/((1.075)^2)+(Sheet1!$B$61*((1+(AD1))^1)*((1+(AD2))^1)*((1+(AD3))^1))/((1.075)^3)+(Sheet1!$B$61*((1+(AD1))^1)*((1+(AD2))^1)*((1+(AD3))^1)*((1+(AD4))^1))/((1.075)^4)+(Sheet1!$B$61*((1+(AD1))^1)*((1+(AD2))^1)*((1+(AD3))^1)*((1+(AD4))^1)*((1+(AD5))^1))/((1.075)^5)+(Sheet1!$B$61*((1+(AD1))^1)*((1+(AD2))^1)*((1+(AD3))^1)*((1+(AD4))^1)*((1+(AD5))^1)*((1+(AD6))^1))/((1.075)^6)+(Sheet1!$B$61*((1+(AD1))^1)*((1+(AD2))^1)*((1+(AD3))^1)*((1+(AD4))^1)*((1+(AD5))^1)*((1+(AD6))^1)*((1+(AD7))^1))/((1.075)^7)+(Sheet1!$B$61*((1+(AD1))^1)*((1+(AD2))^1)*((1+(AD3))^1)*((1+(AD4))^1)*((1+(AD5))^1)*((1+(AD6))^1)*((1+(AD7))^1)*((1+(AD8))^1))/((1.075)^8)+(Sheet1!$B$61*((1+(AD1))^1)*((1+(AD2))^1)*((1+(AD3))^1)*((1+(AD4))^1)*((1+(AD5))^1)*((1+(AD6))^1)*((1+(AD7))^1)*((1+(AD8))^1)*((1+(AD9))^1))/((1.075)^9)+(Sheet1!$B$61*((1+(AD1))^1)*((1+(AD2))^1)*((1+(AD3))^1)*((1+(AD4))^1)*((1+(AD5))^1)*((1+(AD6))^1)*((1+(AD7))^1)*((1+(AD8))^1)*((1+(AD9))^1)*((1+(AD10))^1))/((1.075)^10)+(Sheet1!$B$61*((1+(AD1))^1)*((1+(AD2))^1)*((1+(AD3))^1)*((1+(AD4))^1)*((1+(AD5))^1)*((1+(AD6))^1)*((1+(AD7))^1)*((1+(AD8))^1)*((1+(AD9))^1)*((1+(AD10))^1)*((1+(AD11))^1))/((1.075)^11)+(Sheet1!$B$61*((1+(AD1))^1)*((1+(AD2))^1)*((1+(AD3))^1)*((1+(AD4))^1)*((1+(AD5))^1)*((1+(AD6))^1)*((1+(AD7))^1)*((1+(AD8))^1)*((1+(AD9))^1)*((1+(AD10))^1)*((1+(AD11))^1)*((1+(AD12))^1))/((1.075)^12)+(Sheet1!$B$61*((1+(AD1))^1)*((1+(AD2))^1)*((1+(AD3))^1)*((1+(AD4))^1)*((1+(AD5))^1)*((1+(AD6))^1)*((1+(AD7))^1)*((1+(AD8))^1)*((1+(AD9))^1)*((1+(AD10))^1)*((1+(AD11))^1)*((1+(AD12))^1)*((1+(AD13))^1))/((1.075)^13)+(Sheet1!$B$61*((1+(AD1))^1)*((1+(AD2))^1)*((1+(AD3))^1)*((1+(AD4))^1)*((1+(AD5))^1)*((1+(AD6))^1)*((1+(AD7))^1)*((1+(AD8))^1)*((1+(AD9))^1)*((1+(AD10))^1)*((1+(AD11))^1)*((1+(AD12))^1)*((1+(AD13))^1)*((1+(AD14))^1))/((1.075)^14)+(Sheet1!$B$61*((1+(AD1))^1)*((1+(AD2))^1)*((1+(AD3))^1)*((1+(AD4))^1)*((1+(AD5))^1)*((1+(AD6))^1)*((1+(AD7))^1)*((1+(AD8))^1)*((1+(AD9))^1)*((1+(AD10))^1)*((1+(AD11))^1)*((1+(AD12))^1)*((1+(AD13))^1)*((1+(AD14))^1)*((1+(AD15))^1))/((1.075)^15)+((Sheet1!$B$61*((1+(AD1))^1)*((1+(AD2))^1)*((1+(AD3))^1)*((1+(AD4))^1)*((1+(AD5))^1)*((1+(AD6))^1)*((1+(AD7))^1)*((1+(AD8))^1)*((1+(AD9))^1)*((1+(AD10))^1)*((1+(AD11))^1)*((1+(AD12))^1)*((1+(AD13))^1)*((1+(AD14))^1)*((1+(AD15))^1))/((1.075)^15)/0.075))/Sheet1!$B$17)+((Sheet1!$B$65/Sheet1!$B$17)*(100%-0.2)))</f>
        <v>37.600010247345935</v>
      </c>
      <c r="AE17" s="1">
        <f ca="1">SUM((((Sheet1!$B$61*((1+(AE1))^1))/((1.075)^1)+(Sheet1!$B$61*((1+(AE1))^1)*((1+(AE2))^1))/((1.075)^2)+(Sheet1!$B$61*((1+(AE1))^1)*((1+(AE2))^1)*((1+(AE3))^1))/((1.075)^3)+(Sheet1!$B$61*((1+(AE1))^1)*((1+(AE2))^1)*((1+(AE3))^1)*((1+(AE4))^1))/((1.075)^4)+(Sheet1!$B$61*((1+(AE1))^1)*((1+(AE2))^1)*((1+(AE3))^1)*((1+(AE4))^1)*((1+(AE5))^1))/((1.075)^5)+(Sheet1!$B$61*((1+(AE1))^1)*((1+(AE2))^1)*((1+(AE3))^1)*((1+(AE4))^1)*((1+(AE5))^1)*((1+(AE6))^1))/((1.075)^6)+(Sheet1!$B$61*((1+(AE1))^1)*((1+(AE2))^1)*((1+(AE3))^1)*((1+(AE4))^1)*((1+(AE5))^1)*((1+(AE6))^1)*((1+(AE7))^1))/((1.075)^7)+(Sheet1!$B$61*((1+(AE1))^1)*((1+(AE2))^1)*((1+(AE3))^1)*((1+(AE4))^1)*((1+(AE5))^1)*((1+(AE6))^1)*((1+(AE7))^1)*((1+(AE8))^1))/((1.075)^8)+(Sheet1!$B$61*((1+(AE1))^1)*((1+(AE2))^1)*((1+(AE3))^1)*((1+(AE4))^1)*((1+(AE5))^1)*((1+(AE6))^1)*((1+(AE7))^1)*((1+(AE8))^1)*((1+(AE9))^1))/((1.075)^9)+(Sheet1!$B$61*((1+(AE1))^1)*((1+(AE2))^1)*((1+(AE3))^1)*((1+(AE4))^1)*((1+(AE5))^1)*((1+(AE6))^1)*((1+(AE7))^1)*((1+(AE8))^1)*((1+(AE9))^1)*((1+(AE10))^1))/((1.075)^10)+(Sheet1!$B$61*((1+(AE1))^1)*((1+(AE2))^1)*((1+(AE3))^1)*((1+(AE4))^1)*((1+(AE5))^1)*((1+(AE6))^1)*((1+(AE7))^1)*((1+(AE8))^1)*((1+(AE9))^1)*((1+(AE10))^1)*((1+(AE11))^1))/((1.075)^11)+(Sheet1!$B$61*((1+(AE1))^1)*((1+(AE2))^1)*((1+(AE3))^1)*((1+(AE4))^1)*((1+(AE5))^1)*((1+(AE6))^1)*((1+(AE7))^1)*((1+(AE8))^1)*((1+(AE9))^1)*((1+(AE10))^1)*((1+(AE11))^1)*((1+(AE12))^1))/((1.075)^12)+(Sheet1!$B$61*((1+(AE1))^1)*((1+(AE2))^1)*((1+(AE3))^1)*((1+(AE4))^1)*((1+(AE5))^1)*((1+(AE6))^1)*((1+(AE7))^1)*((1+(AE8))^1)*((1+(AE9))^1)*((1+(AE10))^1)*((1+(AE11))^1)*((1+(AE12))^1)*((1+(AE13))^1))/((1.075)^13)+(Sheet1!$B$61*((1+(AE1))^1)*((1+(AE2))^1)*((1+(AE3))^1)*((1+(AE4))^1)*((1+(AE5))^1)*((1+(AE6))^1)*((1+(AE7))^1)*((1+(AE8))^1)*((1+(AE9))^1)*((1+(AE10))^1)*((1+(AE11))^1)*((1+(AE12))^1)*((1+(AE13))^1)*((1+(AE14))^1))/((1.075)^14)+(Sheet1!$B$61*((1+(AE1))^1)*((1+(AE2))^1)*((1+(AE3))^1)*((1+(AE4))^1)*((1+(AE5))^1)*((1+(AE6))^1)*((1+(AE7))^1)*((1+(AE8))^1)*((1+(AE9))^1)*((1+(AE10))^1)*((1+(AE11))^1)*((1+(AE12))^1)*((1+(AE13))^1)*((1+(AE14))^1)*((1+(AE15))^1))/((1.075)^15)+((Sheet1!$B$61*((1+(AE1))^1)*((1+(AE2))^1)*((1+(AE3))^1)*((1+(AE4))^1)*((1+(AE5))^1)*((1+(AE6))^1)*((1+(AE7))^1)*((1+(AE8))^1)*((1+(AE9))^1)*((1+(AE10))^1)*((1+(AE11))^1)*((1+(AE12))^1)*((1+(AE13))^1)*((1+(AE14))^1)*((1+(AE15))^1))/((1.075)^15)/0.075))/Sheet1!$B$17)+((Sheet1!$B$65/Sheet1!$B$17)*(100%-0.2)))</f>
        <v>43.858512859389393</v>
      </c>
      <c r="AF17" s="1">
        <f ca="1">SUM((((Sheet1!$B$61*((1+(AF1))^1))/((1.075)^1)+(Sheet1!$B$61*((1+(AF1))^1)*((1+(AF2))^1))/((1.075)^2)+(Sheet1!$B$61*((1+(AF1))^1)*((1+(AF2))^1)*((1+(AF3))^1))/((1.075)^3)+(Sheet1!$B$61*((1+(AF1))^1)*((1+(AF2))^1)*((1+(AF3))^1)*((1+(AF4))^1))/((1.075)^4)+(Sheet1!$B$61*((1+(AF1))^1)*((1+(AF2))^1)*((1+(AF3))^1)*((1+(AF4))^1)*((1+(AF5))^1))/((1.075)^5)+(Sheet1!$B$61*((1+(AF1))^1)*((1+(AF2))^1)*((1+(AF3))^1)*((1+(AF4))^1)*((1+(AF5))^1)*((1+(AF6))^1))/((1.075)^6)+(Sheet1!$B$61*((1+(AF1))^1)*((1+(AF2))^1)*((1+(AF3))^1)*((1+(AF4))^1)*((1+(AF5))^1)*((1+(AF6))^1)*((1+(AF7))^1))/((1.075)^7)+(Sheet1!$B$61*((1+(AF1))^1)*((1+(AF2))^1)*((1+(AF3))^1)*((1+(AF4))^1)*((1+(AF5))^1)*((1+(AF6))^1)*((1+(AF7))^1)*((1+(AF8))^1))/((1.075)^8)+(Sheet1!$B$61*((1+(AF1))^1)*((1+(AF2))^1)*((1+(AF3))^1)*((1+(AF4))^1)*((1+(AF5))^1)*((1+(AF6))^1)*((1+(AF7))^1)*((1+(AF8))^1)*((1+(AF9))^1))/((1.075)^9)+(Sheet1!$B$61*((1+(AF1))^1)*((1+(AF2))^1)*((1+(AF3))^1)*((1+(AF4))^1)*((1+(AF5))^1)*((1+(AF6))^1)*((1+(AF7))^1)*((1+(AF8))^1)*((1+(AF9))^1)*((1+(AF10))^1))/((1.075)^10)+(Sheet1!$B$61*((1+(AF1))^1)*((1+(AF2))^1)*((1+(AF3))^1)*((1+(AF4))^1)*((1+(AF5))^1)*((1+(AF6))^1)*((1+(AF7))^1)*((1+(AF8))^1)*((1+(AF9))^1)*((1+(AF10))^1)*((1+(AF11))^1))/((1.075)^11)+(Sheet1!$B$61*((1+(AF1))^1)*((1+(AF2))^1)*((1+(AF3))^1)*((1+(AF4))^1)*((1+(AF5))^1)*((1+(AF6))^1)*((1+(AF7))^1)*((1+(AF8))^1)*((1+(AF9))^1)*((1+(AF10))^1)*((1+(AF11))^1)*((1+(AF12))^1))/((1.075)^12)+(Sheet1!$B$61*((1+(AF1))^1)*((1+(AF2))^1)*((1+(AF3))^1)*((1+(AF4))^1)*((1+(AF5))^1)*((1+(AF6))^1)*((1+(AF7))^1)*((1+(AF8))^1)*((1+(AF9))^1)*((1+(AF10))^1)*((1+(AF11))^1)*((1+(AF12))^1)*((1+(AF13))^1))/((1.075)^13)+(Sheet1!$B$61*((1+(AF1))^1)*((1+(AF2))^1)*((1+(AF3))^1)*((1+(AF4))^1)*((1+(AF5))^1)*((1+(AF6))^1)*((1+(AF7))^1)*((1+(AF8))^1)*((1+(AF9))^1)*((1+(AF10))^1)*((1+(AF11))^1)*((1+(AF12))^1)*((1+(AF13))^1)*((1+(AF14))^1))/((1.075)^14)+(Sheet1!$B$61*((1+(AF1))^1)*((1+(AF2))^1)*((1+(AF3))^1)*((1+(AF4))^1)*((1+(AF5))^1)*((1+(AF6))^1)*((1+(AF7))^1)*((1+(AF8))^1)*((1+(AF9))^1)*((1+(AF10))^1)*((1+(AF11))^1)*((1+(AF12))^1)*((1+(AF13))^1)*((1+(AF14))^1)*((1+(AF15))^1))/((1.075)^15)+((Sheet1!$B$61*((1+(AF1))^1)*((1+(AF2))^1)*((1+(AF3))^1)*((1+(AF4))^1)*((1+(AF5))^1)*((1+(AF6))^1)*((1+(AF7))^1)*((1+(AF8))^1)*((1+(AF9))^1)*((1+(AF10))^1)*((1+(AF11))^1)*((1+(AF12))^1)*((1+(AF13))^1)*((1+(AF14))^1)*((1+(AF15))^1))/((1.075)^15)/0.075))/Sheet1!$B$17)+((Sheet1!$B$65/Sheet1!$B$17)*(100%-0.2)))</f>
        <v>49.737696322480794</v>
      </c>
      <c r="AG17" s="1">
        <f ca="1">SUM((((Sheet1!$B$61*((1+(AG1))^1))/((1.075)^1)+(Sheet1!$B$61*((1+(AG1))^1)*((1+(AG2))^1))/((1.075)^2)+(Sheet1!$B$61*((1+(AG1))^1)*((1+(AG2))^1)*((1+(AG3))^1))/((1.075)^3)+(Sheet1!$B$61*((1+(AG1))^1)*((1+(AG2))^1)*((1+(AG3))^1)*((1+(AG4))^1))/((1.075)^4)+(Sheet1!$B$61*((1+(AG1))^1)*((1+(AG2))^1)*((1+(AG3))^1)*((1+(AG4))^1)*((1+(AG5))^1))/((1.075)^5)+(Sheet1!$B$61*((1+(AG1))^1)*((1+(AG2))^1)*((1+(AG3))^1)*((1+(AG4))^1)*((1+(AG5))^1)*((1+(AG6))^1))/((1.075)^6)+(Sheet1!$B$61*((1+(AG1))^1)*((1+(AG2))^1)*((1+(AG3))^1)*((1+(AG4))^1)*((1+(AG5))^1)*((1+(AG6))^1)*((1+(AG7))^1))/((1.075)^7)+(Sheet1!$B$61*((1+(AG1))^1)*((1+(AG2))^1)*((1+(AG3))^1)*((1+(AG4))^1)*((1+(AG5))^1)*((1+(AG6))^1)*((1+(AG7))^1)*((1+(AG8))^1))/((1.075)^8)+(Sheet1!$B$61*((1+(AG1))^1)*((1+(AG2))^1)*((1+(AG3))^1)*((1+(AG4))^1)*((1+(AG5))^1)*((1+(AG6))^1)*((1+(AG7))^1)*((1+(AG8))^1)*((1+(AG9))^1))/((1.075)^9)+(Sheet1!$B$61*((1+(AG1))^1)*((1+(AG2))^1)*((1+(AG3))^1)*((1+(AG4))^1)*((1+(AG5))^1)*((1+(AG6))^1)*((1+(AG7))^1)*((1+(AG8))^1)*((1+(AG9))^1)*((1+(AG10))^1))/((1.075)^10)+(Sheet1!$B$61*((1+(AG1))^1)*((1+(AG2))^1)*((1+(AG3))^1)*((1+(AG4))^1)*((1+(AG5))^1)*((1+(AG6))^1)*((1+(AG7))^1)*((1+(AG8))^1)*((1+(AG9))^1)*((1+(AG10))^1)*((1+(AG11))^1))/((1.075)^11)+(Sheet1!$B$61*((1+(AG1))^1)*((1+(AG2))^1)*((1+(AG3))^1)*((1+(AG4))^1)*((1+(AG5))^1)*((1+(AG6))^1)*((1+(AG7))^1)*((1+(AG8))^1)*((1+(AG9))^1)*((1+(AG10))^1)*((1+(AG11))^1)*((1+(AG12))^1))/((1.075)^12)+(Sheet1!$B$61*((1+(AG1))^1)*((1+(AG2))^1)*((1+(AG3))^1)*((1+(AG4))^1)*((1+(AG5))^1)*((1+(AG6))^1)*((1+(AG7))^1)*((1+(AG8))^1)*((1+(AG9))^1)*((1+(AG10))^1)*((1+(AG11))^1)*((1+(AG12))^1)*((1+(AG13))^1))/((1.075)^13)+(Sheet1!$B$61*((1+(AG1))^1)*((1+(AG2))^1)*((1+(AG3))^1)*((1+(AG4))^1)*((1+(AG5))^1)*((1+(AG6))^1)*((1+(AG7))^1)*((1+(AG8))^1)*((1+(AG9))^1)*((1+(AG10))^1)*((1+(AG11))^1)*((1+(AG12))^1)*((1+(AG13))^1)*((1+(AG14))^1))/((1.075)^14)+(Sheet1!$B$61*((1+(AG1))^1)*((1+(AG2))^1)*((1+(AG3))^1)*((1+(AG4))^1)*((1+(AG5))^1)*((1+(AG6))^1)*((1+(AG7))^1)*((1+(AG8))^1)*((1+(AG9))^1)*((1+(AG10))^1)*((1+(AG11))^1)*((1+(AG12))^1)*((1+(AG13))^1)*((1+(AG14))^1)*((1+(AG15))^1))/((1.075)^15)+((Sheet1!$B$61*((1+(AG1))^1)*((1+(AG2))^1)*((1+(AG3))^1)*((1+(AG4))^1)*((1+(AG5))^1)*((1+(AG6))^1)*((1+(AG7))^1)*((1+(AG8))^1)*((1+(AG9))^1)*((1+(AG10))^1)*((1+(AG11))^1)*((1+(AG12))^1)*((1+(AG13))^1)*((1+(AG14))^1)*((1+(AG15))^1))/((1.075)^15)/0.075))/Sheet1!$B$17)+((Sheet1!$B$65/Sheet1!$B$17)*(100%-0.2)))</f>
        <v>40.608525449235955</v>
      </c>
      <c r="AH17" s="1">
        <f ca="1">SUM((((Sheet1!$B$61*((1+(AH1))^1))/((1.075)^1)+(Sheet1!$B$61*((1+(AH1))^1)*((1+(AH2))^1))/((1.075)^2)+(Sheet1!$B$61*((1+(AH1))^1)*((1+(AH2))^1)*((1+(AH3))^1))/((1.075)^3)+(Sheet1!$B$61*((1+(AH1))^1)*((1+(AH2))^1)*((1+(AH3))^1)*((1+(AH4))^1))/((1.075)^4)+(Sheet1!$B$61*((1+(AH1))^1)*((1+(AH2))^1)*((1+(AH3))^1)*((1+(AH4))^1)*((1+(AH5))^1))/((1.075)^5)+(Sheet1!$B$61*((1+(AH1))^1)*((1+(AH2))^1)*((1+(AH3))^1)*((1+(AH4))^1)*((1+(AH5))^1)*((1+(AH6))^1))/((1.075)^6)+(Sheet1!$B$61*((1+(AH1))^1)*((1+(AH2))^1)*((1+(AH3))^1)*((1+(AH4))^1)*((1+(AH5))^1)*((1+(AH6))^1)*((1+(AH7))^1))/((1.075)^7)+(Sheet1!$B$61*((1+(AH1))^1)*((1+(AH2))^1)*((1+(AH3))^1)*((1+(AH4))^1)*((1+(AH5))^1)*((1+(AH6))^1)*((1+(AH7))^1)*((1+(AH8))^1))/((1.075)^8)+(Sheet1!$B$61*((1+(AH1))^1)*((1+(AH2))^1)*((1+(AH3))^1)*((1+(AH4))^1)*((1+(AH5))^1)*((1+(AH6))^1)*((1+(AH7))^1)*((1+(AH8))^1)*((1+(AH9))^1))/((1.075)^9)+(Sheet1!$B$61*((1+(AH1))^1)*((1+(AH2))^1)*((1+(AH3))^1)*((1+(AH4))^1)*((1+(AH5))^1)*((1+(AH6))^1)*((1+(AH7))^1)*((1+(AH8))^1)*((1+(AH9))^1)*((1+(AH10))^1))/((1.075)^10)+(Sheet1!$B$61*((1+(AH1))^1)*((1+(AH2))^1)*((1+(AH3))^1)*((1+(AH4))^1)*((1+(AH5))^1)*((1+(AH6))^1)*((1+(AH7))^1)*((1+(AH8))^1)*((1+(AH9))^1)*((1+(AH10))^1)*((1+(AH11))^1))/((1.075)^11)+(Sheet1!$B$61*((1+(AH1))^1)*((1+(AH2))^1)*((1+(AH3))^1)*((1+(AH4))^1)*((1+(AH5))^1)*((1+(AH6))^1)*((1+(AH7))^1)*((1+(AH8))^1)*((1+(AH9))^1)*((1+(AH10))^1)*((1+(AH11))^1)*((1+(AH12))^1))/((1.075)^12)+(Sheet1!$B$61*((1+(AH1))^1)*((1+(AH2))^1)*((1+(AH3))^1)*((1+(AH4))^1)*((1+(AH5))^1)*((1+(AH6))^1)*((1+(AH7))^1)*((1+(AH8))^1)*((1+(AH9))^1)*((1+(AH10))^1)*((1+(AH11))^1)*((1+(AH12))^1)*((1+(AH13))^1))/((1.075)^13)+(Sheet1!$B$61*((1+(AH1))^1)*((1+(AH2))^1)*((1+(AH3))^1)*((1+(AH4))^1)*((1+(AH5))^1)*((1+(AH6))^1)*((1+(AH7))^1)*((1+(AH8))^1)*((1+(AH9))^1)*((1+(AH10))^1)*((1+(AH11))^1)*((1+(AH12))^1)*((1+(AH13))^1)*((1+(AH14))^1))/((1.075)^14)+(Sheet1!$B$61*((1+(AH1))^1)*((1+(AH2))^1)*((1+(AH3))^1)*((1+(AH4))^1)*((1+(AH5))^1)*((1+(AH6))^1)*((1+(AH7))^1)*((1+(AH8))^1)*((1+(AH9))^1)*((1+(AH10))^1)*((1+(AH11))^1)*((1+(AH12))^1)*((1+(AH13))^1)*((1+(AH14))^1)*((1+(AH15))^1))/((1.075)^15)+((Sheet1!$B$61*((1+(AH1))^1)*((1+(AH2))^1)*((1+(AH3))^1)*((1+(AH4))^1)*((1+(AH5))^1)*((1+(AH6))^1)*((1+(AH7))^1)*((1+(AH8))^1)*((1+(AH9))^1)*((1+(AH10))^1)*((1+(AH11))^1)*((1+(AH12))^1)*((1+(AH13))^1)*((1+(AH14))^1)*((1+(AH15))^1))/((1.075)^15)/0.075))/Sheet1!$B$17)+((Sheet1!$B$65/Sheet1!$B$17)*(100%-0.2)))</f>
        <v>51.041970199598744</v>
      </c>
      <c r="AI17" s="1">
        <f ca="1">SUM((((Sheet1!$B$61*((1+(AI1))^1))/((1.075)^1)+(Sheet1!$B$61*((1+(AI1))^1)*((1+(AI2))^1))/((1.075)^2)+(Sheet1!$B$61*((1+(AI1))^1)*((1+(AI2))^1)*((1+(AI3))^1))/((1.075)^3)+(Sheet1!$B$61*((1+(AI1))^1)*((1+(AI2))^1)*((1+(AI3))^1)*((1+(AI4))^1))/((1.075)^4)+(Sheet1!$B$61*((1+(AI1))^1)*((1+(AI2))^1)*((1+(AI3))^1)*((1+(AI4))^1)*((1+(AI5))^1))/((1.075)^5)+(Sheet1!$B$61*((1+(AI1))^1)*((1+(AI2))^1)*((1+(AI3))^1)*((1+(AI4))^1)*((1+(AI5))^1)*((1+(AI6))^1))/((1.075)^6)+(Sheet1!$B$61*((1+(AI1))^1)*((1+(AI2))^1)*((1+(AI3))^1)*((1+(AI4))^1)*((1+(AI5))^1)*((1+(AI6))^1)*((1+(AI7))^1))/((1.075)^7)+(Sheet1!$B$61*((1+(AI1))^1)*((1+(AI2))^1)*((1+(AI3))^1)*((1+(AI4))^1)*((1+(AI5))^1)*((1+(AI6))^1)*((1+(AI7))^1)*((1+(AI8))^1))/((1.075)^8)+(Sheet1!$B$61*((1+(AI1))^1)*((1+(AI2))^1)*((1+(AI3))^1)*((1+(AI4))^1)*((1+(AI5))^1)*((1+(AI6))^1)*((1+(AI7))^1)*((1+(AI8))^1)*((1+(AI9))^1))/((1.075)^9)+(Sheet1!$B$61*((1+(AI1))^1)*((1+(AI2))^1)*((1+(AI3))^1)*((1+(AI4))^1)*((1+(AI5))^1)*((1+(AI6))^1)*((1+(AI7))^1)*((1+(AI8))^1)*((1+(AI9))^1)*((1+(AI10))^1))/((1.075)^10)+(Sheet1!$B$61*((1+(AI1))^1)*((1+(AI2))^1)*((1+(AI3))^1)*((1+(AI4))^1)*((1+(AI5))^1)*((1+(AI6))^1)*((1+(AI7))^1)*((1+(AI8))^1)*((1+(AI9))^1)*((1+(AI10))^1)*((1+(AI11))^1))/((1.075)^11)+(Sheet1!$B$61*((1+(AI1))^1)*((1+(AI2))^1)*((1+(AI3))^1)*((1+(AI4))^1)*((1+(AI5))^1)*((1+(AI6))^1)*((1+(AI7))^1)*((1+(AI8))^1)*((1+(AI9))^1)*((1+(AI10))^1)*((1+(AI11))^1)*((1+(AI12))^1))/((1.075)^12)+(Sheet1!$B$61*((1+(AI1))^1)*((1+(AI2))^1)*((1+(AI3))^1)*((1+(AI4))^1)*((1+(AI5))^1)*((1+(AI6))^1)*((1+(AI7))^1)*((1+(AI8))^1)*((1+(AI9))^1)*((1+(AI10))^1)*((1+(AI11))^1)*((1+(AI12))^1)*((1+(AI13))^1))/((1.075)^13)+(Sheet1!$B$61*((1+(AI1))^1)*((1+(AI2))^1)*((1+(AI3))^1)*((1+(AI4))^1)*((1+(AI5))^1)*((1+(AI6))^1)*((1+(AI7))^1)*((1+(AI8))^1)*((1+(AI9))^1)*((1+(AI10))^1)*((1+(AI11))^1)*((1+(AI12))^1)*((1+(AI13))^1)*((1+(AI14))^1))/((1.075)^14)+(Sheet1!$B$61*((1+(AI1))^1)*((1+(AI2))^1)*((1+(AI3))^1)*((1+(AI4))^1)*((1+(AI5))^1)*((1+(AI6))^1)*((1+(AI7))^1)*((1+(AI8))^1)*((1+(AI9))^1)*((1+(AI10))^1)*((1+(AI11))^1)*((1+(AI12))^1)*((1+(AI13))^1)*((1+(AI14))^1)*((1+(AI15))^1))/((1.075)^15)+((Sheet1!$B$61*((1+(AI1))^1)*((1+(AI2))^1)*((1+(AI3))^1)*((1+(AI4))^1)*((1+(AI5))^1)*((1+(AI6))^1)*((1+(AI7))^1)*((1+(AI8))^1)*((1+(AI9))^1)*((1+(AI10))^1)*((1+(AI11))^1)*((1+(AI12))^1)*((1+(AI13))^1)*((1+(AI14))^1)*((1+(AI15))^1))/((1.075)^15)/0.075))/Sheet1!$B$17)+((Sheet1!$B$65/Sheet1!$B$17)*(100%-0.2)))</f>
        <v>39.900358109368298</v>
      </c>
      <c r="AJ17" s="1">
        <f ca="1">SUM((((Sheet1!$B$61*((1+(AJ1))^1))/((1.075)^1)+(Sheet1!$B$61*((1+(AJ1))^1)*((1+(AJ2))^1))/((1.075)^2)+(Sheet1!$B$61*((1+(AJ1))^1)*((1+(AJ2))^1)*((1+(AJ3))^1))/((1.075)^3)+(Sheet1!$B$61*((1+(AJ1))^1)*((1+(AJ2))^1)*((1+(AJ3))^1)*((1+(AJ4))^1))/((1.075)^4)+(Sheet1!$B$61*((1+(AJ1))^1)*((1+(AJ2))^1)*((1+(AJ3))^1)*((1+(AJ4))^1)*((1+(AJ5))^1))/((1.075)^5)+(Sheet1!$B$61*((1+(AJ1))^1)*((1+(AJ2))^1)*((1+(AJ3))^1)*((1+(AJ4))^1)*((1+(AJ5))^1)*((1+(AJ6))^1))/((1.075)^6)+(Sheet1!$B$61*((1+(AJ1))^1)*((1+(AJ2))^1)*((1+(AJ3))^1)*((1+(AJ4))^1)*((1+(AJ5))^1)*((1+(AJ6))^1)*((1+(AJ7))^1))/((1.075)^7)+(Sheet1!$B$61*((1+(AJ1))^1)*((1+(AJ2))^1)*((1+(AJ3))^1)*((1+(AJ4))^1)*((1+(AJ5))^1)*((1+(AJ6))^1)*((1+(AJ7))^1)*((1+(AJ8))^1))/((1.075)^8)+(Sheet1!$B$61*((1+(AJ1))^1)*((1+(AJ2))^1)*((1+(AJ3))^1)*((1+(AJ4))^1)*((1+(AJ5))^1)*((1+(AJ6))^1)*((1+(AJ7))^1)*((1+(AJ8))^1)*((1+(AJ9))^1))/((1.075)^9)+(Sheet1!$B$61*((1+(AJ1))^1)*((1+(AJ2))^1)*((1+(AJ3))^1)*((1+(AJ4))^1)*((1+(AJ5))^1)*((1+(AJ6))^1)*((1+(AJ7))^1)*((1+(AJ8))^1)*((1+(AJ9))^1)*((1+(AJ10))^1))/((1.075)^10)+(Sheet1!$B$61*((1+(AJ1))^1)*((1+(AJ2))^1)*((1+(AJ3))^1)*((1+(AJ4))^1)*((1+(AJ5))^1)*((1+(AJ6))^1)*((1+(AJ7))^1)*((1+(AJ8))^1)*((1+(AJ9))^1)*((1+(AJ10))^1)*((1+(AJ11))^1))/((1.075)^11)+(Sheet1!$B$61*((1+(AJ1))^1)*((1+(AJ2))^1)*((1+(AJ3))^1)*((1+(AJ4))^1)*((1+(AJ5))^1)*((1+(AJ6))^1)*((1+(AJ7))^1)*((1+(AJ8))^1)*((1+(AJ9))^1)*((1+(AJ10))^1)*((1+(AJ11))^1)*((1+(AJ12))^1))/((1.075)^12)+(Sheet1!$B$61*((1+(AJ1))^1)*((1+(AJ2))^1)*((1+(AJ3))^1)*((1+(AJ4))^1)*((1+(AJ5))^1)*((1+(AJ6))^1)*((1+(AJ7))^1)*((1+(AJ8))^1)*((1+(AJ9))^1)*((1+(AJ10))^1)*((1+(AJ11))^1)*((1+(AJ12))^1)*((1+(AJ13))^1))/((1.075)^13)+(Sheet1!$B$61*((1+(AJ1))^1)*((1+(AJ2))^1)*((1+(AJ3))^1)*((1+(AJ4))^1)*((1+(AJ5))^1)*((1+(AJ6))^1)*((1+(AJ7))^1)*((1+(AJ8))^1)*((1+(AJ9))^1)*((1+(AJ10))^1)*((1+(AJ11))^1)*((1+(AJ12))^1)*((1+(AJ13))^1)*((1+(AJ14))^1))/((1.075)^14)+(Sheet1!$B$61*((1+(AJ1))^1)*((1+(AJ2))^1)*((1+(AJ3))^1)*((1+(AJ4))^1)*((1+(AJ5))^1)*((1+(AJ6))^1)*((1+(AJ7))^1)*((1+(AJ8))^1)*((1+(AJ9))^1)*((1+(AJ10))^1)*((1+(AJ11))^1)*((1+(AJ12))^1)*((1+(AJ13))^1)*((1+(AJ14))^1)*((1+(AJ15))^1))/((1.075)^15)+((Sheet1!$B$61*((1+(AJ1))^1)*((1+(AJ2))^1)*((1+(AJ3))^1)*((1+(AJ4))^1)*((1+(AJ5))^1)*((1+(AJ6))^1)*((1+(AJ7))^1)*((1+(AJ8))^1)*((1+(AJ9))^1)*((1+(AJ10))^1)*((1+(AJ11))^1)*((1+(AJ12))^1)*((1+(AJ13))^1)*((1+(AJ14))^1)*((1+(AJ15))^1))/((1.075)^15)/0.075))/Sheet1!$B$17)+((Sheet1!$B$65/Sheet1!$B$17)*(100%-0.2)))</f>
        <v>51.405661240023285</v>
      </c>
      <c r="AK17" s="1">
        <f ca="1">SUM((((Sheet1!$B$61*((1+(AK1))^1))/((1.075)^1)+(Sheet1!$B$61*((1+(AK1))^1)*((1+(AK2))^1))/((1.075)^2)+(Sheet1!$B$61*((1+(AK1))^1)*((1+(AK2))^1)*((1+(AK3))^1))/((1.075)^3)+(Sheet1!$B$61*((1+(AK1))^1)*((1+(AK2))^1)*((1+(AK3))^1)*((1+(AK4))^1))/((1.075)^4)+(Sheet1!$B$61*((1+(AK1))^1)*((1+(AK2))^1)*((1+(AK3))^1)*((1+(AK4))^1)*((1+(AK5))^1))/((1.075)^5)+(Sheet1!$B$61*((1+(AK1))^1)*((1+(AK2))^1)*((1+(AK3))^1)*((1+(AK4))^1)*((1+(AK5))^1)*((1+(AK6))^1))/((1.075)^6)+(Sheet1!$B$61*((1+(AK1))^1)*((1+(AK2))^1)*((1+(AK3))^1)*((1+(AK4))^1)*((1+(AK5))^1)*((1+(AK6))^1)*((1+(AK7))^1))/((1.075)^7)+(Sheet1!$B$61*((1+(AK1))^1)*((1+(AK2))^1)*((1+(AK3))^1)*((1+(AK4))^1)*((1+(AK5))^1)*((1+(AK6))^1)*((1+(AK7))^1)*((1+(AK8))^1))/((1.075)^8)+(Sheet1!$B$61*((1+(AK1))^1)*((1+(AK2))^1)*((1+(AK3))^1)*((1+(AK4))^1)*((1+(AK5))^1)*((1+(AK6))^1)*((1+(AK7))^1)*((1+(AK8))^1)*((1+(AK9))^1))/((1.075)^9)+(Sheet1!$B$61*((1+(AK1))^1)*((1+(AK2))^1)*((1+(AK3))^1)*((1+(AK4))^1)*((1+(AK5))^1)*((1+(AK6))^1)*((1+(AK7))^1)*((1+(AK8))^1)*((1+(AK9))^1)*((1+(AK10))^1))/((1.075)^10)+(Sheet1!$B$61*((1+(AK1))^1)*((1+(AK2))^1)*((1+(AK3))^1)*((1+(AK4))^1)*((1+(AK5))^1)*((1+(AK6))^1)*((1+(AK7))^1)*((1+(AK8))^1)*((1+(AK9))^1)*((1+(AK10))^1)*((1+(AK11))^1))/((1.075)^11)+(Sheet1!$B$61*((1+(AK1))^1)*((1+(AK2))^1)*((1+(AK3))^1)*((1+(AK4))^1)*((1+(AK5))^1)*((1+(AK6))^1)*((1+(AK7))^1)*((1+(AK8))^1)*((1+(AK9))^1)*((1+(AK10))^1)*((1+(AK11))^1)*((1+(AK12))^1))/((1.075)^12)+(Sheet1!$B$61*((1+(AK1))^1)*((1+(AK2))^1)*((1+(AK3))^1)*((1+(AK4))^1)*((1+(AK5))^1)*((1+(AK6))^1)*((1+(AK7))^1)*((1+(AK8))^1)*((1+(AK9))^1)*((1+(AK10))^1)*((1+(AK11))^1)*((1+(AK12))^1)*((1+(AK13))^1))/((1.075)^13)+(Sheet1!$B$61*((1+(AK1))^1)*((1+(AK2))^1)*((1+(AK3))^1)*((1+(AK4))^1)*((1+(AK5))^1)*((1+(AK6))^1)*((1+(AK7))^1)*((1+(AK8))^1)*((1+(AK9))^1)*((1+(AK10))^1)*((1+(AK11))^1)*((1+(AK12))^1)*((1+(AK13))^1)*((1+(AK14))^1))/((1.075)^14)+(Sheet1!$B$61*((1+(AK1))^1)*((1+(AK2))^1)*((1+(AK3))^1)*((1+(AK4))^1)*((1+(AK5))^1)*((1+(AK6))^1)*((1+(AK7))^1)*((1+(AK8))^1)*((1+(AK9))^1)*((1+(AK10))^1)*((1+(AK11))^1)*((1+(AK12))^1)*((1+(AK13))^1)*((1+(AK14))^1)*((1+(AK15))^1))/((1.075)^15)+((Sheet1!$B$61*((1+(AK1))^1)*((1+(AK2))^1)*((1+(AK3))^1)*((1+(AK4))^1)*((1+(AK5))^1)*((1+(AK6))^1)*((1+(AK7))^1)*((1+(AK8))^1)*((1+(AK9))^1)*((1+(AK10))^1)*((1+(AK11))^1)*((1+(AK12))^1)*((1+(AK13))^1)*((1+(AK14))^1)*((1+(AK15))^1))/((1.075)^15)/0.075))/Sheet1!$B$17)+((Sheet1!$B$65/Sheet1!$B$17)*(100%-0.2)))</f>
        <v>48.671091516521017</v>
      </c>
      <c r="AL17" s="1">
        <f ca="1">SUM((((Sheet1!$B$61*((1+(AL1))^1))/((1.075)^1)+(Sheet1!$B$61*((1+(AL1))^1)*((1+(AL2))^1))/((1.075)^2)+(Sheet1!$B$61*((1+(AL1))^1)*((1+(AL2))^1)*((1+(AL3))^1))/((1.075)^3)+(Sheet1!$B$61*((1+(AL1))^1)*((1+(AL2))^1)*((1+(AL3))^1)*((1+(AL4))^1))/((1.075)^4)+(Sheet1!$B$61*((1+(AL1))^1)*((1+(AL2))^1)*((1+(AL3))^1)*((1+(AL4))^1)*((1+(AL5))^1))/((1.075)^5)+(Sheet1!$B$61*((1+(AL1))^1)*((1+(AL2))^1)*((1+(AL3))^1)*((1+(AL4))^1)*((1+(AL5))^1)*((1+(AL6))^1))/((1.075)^6)+(Sheet1!$B$61*((1+(AL1))^1)*((1+(AL2))^1)*((1+(AL3))^1)*((1+(AL4))^1)*((1+(AL5))^1)*((1+(AL6))^1)*((1+(AL7))^1))/((1.075)^7)+(Sheet1!$B$61*((1+(AL1))^1)*((1+(AL2))^1)*((1+(AL3))^1)*((1+(AL4))^1)*((1+(AL5))^1)*((1+(AL6))^1)*((1+(AL7))^1)*((1+(AL8))^1))/((1.075)^8)+(Sheet1!$B$61*((1+(AL1))^1)*((1+(AL2))^1)*((1+(AL3))^1)*((1+(AL4))^1)*((1+(AL5))^1)*((1+(AL6))^1)*((1+(AL7))^1)*((1+(AL8))^1)*((1+(AL9))^1))/((1.075)^9)+(Sheet1!$B$61*((1+(AL1))^1)*((1+(AL2))^1)*((1+(AL3))^1)*((1+(AL4))^1)*((1+(AL5))^1)*((1+(AL6))^1)*((1+(AL7))^1)*((1+(AL8))^1)*((1+(AL9))^1)*((1+(AL10))^1))/((1.075)^10)+(Sheet1!$B$61*((1+(AL1))^1)*((1+(AL2))^1)*((1+(AL3))^1)*((1+(AL4))^1)*((1+(AL5))^1)*((1+(AL6))^1)*((1+(AL7))^1)*((1+(AL8))^1)*((1+(AL9))^1)*((1+(AL10))^1)*((1+(AL11))^1))/((1.075)^11)+(Sheet1!$B$61*((1+(AL1))^1)*((1+(AL2))^1)*((1+(AL3))^1)*((1+(AL4))^1)*((1+(AL5))^1)*((1+(AL6))^1)*((1+(AL7))^1)*((1+(AL8))^1)*((1+(AL9))^1)*((1+(AL10))^1)*((1+(AL11))^1)*((1+(AL12))^1))/((1.075)^12)+(Sheet1!$B$61*((1+(AL1))^1)*((1+(AL2))^1)*((1+(AL3))^1)*((1+(AL4))^1)*((1+(AL5))^1)*((1+(AL6))^1)*((1+(AL7))^1)*((1+(AL8))^1)*((1+(AL9))^1)*((1+(AL10))^1)*((1+(AL11))^1)*((1+(AL12))^1)*((1+(AL13))^1))/((1.075)^13)+(Sheet1!$B$61*((1+(AL1))^1)*((1+(AL2))^1)*((1+(AL3))^1)*((1+(AL4))^1)*((1+(AL5))^1)*((1+(AL6))^1)*((1+(AL7))^1)*((1+(AL8))^1)*((1+(AL9))^1)*((1+(AL10))^1)*((1+(AL11))^1)*((1+(AL12))^1)*((1+(AL13))^1)*((1+(AL14))^1))/((1.075)^14)+(Sheet1!$B$61*((1+(AL1))^1)*((1+(AL2))^1)*((1+(AL3))^1)*((1+(AL4))^1)*((1+(AL5))^1)*((1+(AL6))^1)*((1+(AL7))^1)*((1+(AL8))^1)*((1+(AL9))^1)*((1+(AL10))^1)*((1+(AL11))^1)*((1+(AL12))^1)*((1+(AL13))^1)*((1+(AL14))^1)*((1+(AL15))^1))/((1.075)^15)+((Sheet1!$B$61*((1+(AL1))^1)*((1+(AL2))^1)*((1+(AL3))^1)*((1+(AL4))^1)*((1+(AL5))^1)*((1+(AL6))^1)*((1+(AL7))^1)*((1+(AL8))^1)*((1+(AL9))^1)*((1+(AL10))^1)*((1+(AL11))^1)*((1+(AL12))^1)*((1+(AL13))^1)*((1+(AL14))^1)*((1+(AL15))^1))/((1.075)^15)/0.075))/Sheet1!$B$17)+((Sheet1!$B$65/Sheet1!$B$17)*(100%-0.2)))</f>
        <v>48.50570594424444</v>
      </c>
      <c r="AM17" s="1">
        <f ca="1">SUM((((Sheet1!$B$61*((1+(AM1))^1))/((1.075)^1)+(Sheet1!$B$61*((1+(AM1))^1)*((1+(AM2))^1))/((1.075)^2)+(Sheet1!$B$61*((1+(AM1))^1)*((1+(AM2))^1)*((1+(AM3))^1))/((1.075)^3)+(Sheet1!$B$61*((1+(AM1))^1)*((1+(AM2))^1)*((1+(AM3))^1)*((1+(AM4))^1))/((1.075)^4)+(Sheet1!$B$61*((1+(AM1))^1)*((1+(AM2))^1)*((1+(AM3))^1)*((1+(AM4))^1)*((1+(AM5))^1))/((1.075)^5)+(Sheet1!$B$61*((1+(AM1))^1)*((1+(AM2))^1)*((1+(AM3))^1)*((1+(AM4))^1)*((1+(AM5))^1)*((1+(AM6))^1))/((1.075)^6)+(Sheet1!$B$61*((1+(AM1))^1)*((1+(AM2))^1)*((1+(AM3))^1)*((1+(AM4))^1)*((1+(AM5))^1)*((1+(AM6))^1)*((1+(AM7))^1))/((1.075)^7)+(Sheet1!$B$61*((1+(AM1))^1)*((1+(AM2))^1)*((1+(AM3))^1)*((1+(AM4))^1)*((1+(AM5))^1)*((1+(AM6))^1)*((1+(AM7))^1)*((1+(AM8))^1))/((1.075)^8)+(Sheet1!$B$61*((1+(AM1))^1)*((1+(AM2))^1)*((1+(AM3))^1)*((1+(AM4))^1)*((1+(AM5))^1)*((1+(AM6))^1)*((1+(AM7))^1)*((1+(AM8))^1)*((1+(AM9))^1))/((1.075)^9)+(Sheet1!$B$61*((1+(AM1))^1)*((1+(AM2))^1)*((1+(AM3))^1)*((1+(AM4))^1)*((1+(AM5))^1)*((1+(AM6))^1)*((1+(AM7))^1)*((1+(AM8))^1)*((1+(AM9))^1)*((1+(AM10))^1))/((1.075)^10)+(Sheet1!$B$61*((1+(AM1))^1)*((1+(AM2))^1)*((1+(AM3))^1)*((1+(AM4))^1)*((1+(AM5))^1)*((1+(AM6))^1)*((1+(AM7))^1)*((1+(AM8))^1)*((1+(AM9))^1)*((1+(AM10))^1)*((1+(AM11))^1))/((1.075)^11)+(Sheet1!$B$61*((1+(AM1))^1)*((1+(AM2))^1)*((1+(AM3))^1)*((1+(AM4))^1)*((1+(AM5))^1)*((1+(AM6))^1)*((1+(AM7))^1)*((1+(AM8))^1)*((1+(AM9))^1)*((1+(AM10))^1)*((1+(AM11))^1)*((1+(AM12))^1))/((1.075)^12)+(Sheet1!$B$61*((1+(AM1))^1)*((1+(AM2))^1)*((1+(AM3))^1)*((1+(AM4))^1)*((1+(AM5))^1)*((1+(AM6))^1)*((1+(AM7))^1)*((1+(AM8))^1)*((1+(AM9))^1)*((1+(AM10))^1)*((1+(AM11))^1)*((1+(AM12))^1)*((1+(AM13))^1))/((1.075)^13)+(Sheet1!$B$61*((1+(AM1))^1)*((1+(AM2))^1)*((1+(AM3))^1)*((1+(AM4))^1)*((1+(AM5))^1)*((1+(AM6))^1)*((1+(AM7))^1)*((1+(AM8))^1)*((1+(AM9))^1)*((1+(AM10))^1)*((1+(AM11))^1)*((1+(AM12))^1)*((1+(AM13))^1)*((1+(AM14))^1))/((1.075)^14)+(Sheet1!$B$61*((1+(AM1))^1)*((1+(AM2))^1)*((1+(AM3))^1)*((1+(AM4))^1)*((1+(AM5))^1)*((1+(AM6))^1)*((1+(AM7))^1)*((1+(AM8))^1)*((1+(AM9))^1)*((1+(AM10))^1)*((1+(AM11))^1)*((1+(AM12))^1)*((1+(AM13))^1)*((1+(AM14))^1)*((1+(AM15))^1))/((1.075)^15)+((Sheet1!$B$61*((1+(AM1))^1)*((1+(AM2))^1)*((1+(AM3))^1)*((1+(AM4))^1)*((1+(AM5))^1)*((1+(AM6))^1)*((1+(AM7))^1)*((1+(AM8))^1)*((1+(AM9))^1)*((1+(AM10))^1)*((1+(AM11))^1)*((1+(AM12))^1)*((1+(AM13))^1)*((1+(AM14))^1)*((1+(AM15))^1))/((1.075)^15)/0.075))/Sheet1!$B$17)+((Sheet1!$B$65/Sheet1!$B$17)*(100%-0.2)))</f>
        <v>49.395095007503471</v>
      </c>
      <c r="AN17" s="1">
        <f ca="1">SUM((((Sheet1!$B$61*((1+(AN1))^1))/((1.075)^1)+(Sheet1!$B$61*((1+(AN1))^1)*((1+(AN2))^1))/((1.075)^2)+(Sheet1!$B$61*((1+(AN1))^1)*((1+(AN2))^1)*((1+(AN3))^1))/((1.075)^3)+(Sheet1!$B$61*((1+(AN1))^1)*((1+(AN2))^1)*((1+(AN3))^1)*((1+(AN4))^1))/((1.075)^4)+(Sheet1!$B$61*((1+(AN1))^1)*((1+(AN2))^1)*((1+(AN3))^1)*((1+(AN4))^1)*((1+(AN5))^1))/((1.075)^5)+(Sheet1!$B$61*((1+(AN1))^1)*((1+(AN2))^1)*((1+(AN3))^1)*((1+(AN4))^1)*((1+(AN5))^1)*((1+(AN6))^1))/((1.075)^6)+(Sheet1!$B$61*((1+(AN1))^1)*((1+(AN2))^1)*((1+(AN3))^1)*((1+(AN4))^1)*((1+(AN5))^1)*((1+(AN6))^1)*((1+(AN7))^1))/((1.075)^7)+(Sheet1!$B$61*((1+(AN1))^1)*((1+(AN2))^1)*((1+(AN3))^1)*((1+(AN4))^1)*((1+(AN5))^1)*((1+(AN6))^1)*((1+(AN7))^1)*((1+(AN8))^1))/((1.075)^8)+(Sheet1!$B$61*((1+(AN1))^1)*((1+(AN2))^1)*((1+(AN3))^1)*((1+(AN4))^1)*((1+(AN5))^1)*((1+(AN6))^1)*((1+(AN7))^1)*((1+(AN8))^1)*((1+(AN9))^1))/((1.075)^9)+(Sheet1!$B$61*((1+(AN1))^1)*((1+(AN2))^1)*((1+(AN3))^1)*((1+(AN4))^1)*((1+(AN5))^1)*((1+(AN6))^1)*((1+(AN7))^1)*((1+(AN8))^1)*((1+(AN9))^1)*((1+(AN10))^1))/((1.075)^10)+(Sheet1!$B$61*((1+(AN1))^1)*((1+(AN2))^1)*((1+(AN3))^1)*((1+(AN4))^1)*((1+(AN5))^1)*((1+(AN6))^1)*((1+(AN7))^1)*((1+(AN8))^1)*((1+(AN9))^1)*((1+(AN10))^1)*((1+(AN11))^1))/((1.075)^11)+(Sheet1!$B$61*((1+(AN1))^1)*((1+(AN2))^1)*((1+(AN3))^1)*((1+(AN4))^1)*((1+(AN5))^1)*((1+(AN6))^1)*((1+(AN7))^1)*((1+(AN8))^1)*((1+(AN9))^1)*((1+(AN10))^1)*((1+(AN11))^1)*((1+(AN12))^1))/((1.075)^12)+(Sheet1!$B$61*((1+(AN1))^1)*((1+(AN2))^1)*((1+(AN3))^1)*((1+(AN4))^1)*((1+(AN5))^1)*((1+(AN6))^1)*((1+(AN7))^1)*((1+(AN8))^1)*((1+(AN9))^1)*((1+(AN10))^1)*((1+(AN11))^1)*((1+(AN12))^1)*((1+(AN13))^1))/((1.075)^13)+(Sheet1!$B$61*((1+(AN1))^1)*((1+(AN2))^1)*((1+(AN3))^1)*((1+(AN4))^1)*((1+(AN5))^1)*((1+(AN6))^1)*((1+(AN7))^1)*((1+(AN8))^1)*((1+(AN9))^1)*((1+(AN10))^1)*((1+(AN11))^1)*((1+(AN12))^1)*((1+(AN13))^1)*((1+(AN14))^1))/((1.075)^14)+(Sheet1!$B$61*((1+(AN1))^1)*((1+(AN2))^1)*((1+(AN3))^1)*((1+(AN4))^1)*((1+(AN5))^1)*((1+(AN6))^1)*((1+(AN7))^1)*((1+(AN8))^1)*((1+(AN9))^1)*((1+(AN10))^1)*((1+(AN11))^1)*((1+(AN12))^1)*((1+(AN13))^1)*((1+(AN14))^1)*((1+(AN15))^1))/((1.075)^15)+((Sheet1!$B$61*((1+(AN1))^1)*((1+(AN2))^1)*((1+(AN3))^1)*((1+(AN4))^1)*((1+(AN5))^1)*((1+(AN6))^1)*((1+(AN7))^1)*((1+(AN8))^1)*((1+(AN9))^1)*((1+(AN10))^1)*((1+(AN11))^1)*((1+(AN12))^1)*((1+(AN13))^1)*((1+(AN14))^1)*((1+(AN15))^1))/((1.075)^15)/0.075))/Sheet1!$B$17)+((Sheet1!$B$65/Sheet1!$B$17)*(100%-0.2)))</f>
        <v>36.16645478191402</v>
      </c>
      <c r="AO17" s="1">
        <f ca="1">SUM((((Sheet1!$B$61*((1+(AO1))^1))/((1.075)^1)+(Sheet1!$B$61*((1+(AO1))^1)*((1+(AO2))^1))/((1.075)^2)+(Sheet1!$B$61*((1+(AO1))^1)*((1+(AO2))^1)*((1+(AO3))^1))/((1.075)^3)+(Sheet1!$B$61*((1+(AO1))^1)*((1+(AO2))^1)*((1+(AO3))^1)*((1+(AO4))^1))/((1.075)^4)+(Sheet1!$B$61*((1+(AO1))^1)*((1+(AO2))^1)*((1+(AO3))^1)*((1+(AO4))^1)*((1+(AO5))^1))/((1.075)^5)+(Sheet1!$B$61*((1+(AO1))^1)*((1+(AO2))^1)*((1+(AO3))^1)*((1+(AO4))^1)*((1+(AO5))^1)*((1+(AO6))^1))/((1.075)^6)+(Sheet1!$B$61*((1+(AO1))^1)*((1+(AO2))^1)*((1+(AO3))^1)*((1+(AO4))^1)*((1+(AO5))^1)*((1+(AO6))^1)*((1+(AO7))^1))/((1.075)^7)+(Sheet1!$B$61*((1+(AO1))^1)*((1+(AO2))^1)*((1+(AO3))^1)*((1+(AO4))^1)*((1+(AO5))^1)*((1+(AO6))^1)*((1+(AO7))^1)*((1+(AO8))^1))/((1.075)^8)+(Sheet1!$B$61*((1+(AO1))^1)*((1+(AO2))^1)*((1+(AO3))^1)*((1+(AO4))^1)*((1+(AO5))^1)*((1+(AO6))^1)*((1+(AO7))^1)*((1+(AO8))^1)*((1+(AO9))^1))/((1.075)^9)+(Sheet1!$B$61*((1+(AO1))^1)*((1+(AO2))^1)*((1+(AO3))^1)*((1+(AO4))^1)*((1+(AO5))^1)*((1+(AO6))^1)*((1+(AO7))^1)*((1+(AO8))^1)*((1+(AO9))^1)*((1+(AO10))^1))/((1.075)^10)+(Sheet1!$B$61*((1+(AO1))^1)*((1+(AO2))^1)*((1+(AO3))^1)*((1+(AO4))^1)*((1+(AO5))^1)*((1+(AO6))^1)*((1+(AO7))^1)*((1+(AO8))^1)*((1+(AO9))^1)*((1+(AO10))^1)*((1+(AO11))^1))/((1.075)^11)+(Sheet1!$B$61*((1+(AO1))^1)*((1+(AO2))^1)*((1+(AO3))^1)*((1+(AO4))^1)*((1+(AO5))^1)*((1+(AO6))^1)*((1+(AO7))^1)*((1+(AO8))^1)*((1+(AO9))^1)*((1+(AO10))^1)*((1+(AO11))^1)*((1+(AO12))^1))/((1.075)^12)+(Sheet1!$B$61*((1+(AO1))^1)*((1+(AO2))^1)*((1+(AO3))^1)*((1+(AO4))^1)*((1+(AO5))^1)*((1+(AO6))^1)*((1+(AO7))^1)*((1+(AO8))^1)*((1+(AO9))^1)*((1+(AO10))^1)*((1+(AO11))^1)*((1+(AO12))^1)*((1+(AO13))^1))/((1.075)^13)+(Sheet1!$B$61*((1+(AO1))^1)*((1+(AO2))^1)*((1+(AO3))^1)*((1+(AO4))^1)*((1+(AO5))^1)*((1+(AO6))^1)*((1+(AO7))^1)*((1+(AO8))^1)*((1+(AO9))^1)*((1+(AO10))^1)*((1+(AO11))^1)*((1+(AO12))^1)*((1+(AO13))^1)*((1+(AO14))^1))/((1.075)^14)+(Sheet1!$B$61*((1+(AO1))^1)*((1+(AO2))^1)*((1+(AO3))^1)*((1+(AO4))^1)*((1+(AO5))^1)*((1+(AO6))^1)*((1+(AO7))^1)*((1+(AO8))^1)*((1+(AO9))^1)*((1+(AO10))^1)*((1+(AO11))^1)*((1+(AO12))^1)*((1+(AO13))^1)*((1+(AO14))^1)*((1+(AO15))^1))/((1.075)^15)+((Sheet1!$B$61*((1+(AO1))^1)*((1+(AO2))^1)*((1+(AO3))^1)*((1+(AO4))^1)*((1+(AO5))^1)*((1+(AO6))^1)*((1+(AO7))^1)*((1+(AO8))^1)*((1+(AO9))^1)*((1+(AO10))^1)*((1+(AO11))^1)*((1+(AO12))^1)*((1+(AO13))^1)*((1+(AO14))^1)*((1+(AO15))^1))/((1.075)^15)/0.075))/Sheet1!$B$17)+((Sheet1!$B$65/Sheet1!$B$17)*(100%-0.2)))</f>
        <v>64.123910419397021</v>
      </c>
      <c r="AP17" s="1">
        <f ca="1">SUM((((Sheet1!$B$61*((1+(AP1))^1))/((1.075)^1)+(Sheet1!$B$61*((1+(AP1))^1)*((1+(AP2))^1))/((1.075)^2)+(Sheet1!$B$61*((1+(AP1))^1)*((1+(AP2))^1)*((1+(AP3))^1))/((1.075)^3)+(Sheet1!$B$61*((1+(AP1))^1)*((1+(AP2))^1)*((1+(AP3))^1)*((1+(AP4))^1))/((1.075)^4)+(Sheet1!$B$61*((1+(AP1))^1)*((1+(AP2))^1)*((1+(AP3))^1)*((1+(AP4))^1)*((1+(AP5))^1))/((1.075)^5)+(Sheet1!$B$61*((1+(AP1))^1)*((1+(AP2))^1)*((1+(AP3))^1)*((1+(AP4))^1)*((1+(AP5))^1)*((1+(AP6))^1))/((1.075)^6)+(Sheet1!$B$61*((1+(AP1))^1)*((1+(AP2))^1)*((1+(AP3))^1)*((1+(AP4))^1)*((1+(AP5))^1)*((1+(AP6))^1)*((1+(AP7))^1))/((1.075)^7)+(Sheet1!$B$61*((1+(AP1))^1)*((1+(AP2))^1)*((1+(AP3))^1)*((1+(AP4))^1)*((1+(AP5))^1)*((1+(AP6))^1)*((1+(AP7))^1)*((1+(AP8))^1))/((1.075)^8)+(Sheet1!$B$61*((1+(AP1))^1)*((1+(AP2))^1)*((1+(AP3))^1)*((1+(AP4))^1)*((1+(AP5))^1)*((1+(AP6))^1)*((1+(AP7))^1)*((1+(AP8))^1)*((1+(AP9))^1))/((1.075)^9)+(Sheet1!$B$61*((1+(AP1))^1)*((1+(AP2))^1)*((1+(AP3))^1)*((1+(AP4))^1)*((1+(AP5))^1)*((1+(AP6))^1)*((1+(AP7))^1)*((1+(AP8))^1)*((1+(AP9))^1)*((1+(AP10))^1))/((1.075)^10)+(Sheet1!$B$61*((1+(AP1))^1)*((1+(AP2))^1)*((1+(AP3))^1)*((1+(AP4))^1)*((1+(AP5))^1)*((1+(AP6))^1)*((1+(AP7))^1)*((1+(AP8))^1)*((1+(AP9))^1)*((1+(AP10))^1)*((1+(AP11))^1))/((1.075)^11)+(Sheet1!$B$61*((1+(AP1))^1)*((1+(AP2))^1)*((1+(AP3))^1)*((1+(AP4))^1)*((1+(AP5))^1)*((1+(AP6))^1)*((1+(AP7))^1)*((1+(AP8))^1)*((1+(AP9))^1)*((1+(AP10))^1)*((1+(AP11))^1)*((1+(AP12))^1))/((1.075)^12)+(Sheet1!$B$61*((1+(AP1))^1)*((1+(AP2))^1)*((1+(AP3))^1)*((1+(AP4))^1)*((1+(AP5))^1)*((1+(AP6))^1)*((1+(AP7))^1)*((1+(AP8))^1)*((1+(AP9))^1)*((1+(AP10))^1)*((1+(AP11))^1)*((1+(AP12))^1)*((1+(AP13))^1))/((1.075)^13)+(Sheet1!$B$61*((1+(AP1))^1)*((1+(AP2))^1)*((1+(AP3))^1)*((1+(AP4))^1)*((1+(AP5))^1)*((1+(AP6))^1)*((1+(AP7))^1)*((1+(AP8))^1)*((1+(AP9))^1)*((1+(AP10))^1)*((1+(AP11))^1)*((1+(AP12))^1)*((1+(AP13))^1)*((1+(AP14))^1))/((1.075)^14)+(Sheet1!$B$61*((1+(AP1))^1)*((1+(AP2))^1)*((1+(AP3))^1)*((1+(AP4))^1)*((1+(AP5))^1)*((1+(AP6))^1)*((1+(AP7))^1)*((1+(AP8))^1)*((1+(AP9))^1)*((1+(AP10))^1)*((1+(AP11))^1)*((1+(AP12))^1)*((1+(AP13))^1)*((1+(AP14))^1)*((1+(AP15))^1))/((1.075)^15)+((Sheet1!$B$61*((1+(AP1))^1)*((1+(AP2))^1)*((1+(AP3))^1)*((1+(AP4))^1)*((1+(AP5))^1)*((1+(AP6))^1)*((1+(AP7))^1)*((1+(AP8))^1)*((1+(AP9))^1)*((1+(AP10))^1)*((1+(AP11))^1)*((1+(AP12))^1)*((1+(AP13))^1)*((1+(AP14))^1)*((1+(AP15))^1))/((1.075)^15)/0.075))/Sheet1!$B$17)+((Sheet1!$B$65/Sheet1!$B$17)*(100%-0.2)))</f>
        <v>42.466144407426775</v>
      </c>
      <c r="AQ17" s="1">
        <f ca="1">SUM((((Sheet1!$B$61*((1+(AQ1))^1))/((1.075)^1)+(Sheet1!$B$61*((1+(AQ1))^1)*((1+(AQ2))^1))/((1.075)^2)+(Sheet1!$B$61*((1+(AQ1))^1)*((1+(AQ2))^1)*((1+(AQ3))^1))/((1.075)^3)+(Sheet1!$B$61*((1+(AQ1))^1)*((1+(AQ2))^1)*((1+(AQ3))^1)*((1+(AQ4))^1))/((1.075)^4)+(Sheet1!$B$61*((1+(AQ1))^1)*((1+(AQ2))^1)*((1+(AQ3))^1)*((1+(AQ4))^1)*((1+(AQ5))^1))/((1.075)^5)+(Sheet1!$B$61*((1+(AQ1))^1)*((1+(AQ2))^1)*((1+(AQ3))^1)*((1+(AQ4))^1)*((1+(AQ5))^1)*((1+(AQ6))^1))/((1.075)^6)+(Sheet1!$B$61*((1+(AQ1))^1)*((1+(AQ2))^1)*((1+(AQ3))^1)*((1+(AQ4))^1)*((1+(AQ5))^1)*((1+(AQ6))^1)*((1+(AQ7))^1))/((1.075)^7)+(Sheet1!$B$61*((1+(AQ1))^1)*((1+(AQ2))^1)*((1+(AQ3))^1)*((1+(AQ4))^1)*((1+(AQ5))^1)*((1+(AQ6))^1)*((1+(AQ7))^1)*((1+(AQ8))^1))/((1.075)^8)+(Sheet1!$B$61*((1+(AQ1))^1)*((1+(AQ2))^1)*((1+(AQ3))^1)*((1+(AQ4))^1)*((1+(AQ5))^1)*((1+(AQ6))^1)*((1+(AQ7))^1)*((1+(AQ8))^1)*((1+(AQ9))^1))/((1.075)^9)+(Sheet1!$B$61*((1+(AQ1))^1)*((1+(AQ2))^1)*((1+(AQ3))^1)*((1+(AQ4))^1)*((1+(AQ5))^1)*((1+(AQ6))^1)*((1+(AQ7))^1)*((1+(AQ8))^1)*((1+(AQ9))^1)*((1+(AQ10))^1))/((1.075)^10)+(Sheet1!$B$61*((1+(AQ1))^1)*((1+(AQ2))^1)*((1+(AQ3))^1)*((1+(AQ4))^1)*((1+(AQ5))^1)*((1+(AQ6))^1)*((1+(AQ7))^1)*((1+(AQ8))^1)*((1+(AQ9))^1)*((1+(AQ10))^1)*((1+(AQ11))^1))/((1.075)^11)+(Sheet1!$B$61*((1+(AQ1))^1)*((1+(AQ2))^1)*((1+(AQ3))^1)*((1+(AQ4))^1)*((1+(AQ5))^1)*((1+(AQ6))^1)*((1+(AQ7))^1)*((1+(AQ8))^1)*((1+(AQ9))^1)*((1+(AQ10))^1)*((1+(AQ11))^1)*((1+(AQ12))^1))/((1.075)^12)+(Sheet1!$B$61*((1+(AQ1))^1)*((1+(AQ2))^1)*((1+(AQ3))^1)*((1+(AQ4))^1)*((1+(AQ5))^1)*((1+(AQ6))^1)*((1+(AQ7))^1)*((1+(AQ8))^1)*((1+(AQ9))^1)*((1+(AQ10))^1)*((1+(AQ11))^1)*((1+(AQ12))^1)*((1+(AQ13))^1))/((1.075)^13)+(Sheet1!$B$61*((1+(AQ1))^1)*((1+(AQ2))^1)*((1+(AQ3))^1)*((1+(AQ4))^1)*((1+(AQ5))^1)*((1+(AQ6))^1)*((1+(AQ7))^1)*((1+(AQ8))^1)*((1+(AQ9))^1)*((1+(AQ10))^1)*((1+(AQ11))^1)*((1+(AQ12))^1)*((1+(AQ13))^1)*((1+(AQ14))^1))/((1.075)^14)+(Sheet1!$B$61*((1+(AQ1))^1)*((1+(AQ2))^1)*((1+(AQ3))^1)*((1+(AQ4))^1)*((1+(AQ5))^1)*((1+(AQ6))^1)*((1+(AQ7))^1)*((1+(AQ8))^1)*((1+(AQ9))^1)*((1+(AQ10))^1)*((1+(AQ11))^1)*((1+(AQ12))^1)*((1+(AQ13))^1)*((1+(AQ14))^1)*((1+(AQ15))^1))/((1.075)^15)+((Sheet1!$B$61*((1+(AQ1))^1)*((1+(AQ2))^1)*((1+(AQ3))^1)*((1+(AQ4))^1)*((1+(AQ5))^1)*((1+(AQ6))^1)*((1+(AQ7))^1)*((1+(AQ8))^1)*((1+(AQ9))^1)*((1+(AQ10))^1)*((1+(AQ11))^1)*((1+(AQ12))^1)*((1+(AQ13))^1)*((1+(AQ14))^1)*((1+(AQ15))^1))/((1.075)^15)/0.075))/Sheet1!$B$17)+((Sheet1!$B$65/Sheet1!$B$17)*(100%-0.2)))</f>
        <v>66.549444105708488</v>
      </c>
      <c r="AR17" s="1">
        <f ca="1">SUM((((Sheet1!$B$61*((1+(AR1))^1))/((1.075)^1)+(Sheet1!$B$61*((1+(AR1))^1)*((1+(AR2))^1))/((1.075)^2)+(Sheet1!$B$61*((1+(AR1))^1)*((1+(AR2))^1)*((1+(AR3))^1))/((1.075)^3)+(Sheet1!$B$61*((1+(AR1))^1)*((1+(AR2))^1)*((1+(AR3))^1)*((1+(AR4))^1))/((1.075)^4)+(Sheet1!$B$61*((1+(AR1))^1)*((1+(AR2))^1)*((1+(AR3))^1)*((1+(AR4))^1)*((1+(AR5))^1))/((1.075)^5)+(Sheet1!$B$61*((1+(AR1))^1)*((1+(AR2))^1)*((1+(AR3))^1)*((1+(AR4))^1)*((1+(AR5))^1)*((1+(AR6))^1))/((1.075)^6)+(Sheet1!$B$61*((1+(AR1))^1)*((1+(AR2))^1)*((1+(AR3))^1)*((1+(AR4))^1)*((1+(AR5))^1)*((1+(AR6))^1)*((1+(AR7))^1))/((1.075)^7)+(Sheet1!$B$61*((1+(AR1))^1)*((1+(AR2))^1)*((1+(AR3))^1)*((1+(AR4))^1)*((1+(AR5))^1)*((1+(AR6))^1)*((1+(AR7))^1)*((1+(AR8))^1))/((1.075)^8)+(Sheet1!$B$61*((1+(AR1))^1)*((1+(AR2))^1)*((1+(AR3))^1)*((1+(AR4))^1)*((1+(AR5))^1)*((1+(AR6))^1)*((1+(AR7))^1)*((1+(AR8))^1)*((1+(AR9))^1))/((1.075)^9)+(Sheet1!$B$61*((1+(AR1))^1)*((1+(AR2))^1)*((1+(AR3))^1)*((1+(AR4))^1)*((1+(AR5))^1)*((1+(AR6))^1)*((1+(AR7))^1)*((1+(AR8))^1)*((1+(AR9))^1)*((1+(AR10))^1))/((1.075)^10)+(Sheet1!$B$61*((1+(AR1))^1)*((1+(AR2))^1)*((1+(AR3))^1)*((1+(AR4))^1)*((1+(AR5))^1)*((1+(AR6))^1)*((1+(AR7))^1)*((1+(AR8))^1)*((1+(AR9))^1)*((1+(AR10))^1)*((1+(AR11))^1))/((1.075)^11)+(Sheet1!$B$61*((1+(AR1))^1)*((1+(AR2))^1)*((1+(AR3))^1)*((1+(AR4))^1)*((1+(AR5))^1)*((1+(AR6))^1)*((1+(AR7))^1)*((1+(AR8))^1)*((1+(AR9))^1)*((1+(AR10))^1)*((1+(AR11))^1)*((1+(AR12))^1))/((1.075)^12)+(Sheet1!$B$61*((1+(AR1))^1)*((1+(AR2))^1)*((1+(AR3))^1)*((1+(AR4))^1)*((1+(AR5))^1)*((1+(AR6))^1)*((1+(AR7))^1)*((1+(AR8))^1)*((1+(AR9))^1)*((1+(AR10))^1)*((1+(AR11))^1)*((1+(AR12))^1)*((1+(AR13))^1))/((1.075)^13)+(Sheet1!$B$61*((1+(AR1))^1)*((1+(AR2))^1)*((1+(AR3))^1)*((1+(AR4))^1)*((1+(AR5))^1)*((1+(AR6))^1)*((1+(AR7))^1)*((1+(AR8))^1)*((1+(AR9))^1)*((1+(AR10))^1)*((1+(AR11))^1)*((1+(AR12))^1)*((1+(AR13))^1)*((1+(AR14))^1))/((1.075)^14)+(Sheet1!$B$61*((1+(AR1))^1)*((1+(AR2))^1)*((1+(AR3))^1)*((1+(AR4))^1)*((1+(AR5))^1)*((1+(AR6))^1)*((1+(AR7))^1)*((1+(AR8))^1)*((1+(AR9))^1)*((1+(AR10))^1)*((1+(AR11))^1)*((1+(AR12))^1)*((1+(AR13))^1)*((1+(AR14))^1)*((1+(AR15))^1))/((1.075)^15)+((Sheet1!$B$61*((1+(AR1))^1)*((1+(AR2))^1)*((1+(AR3))^1)*((1+(AR4))^1)*((1+(AR5))^1)*((1+(AR6))^1)*((1+(AR7))^1)*((1+(AR8))^1)*((1+(AR9))^1)*((1+(AR10))^1)*((1+(AR11))^1)*((1+(AR12))^1)*((1+(AR13))^1)*((1+(AR14))^1)*((1+(AR15))^1))/((1.075)^15)/0.075))/Sheet1!$B$17)+((Sheet1!$B$65/Sheet1!$B$17)*(100%-0.2)))</f>
        <v>56.038103066764776</v>
      </c>
      <c r="AS17" s="1">
        <f ca="1">SUM((((Sheet1!$B$61*((1+(AS1))^1))/((1.075)^1)+(Sheet1!$B$61*((1+(AS1))^1)*((1+(AS2))^1))/((1.075)^2)+(Sheet1!$B$61*((1+(AS1))^1)*((1+(AS2))^1)*((1+(AS3))^1))/((1.075)^3)+(Sheet1!$B$61*((1+(AS1))^1)*((1+(AS2))^1)*((1+(AS3))^1)*((1+(AS4))^1))/((1.075)^4)+(Sheet1!$B$61*((1+(AS1))^1)*((1+(AS2))^1)*((1+(AS3))^1)*((1+(AS4))^1)*((1+(AS5))^1))/((1.075)^5)+(Sheet1!$B$61*((1+(AS1))^1)*((1+(AS2))^1)*((1+(AS3))^1)*((1+(AS4))^1)*((1+(AS5))^1)*((1+(AS6))^1))/((1.075)^6)+(Sheet1!$B$61*((1+(AS1))^1)*((1+(AS2))^1)*((1+(AS3))^1)*((1+(AS4))^1)*((1+(AS5))^1)*((1+(AS6))^1)*((1+(AS7))^1))/((1.075)^7)+(Sheet1!$B$61*((1+(AS1))^1)*((1+(AS2))^1)*((1+(AS3))^1)*((1+(AS4))^1)*((1+(AS5))^1)*((1+(AS6))^1)*((1+(AS7))^1)*((1+(AS8))^1))/((1.075)^8)+(Sheet1!$B$61*((1+(AS1))^1)*((1+(AS2))^1)*((1+(AS3))^1)*((1+(AS4))^1)*((1+(AS5))^1)*((1+(AS6))^1)*((1+(AS7))^1)*((1+(AS8))^1)*((1+(AS9))^1))/((1.075)^9)+(Sheet1!$B$61*((1+(AS1))^1)*((1+(AS2))^1)*((1+(AS3))^1)*((1+(AS4))^1)*((1+(AS5))^1)*((1+(AS6))^1)*((1+(AS7))^1)*((1+(AS8))^1)*((1+(AS9))^1)*((1+(AS10))^1))/((1.075)^10)+(Sheet1!$B$61*((1+(AS1))^1)*((1+(AS2))^1)*((1+(AS3))^1)*((1+(AS4))^1)*((1+(AS5))^1)*((1+(AS6))^1)*((1+(AS7))^1)*((1+(AS8))^1)*((1+(AS9))^1)*((1+(AS10))^1)*((1+(AS11))^1))/((1.075)^11)+(Sheet1!$B$61*((1+(AS1))^1)*((1+(AS2))^1)*((1+(AS3))^1)*((1+(AS4))^1)*((1+(AS5))^1)*((1+(AS6))^1)*((1+(AS7))^1)*((1+(AS8))^1)*((1+(AS9))^1)*((1+(AS10))^1)*((1+(AS11))^1)*((1+(AS12))^1))/((1.075)^12)+(Sheet1!$B$61*((1+(AS1))^1)*((1+(AS2))^1)*((1+(AS3))^1)*((1+(AS4))^1)*((1+(AS5))^1)*((1+(AS6))^1)*((1+(AS7))^1)*((1+(AS8))^1)*((1+(AS9))^1)*((1+(AS10))^1)*((1+(AS11))^1)*((1+(AS12))^1)*((1+(AS13))^1))/((1.075)^13)+(Sheet1!$B$61*((1+(AS1))^1)*((1+(AS2))^1)*((1+(AS3))^1)*((1+(AS4))^1)*((1+(AS5))^1)*((1+(AS6))^1)*((1+(AS7))^1)*((1+(AS8))^1)*((1+(AS9))^1)*((1+(AS10))^1)*((1+(AS11))^1)*((1+(AS12))^1)*((1+(AS13))^1)*((1+(AS14))^1))/((1.075)^14)+(Sheet1!$B$61*((1+(AS1))^1)*((1+(AS2))^1)*((1+(AS3))^1)*((1+(AS4))^1)*((1+(AS5))^1)*((1+(AS6))^1)*((1+(AS7))^1)*((1+(AS8))^1)*((1+(AS9))^1)*((1+(AS10))^1)*((1+(AS11))^1)*((1+(AS12))^1)*((1+(AS13))^1)*((1+(AS14))^1)*((1+(AS15))^1))/((1.075)^15)+((Sheet1!$B$61*((1+(AS1))^1)*((1+(AS2))^1)*((1+(AS3))^1)*((1+(AS4))^1)*((1+(AS5))^1)*((1+(AS6))^1)*((1+(AS7))^1)*((1+(AS8))^1)*((1+(AS9))^1)*((1+(AS10))^1)*((1+(AS11))^1)*((1+(AS12))^1)*((1+(AS13))^1)*((1+(AS14))^1)*((1+(AS15))^1))/((1.075)^15)/0.075))/Sheet1!$B$17)+((Sheet1!$B$65/Sheet1!$B$17)*(100%-0.2)))</f>
        <v>45.108257931585065</v>
      </c>
      <c r="AT17" s="1">
        <f ca="1">SUM((((Sheet1!$B$61*((1+(AT1))^1))/((1.075)^1)+(Sheet1!$B$61*((1+(AT1))^1)*((1+(AT2))^1))/((1.075)^2)+(Sheet1!$B$61*((1+(AT1))^1)*((1+(AT2))^1)*((1+(AT3))^1))/((1.075)^3)+(Sheet1!$B$61*((1+(AT1))^1)*((1+(AT2))^1)*((1+(AT3))^1)*((1+(AT4))^1))/((1.075)^4)+(Sheet1!$B$61*((1+(AT1))^1)*((1+(AT2))^1)*((1+(AT3))^1)*((1+(AT4))^1)*((1+(AT5))^1))/((1.075)^5)+(Sheet1!$B$61*((1+(AT1))^1)*((1+(AT2))^1)*((1+(AT3))^1)*((1+(AT4))^1)*((1+(AT5))^1)*((1+(AT6))^1))/((1.075)^6)+(Sheet1!$B$61*((1+(AT1))^1)*((1+(AT2))^1)*((1+(AT3))^1)*((1+(AT4))^1)*((1+(AT5))^1)*((1+(AT6))^1)*((1+(AT7))^1))/((1.075)^7)+(Sheet1!$B$61*((1+(AT1))^1)*((1+(AT2))^1)*((1+(AT3))^1)*((1+(AT4))^1)*((1+(AT5))^1)*((1+(AT6))^1)*((1+(AT7))^1)*((1+(AT8))^1))/((1.075)^8)+(Sheet1!$B$61*((1+(AT1))^1)*((1+(AT2))^1)*((1+(AT3))^1)*((1+(AT4))^1)*((1+(AT5))^1)*((1+(AT6))^1)*((1+(AT7))^1)*((1+(AT8))^1)*((1+(AT9))^1))/((1.075)^9)+(Sheet1!$B$61*((1+(AT1))^1)*((1+(AT2))^1)*((1+(AT3))^1)*((1+(AT4))^1)*((1+(AT5))^1)*((1+(AT6))^1)*((1+(AT7))^1)*((1+(AT8))^1)*((1+(AT9))^1)*((1+(AT10))^1))/((1.075)^10)+(Sheet1!$B$61*((1+(AT1))^1)*((1+(AT2))^1)*((1+(AT3))^1)*((1+(AT4))^1)*((1+(AT5))^1)*((1+(AT6))^1)*((1+(AT7))^1)*((1+(AT8))^1)*((1+(AT9))^1)*((1+(AT10))^1)*((1+(AT11))^1))/((1.075)^11)+(Sheet1!$B$61*((1+(AT1))^1)*((1+(AT2))^1)*((1+(AT3))^1)*((1+(AT4))^1)*((1+(AT5))^1)*((1+(AT6))^1)*((1+(AT7))^1)*((1+(AT8))^1)*((1+(AT9))^1)*((1+(AT10))^1)*((1+(AT11))^1)*((1+(AT12))^1))/((1.075)^12)+(Sheet1!$B$61*((1+(AT1))^1)*((1+(AT2))^1)*((1+(AT3))^1)*((1+(AT4))^1)*((1+(AT5))^1)*((1+(AT6))^1)*((1+(AT7))^1)*((1+(AT8))^1)*((1+(AT9))^1)*((1+(AT10))^1)*((1+(AT11))^1)*((1+(AT12))^1)*((1+(AT13))^1))/((1.075)^13)+(Sheet1!$B$61*((1+(AT1))^1)*((1+(AT2))^1)*((1+(AT3))^1)*((1+(AT4))^1)*((1+(AT5))^1)*((1+(AT6))^1)*((1+(AT7))^1)*((1+(AT8))^1)*((1+(AT9))^1)*((1+(AT10))^1)*((1+(AT11))^1)*((1+(AT12))^1)*((1+(AT13))^1)*((1+(AT14))^1))/((1.075)^14)+(Sheet1!$B$61*((1+(AT1))^1)*((1+(AT2))^1)*((1+(AT3))^1)*((1+(AT4))^1)*((1+(AT5))^1)*((1+(AT6))^1)*((1+(AT7))^1)*((1+(AT8))^1)*((1+(AT9))^1)*((1+(AT10))^1)*((1+(AT11))^1)*((1+(AT12))^1)*((1+(AT13))^1)*((1+(AT14))^1)*((1+(AT15))^1))/((1.075)^15)+((Sheet1!$B$61*((1+(AT1))^1)*((1+(AT2))^1)*((1+(AT3))^1)*((1+(AT4))^1)*((1+(AT5))^1)*((1+(AT6))^1)*((1+(AT7))^1)*((1+(AT8))^1)*((1+(AT9))^1)*((1+(AT10))^1)*((1+(AT11))^1)*((1+(AT12))^1)*((1+(AT13))^1)*((1+(AT14))^1)*((1+(AT15))^1))/((1.075)^15)/0.075))/Sheet1!$B$17)+((Sheet1!$B$65/Sheet1!$B$17)*(100%-0.2)))</f>
        <v>61.14283099008675</v>
      </c>
      <c r="AU17" s="1">
        <f ca="1">SUM((((Sheet1!$B$61*((1+(AU1))^1))/((1.075)^1)+(Sheet1!$B$61*((1+(AU1))^1)*((1+(AU2))^1))/((1.075)^2)+(Sheet1!$B$61*((1+(AU1))^1)*((1+(AU2))^1)*((1+(AU3))^1))/((1.075)^3)+(Sheet1!$B$61*((1+(AU1))^1)*((1+(AU2))^1)*((1+(AU3))^1)*((1+(AU4))^1))/((1.075)^4)+(Sheet1!$B$61*((1+(AU1))^1)*((1+(AU2))^1)*((1+(AU3))^1)*((1+(AU4))^1)*((1+(AU5))^1))/((1.075)^5)+(Sheet1!$B$61*((1+(AU1))^1)*((1+(AU2))^1)*((1+(AU3))^1)*((1+(AU4))^1)*((1+(AU5))^1)*((1+(AU6))^1))/((1.075)^6)+(Sheet1!$B$61*((1+(AU1))^1)*((1+(AU2))^1)*((1+(AU3))^1)*((1+(AU4))^1)*((1+(AU5))^1)*((1+(AU6))^1)*((1+(AU7))^1))/((1.075)^7)+(Sheet1!$B$61*((1+(AU1))^1)*((1+(AU2))^1)*((1+(AU3))^1)*((1+(AU4))^1)*((1+(AU5))^1)*((1+(AU6))^1)*((1+(AU7))^1)*((1+(AU8))^1))/((1.075)^8)+(Sheet1!$B$61*((1+(AU1))^1)*((1+(AU2))^1)*((1+(AU3))^1)*((1+(AU4))^1)*((1+(AU5))^1)*((1+(AU6))^1)*((1+(AU7))^1)*((1+(AU8))^1)*((1+(AU9))^1))/((1.075)^9)+(Sheet1!$B$61*((1+(AU1))^1)*((1+(AU2))^1)*((1+(AU3))^1)*((1+(AU4))^1)*((1+(AU5))^1)*((1+(AU6))^1)*((1+(AU7))^1)*((1+(AU8))^1)*((1+(AU9))^1)*((1+(AU10))^1))/((1.075)^10)+(Sheet1!$B$61*((1+(AU1))^1)*((1+(AU2))^1)*((1+(AU3))^1)*((1+(AU4))^1)*((1+(AU5))^1)*((1+(AU6))^1)*((1+(AU7))^1)*((1+(AU8))^1)*((1+(AU9))^1)*((1+(AU10))^1)*((1+(AU11))^1))/((1.075)^11)+(Sheet1!$B$61*((1+(AU1))^1)*((1+(AU2))^1)*((1+(AU3))^1)*((1+(AU4))^1)*((1+(AU5))^1)*((1+(AU6))^1)*((1+(AU7))^1)*((1+(AU8))^1)*((1+(AU9))^1)*((1+(AU10))^1)*((1+(AU11))^1)*((1+(AU12))^1))/((1.075)^12)+(Sheet1!$B$61*((1+(AU1))^1)*((1+(AU2))^1)*((1+(AU3))^1)*((1+(AU4))^1)*((1+(AU5))^1)*((1+(AU6))^1)*((1+(AU7))^1)*((1+(AU8))^1)*((1+(AU9))^1)*((1+(AU10))^1)*((1+(AU11))^1)*((1+(AU12))^1)*((1+(AU13))^1))/((1.075)^13)+(Sheet1!$B$61*((1+(AU1))^1)*((1+(AU2))^1)*((1+(AU3))^1)*((1+(AU4))^1)*((1+(AU5))^1)*((1+(AU6))^1)*((1+(AU7))^1)*((1+(AU8))^1)*((1+(AU9))^1)*((1+(AU10))^1)*((1+(AU11))^1)*((1+(AU12))^1)*((1+(AU13))^1)*((1+(AU14))^1))/((1.075)^14)+(Sheet1!$B$61*((1+(AU1))^1)*((1+(AU2))^1)*((1+(AU3))^1)*((1+(AU4))^1)*((1+(AU5))^1)*((1+(AU6))^1)*((1+(AU7))^1)*((1+(AU8))^1)*((1+(AU9))^1)*((1+(AU10))^1)*((1+(AU11))^1)*((1+(AU12))^1)*((1+(AU13))^1)*((1+(AU14))^1)*((1+(AU15))^1))/((1.075)^15)+((Sheet1!$B$61*((1+(AU1))^1)*((1+(AU2))^1)*((1+(AU3))^1)*((1+(AU4))^1)*((1+(AU5))^1)*((1+(AU6))^1)*((1+(AU7))^1)*((1+(AU8))^1)*((1+(AU9))^1)*((1+(AU10))^1)*((1+(AU11))^1)*((1+(AU12))^1)*((1+(AU13))^1)*((1+(AU14))^1)*((1+(AU15))^1))/((1.075)^15)/0.075))/Sheet1!$B$17)+((Sheet1!$B$65/Sheet1!$B$17)*(100%-0.2)))</f>
        <v>54.153786559428362</v>
      </c>
      <c r="AV17" s="1">
        <f ca="1">SUM((((Sheet1!$B$61*((1+(AV1))^1))/((1.075)^1)+(Sheet1!$B$61*((1+(AV1))^1)*((1+(AV2))^1))/((1.075)^2)+(Sheet1!$B$61*((1+(AV1))^1)*((1+(AV2))^1)*((1+(AV3))^1))/((1.075)^3)+(Sheet1!$B$61*((1+(AV1))^1)*((1+(AV2))^1)*((1+(AV3))^1)*((1+(AV4))^1))/((1.075)^4)+(Sheet1!$B$61*((1+(AV1))^1)*((1+(AV2))^1)*((1+(AV3))^1)*((1+(AV4))^1)*((1+(AV5))^1))/((1.075)^5)+(Sheet1!$B$61*((1+(AV1))^1)*((1+(AV2))^1)*((1+(AV3))^1)*((1+(AV4))^1)*((1+(AV5))^1)*((1+(AV6))^1))/((1.075)^6)+(Sheet1!$B$61*((1+(AV1))^1)*((1+(AV2))^1)*((1+(AV3))^1)*((1+(AV4))^1)*((1+(AV5))^1)*((1+(AV6))^1)*((1+(AV7))^1))/((1.075)^7)+(Sheet1!$B$61*((1+(AV1))^1)*((1+(AV2))^1)*((1+(AV3))^1)*((1+(AV4))^1)*((1+(AV5))^1)*((1+(AV6))^1)*((1+(AV7))^1)*((1+(AV8))^1))/((1.075)^8)+(Sheet1!$B$61*((1+(AV1))^1)*((1+(AV2))^1)*((1+(AV3))^1)*((1+(AV4))^1)*((1+(AV5))^1)*((1+(AV6))^1)*((1+(AV7))^1)*((1+(AV8))^1)*((1+(AV9))^1))/((1.075)^9)+(Sheet1!$B$61*((1+(AV1))^1)*((1+(AV2))^1)*((1+(AV3))^1)*((1+(AV4))^1)*((1+(AV5))^1)*((1+(AV6))^1)*((1+(AV7))^1)*((1+(AV8))^1)*((1+(AV9))^1)*((1+(AV10))^1))/((1.075)^10)+(Sheet1!$B$61*((1+(AV1))^1)*((1+(AV2))^1)*((1+(AV3))^1)*((1+(AV4))^1)*((1+(AV5))^1)*((1+(AV6))^1)*((1+(AV7))^1)*((1+(AV8))^1)*((1+(AV9))^1)*((1+(AV10))^1)*((1+(AV11))^1))/((1.075)^11)+(Sheet1!$B$61*((1+(AV1))^1)*((1+(AV2))^1)*((1+(AV3))^1)*((1+(AV4))^1)*((1+(AV5))^1)*((1+(AV6))^1)*((1+(AV7))^1)*((1+(AV8))^1)*((1+(AV9))^1)*((1+(AV10))^1)*((1+(AV11))^1)*((1+(AV12))^1))/((1.075)^12)+(Sheet1!$B$61*((1+(AV1))^1)*((1+(AV2))^1)*((1+(AV3))^1)*((1+(AV4))^1)*((1+(AV5))^1)*((1+(AV6))^1)*((1+(AV7))^1)*((1+(AV8))^1)*((1+(AV9))^1)*((1+(AV10))^1)*((1+(AV11))^1)*((1+(AV12))^1)*((1+(AV13))^1))/((1.075)^13)+(Sheet1!$B$61*((1+(AV1))^1)*((1+(AV2))^1)*((1+(AV3))^1)*((1+(AV4))^1)*((1+(AV5))^1)*((1+(AV6))^1)*((1+(AV7))^1)*((1+(AV8))^1)*((1+(AV9))^1)*((1+(AV10))^1)*((1+(AV11))^1)*((1+(AV12))^1)*((1+(AV13))^1)*((1+(AV14))^1))/((1.075)^14)+(Sheet1!$B$61*((1+(AV1))^1)*((1+(AV2))^1)*((1+(AV3))^1)*((1+(AV4))^1)*((1+(AV5))^1)*((1+(AV6))^1)*((1+(AV7))^1)*((1+(AV8))^1)*((1+(AV9))^1)*((1+(AV10))^1)*((1+(AV11))^1)*((1+(AV12))^1)*((1+(AV13))^1)*((1+(AV14))^1)*((1+(AV15))^1))/((1.075)^15)+((Sheet1!$B$61*((1+(AV1))^1)*((1+(AV2))^1)*((1+(AV3))^1)*((1+(AV4))^1)*((1+(AV5))^1)*((1+(AV6))^1)*((1+(AV7))^1)*((1+(AV8))^1)*((1+(AV9))^1)*((1+(AV10))^1)*((1+(AV11))^1)*((1+(AV12))^1)*((1+(AV13))^1)*((1+(AV14))^1)*((1+(AV15))^1))/((1.075)^15)/0.075))/Sheet1!$B$17)+((Sheet1!$B$65/Sheet1!$B$17)*(100%-0.2)))</f>
        <v>56.60193834141117</v>
      </c>
      <c r="AW17" s="1">
        <f ca="1">SUM((((Sheet1!$B$61*((1+(AW1))^1))/((1.075)^1)+(Sheet1!$B$61*((1+(AW1))^1)*((1+(AW2))^1))/((1.075)^2)+(Sheet1!$B$61*((1+(AW1))^1)*((1+(AW2))^1)*((1+(AW3))^1))/((1.075)^3)+(Sheet1!$B$61*((1+(AW1))^1)*((1+(AW2))^1)*((1+(AW3))^1)*((1+(AW4))^1))/((1.075)^4)+(Sheet1!$B$61*((1+(AW1))^1)*((1+(AW2))^1)*((1+(AW3))^1)*((1+(AW4))^1)*((1+(AW5))^1))/((1.075)^5)+(Sheet1!$B$61*((1+(AW1))^1)*((1+(AW2))^1)*((1+(AW3))^1)*((1+(AW4))^1)*((1+(AW5))^1)*((1+(AW6))^1))/((1.075)^6)+(Sheet1!$B$61*((1+(AW1))^1)*((1+(AW2))^1)*((1+(AW3))^1)*((1+(AW4))^1)*((1+(AW5))^1)*((1+(AW6))^1)*((1+(AW7))^1))/((1.075)^7)+(Sheet1!$B$61*((1+(AW1))^1)*((1+(AW2))^1)*((1+(AW3))^1)*((1+(AW4))^1)*((1+(AW5))^1)*((1+(AW6))^1)*((1+(AW7))^1)*((1+(AW8))^1))/((1.075)^8)+(Sheet1!$B$61*((1+(AW1))^1)*((1+(AW2))^1)*((1+(AW3))^1)*((1+(AW4))^1)*((1+(AW5))^1)*((1+(AW6))^1)*((1+(AW7))^1)*((1+(AW8))^1)*((1+(AW9))^1))/((1.075)^9)+(Sheet1!$B$61*((1+(AW1))^1)*((1+(AW2))^1)*((1+(AW3))^1)*((1+(AW4))^1)*((1+(AW5))^1)*((1+(AW6))^1)*((1+(AW7))^1)*((1+(AW8))^1)*((1+(AW9))^1)*((1+(AW10))^1))/((1.075)^10)+(Sheet1!$B$61*((1+(AW1))^1)*((1+(AW2))^1)*((1+(AW3))^1)*((1+(AW4))^1)*((1+(AW5))^1)*((1+(AW6))^1)*((1+(AW7))^1)*((1+(AW8))^1)*((1+(AW9))^1)*((1+(AW10))^1)*((1+(AW11))^1))/((1.075)^11)+(Sheet1!$B$61*((1+(AW1))^1)*((1+(AW2))^1)*((1+(AW3))^1)*((1+(AW4))^1)*((1+(AW5))^1)*((1+(AW6))^1)*((1+(AW7))^1)*((1+(AW8))^1)*((1+(AW9))^1)*((1+(AW10))^1)*((1+(AW11))^1)*((1+(AW12))^1))/((1.075)^12)+(Sheet1!$B$61*((1+(AW1))^1)*((1+(AW2))^1)*((1+(AW3))^1)*((1+(AW4))^1)*((1+(AW5))^1)*((1+(AW6))^1)*((1+(AW7))^1)*((1+(AW8))^1)*((1+(AW9))^1)*((1+(AW10))^1)*((1+(AW11))^1)*((1+(AW12))^1)*((1+(AW13))^1))/((1.075)^13)+(Sheet1!$B$61*((1+(AW1))^1)*((1+(AW2))^1)*((1+(AW3))^1)*((1+(AW4))^1)*((1+(AW5))^1)*((1+(AW6))^1)*((1+(AW7))^1)*((1+(AW8))^1)*((1+(AW9))^1)*((1+(AW10))^1)*((1+(AW11))^1)*((1+(AW12))^1)*((1+(AW13))^1)*((1+(AW14))^1))/((1.075)^14)+(Sheet1!$B$61*((1+(AW1))^1)*((1+(AW2))^1)*((1+(AW3))^1)*((1+(AW4))^1)*((1+(AW5))^1)*((1+(AW6))^1)*((1+(AW7))^1)*((1+(AW8))^1)*((1+(AW9))^1)*((1+(AW10))^1)*((1+(AW11))^1)*((1+(AW12))^1)*((1+(AW13))^1)*((1+(AW14))^1)*((1+(AW15))^1))/((1.075)^15)+((Sheet1!$B$61*((1+(AW1))^1)*((1+(AW2))^1)*((1+(AW3))^1)*((1+(AW4))^1)*((1+(AW5))^1)*((1+(AW6))^1)*((1+(AW7))^1)*((1+(AW8))^1)*((1+(AW9))^1)*((1+(AW10))^1)*((1+(AW11))^1)*((1+(AW12))^1)*((1+(AW13))^1)*((1+(AW14))^1)*((1+(AW15))^1))/((1.075)^15)/0.075))/Sheet1!$B$17)+((Sheet1!$B$65/Sheet1!$B$17)*(100%-0.2)))</f>
        <v>46.698247658395083</v>
      </c>
      <c r="AX17" s="1">
        <f ca="1">SUM((((Sheet1!$B$61*((1+(AX1))^1))/((1.075)^1)+(Sheet1!$B$61*((1+(AX1))^1)*((1+(AX2))^1))/((1.075)^2)+(Sheet1!$B$61*((1+(AX1))^1)*((1+(AX2))^1)*((1+(AX3))^1))/((1.075)^3)+(Sheet1!$B$61*((1+(AX1))^1)*((1+(AX2))^1)*((1+(AX3))^1)*((1+(AX4))^1))/((1.075)^4)+(Sheet1!$B$61*((1+(AX1))^1)*((1+(AX2))^1)*((1+(AX3))^1)*((1+(AX4))^1)*((1+(AX5))^1))/((1.075)^5)+(Sheet1!$B$61*((1+(AX1))^1)*((1+(AX2))^1)*((1+(AX3))^1)*((1+(AX4))^1)*((1+(AX5))^1)*((1+(AX6))^1))/((1.075)^6)+(Sheet1!$B$61*((1+(AX1))^1)*((1+(AX2))^1)*((1+(AX3))^1)*((1+(AX4))^1)*((1+(AX5))^1)*((1+(AX6))^1)*((1+(AX7))^1))/((1.075)^7)+(Sheet1!$B$61*((1+(AX1))^1)*((1+(AX2))^1)*((1+(AX3))^1)*((1+(AX4))^1)*((1+(AX5))^1)*((1+(AX6))^1)*((1+(AX7))^1)*((1+(AX8))^1))/((1.075)^8)+(Sheet1!$B$61*((1+(AX1))^1)*((1+(AX2))^1)*((1+(AX3))^1)*((1+(AX4))^1)*((1+(AX5))^1)*((1+(AX6))^1)*((1+(AX7))^1)*((1+(AX8))^1)*((1+(AX9))^1))/((1.075)^9)+(Sheet1!$B$61*((1+(AX1))^1)*((1+(AX2))^1)*((1+(AX3))^1)*((1+(AX4))^1)*((1+(AX5))^1)*((1+(AX6))^1)*((1+(AX7))^1)*((1+(AX8))^1)*((1+(AX9))^1)*((1+(AX10))^1))/((1.075)^10)+(Sheet1!$B$61*((1+(AX1))^1)*((1+(AX2))^1)*((1+(AX3))^1)*((1+(AX4))^1)*((1+(AX5))^1)*((1+(AX6))^1)*((1+(AX7))^1)*((1+(AX8))^1)*((1+(AX9))^1)*((1+(AX10))^1)*((1+(AX11))^1))/((1.075)^11)+(Sheet1!$B$61*((1+(AX1))^1)*((1+(AX2))^1)*((1+(AX3))^1)*((1+(AX4))^1)*((1+(AX5))^1)*((1+(AX6))^1)*((1+(AX7))^1)*((1+(AX8))^1)*((1+(AX9))^1)*((1+(AX10))^1)*((1+(AX11))^1)*((1+(AX12))^1))/((1.075)^12)+(Sheet1!$B$61*((1+(AX1))^1)*((1+(AX2))^1)*((1+(AX3))^1)*((1+(AX4))^1)*((1+(AX5))^1)*((1+(AX6))^1)*((1+(AX7))^1)*((1+(AX8))^1)*((1+(AX9))^1)*((1+(AX10))^1)*((1+(AX11))^1)*((1+(AX12))^1)*((1+(AX13))^1))/((1.075)^13)+(Sheet1!$B$61*((1+(AX1))^1)*((1+(AX2))^1)*((1+(AX3))^1)*((1+(AX4))^1)*((1+(AX5))^1)*((1+(AX6))^1)*((1+(AX7))^1)*((1+(AX8))^1)*((1+(AX9))^1)*((1+(AX10))^1)*((1+(AX11))^1)*((1+(AX12))^1)*((1+(AX13))^1)*((1+(AX14))^1))/((1.075)^14)+(Sheet1!$B$61*((1+(AX1))^1)*((1+(AX2))^1)*((1+(AX3))^1)*((1+(AX4))^1)*((1+(AX5))^1)*((1+(AX6))^1)*((1+(AX7))^1)*((1+(AX8))^1)*((1+(AX9))^1)*((1+(AX10))^1)*((1+(AX11))^1)*((1+(AX12))^1)*((1+(AX13))^1)*((1+(AX14))^1)*((1+(AX15))^1))/((1.075)^15)+((Sheet1!$B$61*((1+(AX1))^1)*((1+(AX2))^1)*((1+(AX3))^1)*((1+(AX4))^1)*((1+(AX5))^1)*((1+(AX6))^1)*((1+(AX7))^1)*((1+(AX8))^1)*((1+(AX9))^1)*((1+(AX10))^1)*((1+(AX11))^1)*((1+(AX12))^1)*((1+(AX13))^1)*((1+(AX14))^1)*((1+(AX15))^1))/((1.075)^15)/0.075))/Sheet1!$B$17)+((Sheet1!$B$65/Sheet1!$B$17)*(100%-0.2)))</f>
        <v>56.396188306322998</v>
      </c>
      <c r="AY17" s="1">
        <f ca="1">SUM((((Sheet1!$B$61*((1+(AY1))^1))/((1.075)^1)+(Sheet1!$B$61*((1+(AY1))^1)*((1+(AY2))^1))/((1.075)^2)+(Sheet1!$B$61*((1+(AY1))^1)*((1+(AY2))^1)*((1+(AY3))^1))/((1.075)^3)+(Sheet1!$B$61*((1+(AY1))^1)*((1+(AY2))^1)*((1+(AY3))^1)*((1+(AY4))^1))/((1.075)^4)+(Sheet1!$B$61*((1+(AY1))^1)*((1+(AY2))^1)*((1+(AY3))^1)*((1+(AY4))^1)*((1+(AY5))^1))/((1.075)^5)+(Sheet1!$B$61*((1+(AY1))^1)*((1+(AY2))^1)*((1+(AY3))^1)*((1+(AY4))^1)*((1+(AY5))^1)*((1+(AY6))^1))/((1.075)^6)+(Sheet1!$B$61*((1+(AY1))^1)*((1+(AY2))^1)*((1+(AY3))^1)*((1+(AY4))^1)*((1+(AY5))^1)*((1+(AY6))^1)*((1+(AY7))^1))/((1.075)^7)+(Sheet1!$B$61*((1+(AY1))^1)*((1+(AY2))^1)*((1+(AY3))^1)*((1+(AY4))^1)*((1+(AY5))^1)*((1+(AY6))^1)*((1+(AY7))^1)*((1+(AY8))^1))/((1.075)^8)+(Sheet1!$B$61*((1+(AY1))^1)*((1+(AY2))^1)*((1+(AY3))^1)*((1+(AY4))^1)*((1+(AY5))^1)*((1+(AY6))^1)*((1+(AY7))^1)*((1+(AY8))^1)*((1+(AY9))^1))/((1.075)^9)+(Sheet1!$B$61*((1+(AY1))^1)*((1+(AY2))^1)*((1+(AY3))^1)*((1+(AY4))^1)*((1+(AY5))^1)*((1+(AY6))^1)*((1+(AY7))^1)*((1+(AY8))^1)*((1+(AY9))^1)*((1+(AY10))^1))/((1.075)^10)+(Sheet1!$B$61*((1+(AY1))^1)*((1+(AY2))^1)*((1+(AY3))^1)*((1+(AY4))^1)*((1+(AY5))^1)*((1+(AY6))^1)*((1+(AY7))^1)*((1+(AY8))^1)*((1+(AY9))^1)*((1+(AY10))^1)*((1+(AY11))^1))/((1.075)^11)+(Sheet1!$B$61*((1+(AY1))^1)*((1+(AY2))^1)*((1+(AY3))^1)*((1+(AY4))^1)*((1+(AY5))^1)*((1+(AY6))^1)*((1+(AY7))^1)*((1+(AY8))^1)*((1+(AY9))^1)*((1+(AY10))^1)*((1+(AY11))^1)*((1+(AY12))^1))/((1.075)^12)+(Sheet1!$B$61*((1+(AY1))^1)*((1+(AY2))^1)*((1+(AY3))^1)*((1+(AY4))^1)*((1+(AY5))^1)*((1+(AY6))^1)*((1+(AY7))^1)*((1+(AY8))^1)*((1+(AY9))^1)*((1+(AY10))^1)*((1+(AY11))^1)*((1+(AY12))^1)*((1+(AY13))^1))/((1.075)^13)+(Sheet1!$B$61*((1+(AY1))^1)*((1+(AY2))^1)*((1+(AY3))^1)*((1+(AY4))^1)*((1+(AY5))^1)*((1+(AY6))^1)*((1+(AY7))^1)*((1+(AY8))^1)*((1+(AY9))^1)*((1+(AY10))^1)*((1+(AY11))^1)*((1+(AY12))^1)*((1+(AY13))^1)*((1+(AY14))^1))/((1.075)^14)+(Sheet1!$B$61*((1+(AY1))^1)*((1+(AY2))^1)*((1+(AY3))^1)*((1+(AY4))^1)*((1+(AY5))^1)*((1+(AY6))^1)*((1+(AY7))^1)*((1+(AY8))^1)*((1+(AY9))^1)*((1+(AY10))^1)*((1+(AY11))^1)*((1+(AY12))^1)*((1+(AY13))^1)*((1+(AY14))^1)*((1+(AY15))^1))/((1.075)^15)+((Sheet1!$B$61*((1+(AY1))^1)*((1+(AY2))^1)*((1+(AY3))^1)*((1+(AY4))^1)*((1+(AY5))^1)*((1+(AY6))^1)*((1+(AY7))^1)*((1+(AY8))^1)*((1+(AY9))^1)*((1+(AY10))^1)*((1+(AY11))^1)*((1+(AY12))^1)*((1+(AY13))^1)*((1+(AY14))^1)*((1+(AY15))^1))/((1.075)^15)/0.075))/Sheet1!$B$17)+((Sheet1!$B$65/Sheet1!$B$17)*(100%-0.2)))</f>
        <v>43.600711682585768</v>
      </c>
      <c r="AZ17" s="1">
        <f ca="1">SUM((((Sheet1!$B$61*((1+(AZ1))^1))/((1.075)^1)+(Sheet1!$B$61*((1+(AZ1))^1)*((1+(AZ2))^1))/((1.075)^2)+(Sheet1!$B$61*((1+(AZ1))^1)*((1+(AZ2))^1)*((1+(AZ3))^1))/((1.075)^3)+(Sheet1!$B$61*((1+(AZ1))^1)*((1+(AZ2))^1)*((1+(AZ3))^1)*((1+(AZ4))^1))/((1.075)^4)+(Sheet1!$B$61*((1+(AZ1))^1)*((1+(AZ2))^1)*((1+(AZ3))^1)*((1+(AZ4))^1)*((1+(AZ5))^1))/((1.075)^5)+(Sheet1!$B$61*((1+(AZ1))^1)*((1+(AZ2))^1)*((1+(AZ3))^1)*((1+(AZ4))^1)*((1+(AZ5))^1)*((1+(AZ6))^1))/((1.075)^6)+(Sheet1!$B$61*((1+(AZ1))^1)*((1+(AZ2))^1)*((1+(AZ3))^1)*((1+(AZ4))^1)*((1+(AZ5))^1)*((1+(AZ6))^1)*((1+(AZ7))^1))/((1.075)^7)+(Sheet1!$B$61*((1+(AZ1))^1)*((1+(AZ2))^1)*((1+(AZ3))^1)*((1+(AZ4))^1)*((1+(AZ5))^1)*((1+(AZ6))^1)*((1+(AZ7))^1)*((1+(AZ8))^1))/((1.075)^8)+(Sheet1!$B$61*((1+(AZ1))^1)*((1+(AZ2))^1)*((1+(AZ3))^1)*((1+(AZ4))^1)*((1+(AZ5))^1)*((1+(AZ6))^1)*((1+(AZ7))^1)*((1+(AZ8))^1)*((1+(AZ9))^1))/((1.075)^9)+(Sheet1!$B$61*((1+(AZ1))^1)*((1+(AZ2))^1)*((1+(AZ3))^1)*((1+(AZ4))^1)*((1+(AZ5))^1)*((1+(AZ6))^1)*((1+(AZ7))^1)*((1+(AZ8))^1)*((1+(AZ9))^1)*((1+(AZ10))^1))/((1.075)^10)+(Sheet1!$B$61*((1+(AZ1))^1)*((1+(AZ2))^1)*((1+(AZ3))^1)*((1+(AZ4))^1)*((1+(AZ5))^1)*((1+(AZ6))^1)*((1+(AZ7))^1)*((1+(AZ8))^1)*((1+(AZ9))^1)*((1+(AZ10))^1)*((1+(AZ11))^1))/((1.075)^11)+(Sheet1!$B$61*((1+(AZ1))^1)*((1+(AZ2))^1)*((1+(AZ3))^1)*((1+(AZ4))^1)*((1+(AZ5))^1)*((1+(AZ6))^1)*((1+(AZ7))^1)*((1+(AZ8))^1)*((1+(AZ9))^1)*((1+(AZ10))^1)*((1+(AZ11))^1)*((1+(AZ12))^1))/((1.075)^12)+(Sheet1!$B$61*((1+(AZ1))^1)*((1+(AZ2))^1)*((1+(AZ3))^1)*((1+(AZ4))^1)*((1+(AZ5))^1)*((1+(AZ6))^1)*((1+(AZ7))^1)*((1+(AZ8))^1)*((1+(AZ9))^1)*((1+(AZ10))^1)*((1+(AZ11))^1)*((1+(AZ12))^1)*((1+(AZ13))^1))/((1.075)^13)+(Sheet1!$B$61*((1+(AZ1))^1)*((1+(AZ2))^1)*((1+(AZ3))^1)*((1+(AZ4))^1)*((1+(AZ5))^1)*((1+(AZ6))^1)*((1+(AZ7))^1)*((1+(AZ8))^1)*((1+(AZ9))^1)*((1+(AZ10))^1)*((1+(AZ11))^1)*((1+(AZ12))^1)*((1+(AZ13))^1)*((1+(AZ14))^1))/((1.075)^14)+(Sheet1!$B$61*((1+(AZ1))^1)*((1+(AZ2))^1)*((1+(AZ3))^1)*((1+(AZ4))^1)*((1+(AZ5))^1)*((1+(AZ6))^1)*((1+(AZ7))^1)*((1+(AZ8))^1)*((1+(AZ9))^1)*((1+(AZ10))^1)*((1+(AZ11))^1)*((1+(AZ12))^1)*((1+(AZ13))^1)*((1+(AZ14))^1)*((1+(AZ15))^1))/((1.075)^15)+((Sheet1!$B$61*((1+(AZ1))^1)*((1+(AZ2))^1)*((1+(AZ3))^1)*((1+(AZ4))^1)*((1+(AZ5))^1)*((1+(AZ6))^1)*((1+(AZ7))^1)*((1+(AZ8))^1)*((1+(AZ9))^1)*((1+(AZ10))^1)*((1+(AZ11))^1)*((1+(AZ12))^1)*((1+(AZ13))^1)*((1+(AZ14))^1)*((1+(AZ15))^1))/((1.075)^15)/0.075))/Sheet1!$B$17)+((Sheet1!$B$65/Sheet1!$B$17)*(100%-0.2)))</f>
        <v>48.082435412382509</v>
      </c>
      <c r="BA17" s="1">
        <f ca="1">SUM((((Sheet1!$B$61*((1+(BA1))^1))/((1.075)^1)+(Sheet1!$B$61*((1+(BA1))^1)*((1+(BA2))^1))/((1.075)^2)+(Sheet1!$B$61*((1+(BA1))^1)*((1+(BA2))^1)*((1+(BA3))^1))/((1.075)^3)+(Sheet1!$B$61*((1+(BA1))^1)*((1+(BA2))^1)*((1+(BA3))^1)*((1+(BA4))^1))/((1.075)^4)+(Sheet1!$B$61*((1+(BA1))^1)*((1+(BA2))^1)*((1+(BA3))^1)*((1+(BA4))^1)*((1+(BA5))^1))/((1.075)^5)+(Sheet1!$B$61*((1+(BA1))^1)*((1+(BA2))^1)*((1+(BA3))^1)*((1+(BA4))^1)*((1+(BA5))^1)*((1+(BA6))^1))/((1.075)^6)+(Sheet1!$B$61*((1+(BA1))^1)*((1+(BA2))^1)*((1+(BA3))^1)*((1+(BA4))^1)*((1+(BA5))^1)*((1+(BA6))^1)*((1+(BA7))^1))/((1.075)^7)+(Sheet1!$B$61*((1+(BA1))^1)*((1+(BA2))^1)*((1+(BA3))^1)*((1+(BA4))^1)*((1+(BA5))^1)*((1+(BA6))^1)*((1+(BA7))^1)*((1+(BA8))^1))/((1.075)^8)+(Sheet1!$B$61*((1+(BA1))^1)*((1+(BA2))^1)*((1+(BA3))^1)*((1+(BA4))^1)*((1+(BA5))^1)*((1+(BA6))^1)*((1+(BA7))^1)*((1+(BA8))^1)*((1+(BA9))^1))/((1.075)^9)+(Sheet1!$B$61*((1+(BA1))^1)*((1+(BA2))^1)*((1+(BA3))^1)*((1+(BA4))^1)*((1+(BA5))^1)*((1+(BA6))^1)*((1+(BA7))^1)*((1+(BA8))^1)*((1+(BA9))^1)*((1+(BA10))^1))/((1.075)^10)+(Sheet1!$B$61*((1+(BA1))^1)*((1+(BA2))^1)*((1+(BA3))^1)*((1+(BA4))^1)*((1+(BA5))^1)*((1+(BA6))^1)*((1+(BA7))^1)*((1+(BA8))^1)*((1+(BA9))^1)*((1+(BA10))^1)*((1+(BA11))^1))/((1.075)^11)+(Sheet1!$B$61*((1+(BA1))^1)*((1+(BA2))^1)*((1+(BA3))^1)*((1+(BA4))^1)*((1+(BA5))^1)*((1+(BA6))^1)*((1+(BA7))^1)*((1+(BA8))^1)*((1+(BA9))^1)*((1+(BA10))^1)*((1+(BA11))^1)*((1+(BA12))^1))/((1.075)^12)+(Sheet1!$B$61*((1+(BA1))^1)*((1+(BA2))^1)*((1+(BA3))^1)*((1+(BA4))^1)*((1+(BA5))^1)*((1+(BA6))^1)*((1+(BA7))^1)*((1+(BA8))^1)*((1+(BA9))^1)*((1+(BA10))^1)*((1+(BA11))^1)*((1+(BA12))^1)*((1+(BA13))^1))/((1.075)^13)+(Sheet1!$B$61*((1+(BA1))^1)*((1+(BA2))^1)*((1+(BA3))^1)*((1+(BA4))^1)*((1+(BA5))^1)*((1+(BA6))^1)*((1+(BA7))^1)*((1+(BA8))^1)*((1+(BA9))^1)*((1+(BA10))^1)*((1+(BA11))^1)*((1+(BA12))^1)*((1+(BA13))^1)*((1+(BA14))^1))/((1.075)^14)+(Sheet1!$B$61*((1+(BA1))^1)*((1+(BA2))^1)*((1+(BA3))^1)*((1+(BA4))^1)*((1+(BA5))^1)*((1+(BA6))^1)*((1+(BA7))^1)*((1+(BA8))^1)*((1+(BA9))^1)*((1+(BA10))^1)*((1+(BA11))^1)*((1+(BA12))^1)*((1+(BA13))^1)*((1+(BA14))^1)*((1+(BA15))^1))/((1.075)^15)+((Sheet1!$B$61*((1+(BA1))^1)*((1+(BA2))^1)*((1+(BA3))^1)*((1+(BA4))^1)*((1+(BA5))^1)*((1+(BA6))^1)*((1+(BA7))^1)*((1+(BA8))^1)*((1+(BA9))^1)*((1+(BA10))^1)*((1+(BA11))^1)*((1+(BA12))^1)*((1+(BA13))^1)*((1+(BA14))^1)*((1+(BA15))^1))/((1.075)^15)/0.075))/Sheet1!$B$17)+((Sheet1!$B$65/Sheet1!$B$17)*(100%-0.2)))</f>
        <v>42.309757695459325</v>
      </c>
      <c r="BB17" s="1">
        <f ca="1">SUM((((Sheet1!$B$61*((1+(BB1))^1))/((1.075)^1)+(Sheet1!$B$61*((1+(BB1))^1)*((1+(BB2))^1))/((1.075)^2)+(Sheet1!$B$61*((1+(BB1))^1)*((1+(BB2))^1)*((1+(BB3))^1))/((1.075)^3)+(Sheet1!$B$61*((1+(BB1))^1)*((1+(BB2))^1)*((1+(BB3))^1)*((1+(BB4))^1))/((1.075)^4)+(Sheet1!$B$61*((1+(BB1))^1)*((1+(BB2))^1)*((1+(BB3))^1)*((1+(BB4))^1)*((1+(BB5))^1))/((1.075)^5)+(Sheet1!$B$61*((1+(BB1))^1)*((1+(BB2))^1)*((1+(BB3))^1)*((1+(BB4))^1)*((1+(BB5))^1)*((1+(BB6))^1))/((1.075)^6)+(Sheet1!$B$61*((1+(BB1))^1)*((1+(BB2))^1)*((1+(BB3))^1)*((1+(BB4))^1)*((1+(BB5))^1)*((1+(BB6))^1)*((1+(BB7))^1))/((1.075)^7)+(Sheet1!$B$61*((1+(BB1))^1)*((1+(BB2))^1)*((1+(BB3))^1)*((1+(BB4))^1)*((1+(BB5))^1)*((1+(BB6))^1)*((1+(BB7))^1)*((1+(BB8))^1))/((1.075)^8)+(Sheet1!$B$61*((1+(BB1))^1)*((1+(BB2))^1)*((1+(BB3))^1)*((1+(BB4))^1)*((1+(BB5))^1)*((1+(BB6))^1)*((1+(BB7))^1)*((1+(BB8))^1)*((1+(BB9))^1))/((1.075)^9)+(Sheet1!$B$61*((1+(BB1))^1)*((1+(BB2))^1)*((1+(BB3))^1)*((1+(BB4))^1)*((1+(BB5))^1)*((1+(BB6))^1)*((1+(BB7))^1)*((1+(BB8))^1)*((1+(BB9))^1)*((1+(BB10))^1))/((1.075)^10)+(Sheet1!$B$61*((1+(BB1))^1)*((1+(BB2))^1)*((1+(BB3))^1)*((1+(BB4))^1)*((1+(BB5))^1)*((1+(BB6))^1)*((1+(BB7))^1)*((1+(BB8))^1)*((1+(BB9))^1)*((1+(BB10))^1)*((1+(BB11))^1))/((1.075)^11)+(Sheet1!$B$61*((1+(BB1))^1)*((1+(BB2))^1)*((1+(BB3))^1)*((1+(BB4))^1)*((1+(BB5))^1)*((1+(BB6))^1)*((1+(BB7))^1)*((1+(BB8))^1)*((1+(BB9))^1)*((1+(BB10))^1)*((1+(BB11))^1)*((1+(BB12))^1))/((1.075)^12)+(Sheet1!$B$61*((1+(BB1))^1)*((1+(BB2))^1)*((1+(BB3))^1)*((1+(BB4))^1)*((1+(BB5))^1)*((1+(BB6))^1)*((1+(BB7))^1)*((1+(BB8))^1)*((1+(BB9))^1)*((1+(BB10))^1)*((1+(BB11))^1)*((1+(BB12))^1)*((1+(BB13))^1))/((1.075)^13)+(Sheet1!$B$61*((1+(BB1))^1)*((1+(BB2))^1)*((1+(BB3))^1)*((1+(BB4))^1)*((1+(BB5))^1)*((1+(BB6))^1)*((1+(BB7))^1)*((1+(BB8))^1)*((1+(BB9))^1)*((1+(BB10))^1)*((1+(BB11))^1)*((1+(BB12))^1)*((1+(BB13))^1)*((1+(BB14))^1))/((1.075)^14)+(Sheet1!$B$61*((1+(BB1))^1)*((1+(BB2))^1)*((1+(BB3))^1)*((1+(BB4))^1)*((1+(BB5))^1)*((1+(BB6))^1)*((1+(BB7))^1)*((1+(BB8))^1)*((1+(BB9))^1)*((1+(BB10))^1)*((1+(BB11))^1)*((1+(BB12))^1)*((1+(BB13))^1)*((1+(BB14))^1)*((1+(BB15))^1))/((1.075)^15)+((Sheet1!$B$61*((1+(BB1))^1)*((1+(BB2))^1)*((1+(BB3))^1)*((1+(BB4))^1)*((1+(BB5))^1)*((1+(BB6))^1)*((1+(BB7))^1)*((1+(BB8))^1)*((1+(BB9))^1)*((1+(BB10))^1)*((1+(BB11))^1)*((1+(BB12))^1)*((1+(BB13))^1)*((1+(BB14))^1)*((1+(BB15))^1))/((1.075)^15)/0.075))/Sheet1!$B$17)+((Sheet1!$B$65/Sheet1!$B$17)*(100%-0.2)))</f>
        <v>43.458972458784459</v>
      </c>
      <c r="BC17" s="1">
        <f ca="1">SUM((((Sheet1!$B$61*((1+(BC1))^1))/((1.075)^1)+(Sheet1!$B$61*((1+(BC1))^1)*((1+(BC2))^1))/((1.075)^2)+(Sheet1!$B$61*((1+(BC1))^1)*((1+(BC2))^1)*((1+(BC3))^1))/((1.075)^3)+(Sheet1!$B$61*((1+(BC1))^1)*((1+(BC2))^1)*((1+(BC3))^1)*((1+(BC4))^1))/((1.075)^4)+(Sheet1!$B$61*((1+(BC1))^1)*((1+(BC2))^1)*((1+(BC3))^1)*((1+(BC4))^1)*((1+(BC5))^1))/((1.075)^5)+(Sheet1!$B$61*((1+(BC1))^1)*((1+(BC2))^1)*((1+(BC3))^1)*((1+(BC4))^1)*((1+(BC5))^1)*((1+(BC6))^1))/((1.075)^6)+(Sheet1!$B$61*((1+(BC1))^1)*((1+(BC2))^1)*((1+(BC3))^1)*((1+(BC4))^1)*((1+(BC5))^1)*((1+(BC6))^1)*((1+(BC7))^1))/((1.075)^7)+(Sheet1!$B$61*((1+(BC1))^1)*((1+(BC2))^1)*((1+(BC3))^1)*((1+(BC4))^1)*((1+(BC5))^1)*((1+(BC6))^1)*((1+(BC7))^1)*((1+(BC8))^1))/((1.075)^8)+(Sheet1!$B$61*((1+(BC1))^1)*((1+(BC2))^1)*((1+(BC3))^1)*((1+(BC4))^1)*((1+(BC5))^1)*((1+(BC6))^1)*((1+(BC7))^1)*((1+(BC8))^1)*((1+(BC9))^1))/((1.075)^9)+(Sheet1!$B$61*((1+(BC1))^1)*((1+(BC2))^1)*((1+(BC3))^1)*((1+(BC4))^1)*((1+(BC5))^1)*((1+(BC6))^1)*((1+(BC7))^1)*((1+(BC8))^1)*((1+(BC9))^1)*((1+(BC10))^1))/((1.075)^10)+(Sheet1!$B$61*((1+(BC1))^1)*((1+(BC2))^1)*((1+(BC3))^1)*((1+(BC4))^1)*((1+(BC5))^1)*((1+(BC6))^1)*((1+(BC7))^1)*((1+(BC8))^1)*((1+(BC9))^1)*((1+(BC10))^1)*((1+(BC11))^1))/((1.075)^11)+(Sheet1!$B$61*((1+(BC1))^1)*((1+(BC2))^1)*((1+(BC3))^1)*((1+(BC4))^1)*((1+(BC5))^1)*((1+(BC6))^1)*((1+(BC7))^1)*((1+(BC8))^1)*((1+(BC9))^1)*((1+(BC10))^1)*((1+(BC11))^1)*((1+(BC12))^1))/((1.075)^12)+(Sheet1!$B$61*((1+(BC1))^1)*((1+(BC2))^1)*((1+(BC3))^1)*((1+(BC4))^1)*((1+(BC5))^1)*((1+(BC6))^1)*((1+(BC7))^1)*((1+(BC8))^1)*((1+(BC9))^1)*((1+(BC10))^1)*((1+(BC11))^1)*((1+(BC12))^1)*((1+(BC13))^1))/((1.075)^13)+(Sheet1!$B$61*((1+(BC1))^1)*((1+(BC2))^1)*((1+(BC3))^1)*((1+(BC4))^1)*((1+(BC5))^1)*((1+(BC6))^1)*((1+(BC7))^1)*((1+(BC8))^1)*((1+(BC9))^1)*((1+(BC10))^1)*((1+(BC11))^1)*((1+(BC12))^1)*((1+(BC13))^1)*((1+(BC14))^1))/((1.075)^14)+(Sheet1!$B$61*((1+(BC1))^1)*((1+(BC2))^1)*((1+(BC3))^1)*((1+(BC4))^1)*((1+(BC5))^1)*((1+(BC6))^1)*((1+(BC7))^1)*((1+(BC8))^1)*((1+(BC9))^1)*((1+(BC10))^1)*((1+(BC11))^1)*((1+(BC12))^1)*((1+(BC13))^1)*((1+(BC14))^1)*((1+(BC15))^1))/((1.075)^15)+((Sheet1!$B$61*((1+(BC1))^1)*((1+(BC2))^1)*((1+(BC3))^1)*((1+(BC4))^1)*((1+(BC5))^1)*((1+(BC6))^1)*((1+(BC7))^1)*((1+(BC8))^1)*((1+(BC9))^1)*((1+(BC10))^1)*((1+(BC11))^1)*((1+(BC12))^1)*((1+(BC13))^1)*((1+(BC14))^1)*((1+(BC15))^1))/((1.075)^15)/0.075))/Sheet1!$B$17)+((Sheet1!$B$65/Sheet1!$B$17)*(100%-0.2)))</f>
        <v>63.728379459969069</v>
      </c>
      <c r="BD17" s="1">
        <f ca="1">SUM((((Sheet1!$B$61*((1+(BD1))^1))/((1.075)^1)+(Sheet1!$B$61*((1+(BD1))^1)*((1+(BD2))^1))/((1.075)^2)+(Sheet1!$B$61*((1+(BD1))^1)*((1+(BD2))^1)*((1+(BD3))^1))/((1.075)^3)+(Sheet1!$B$61*((1+(BD1))^1)*((1+(BD2))^1)*((1+(BD3))^1)*((1+(BD4))^1))/((1.075)^4)+(Sheet1!$B$61*((1+(BD1))^1)*((1+(BD2))^1)*((1+(BD3))^1)*((1+(BD4))^1)*((1+(BD5))^1))/((1.075)^5)+(Sheet1!$B$61*((1+(BD1))^1)*((1+(BD2))^1)*((1+(BD3))^1)*((1+(BD4))^1)*((1+(BD5))^1)*((1+(BD6))^1))/((1.075)^6)+(Sheet1!$B$61*((1+(BD1))^1)*((1+(BD2))^1)*((1+(BD3))^1)*((1+(BD4))^1)*((1+(BD5))^1)*((1+(BD6))^1)*((1+(BD7))^1))/((1.075)^7)+(Sheet1!$B$61*((1+(BD1))^1)*((1+(BD2))^1)*((1+(BD3))^1)*((1+(BD4))^1)*((1+(BD5))^1)*((1+(BD6))^1)*((1+(BD7))^1)*((1+(BD8))^1))/((1.075)^8)+(Sheet1!$B$61*((1+(BD1))^1)*((1+(BD2))^1)*((1+(BD3))^1)*((1+(BD4))^1)*((1+(BD5))^1)*((1+(BD6))^1)*((1+(BD7))^1)*((1+(BD8))^1)*((1+(BD9))^1))/((1.075)^9)+(Sheet1!$B$61*((1+(BD1))^1)*((1+(BD2))^1)*((1+(BD3))^1)*((1+(BD4))^1)*((1+(BD5))^1)*((1+(BD6))^1)*((1+(BD7))^1)*((1+(BD8))^1)*((1+(BD9))^1)*((1+(BD10))^1))/((1.075)^10)+(Sheet1!$B$61*((1+(BD1))^1)*((1+(BD2))^1)*((1+(BD3))^1)*((1+(BD4))^1)*((1+(BD5))^1)*((1+(BD6))^1)*((1+(BD7))^1)*((1+(BD8))^1)*((1+(BD9))^1)*((1+(BD10))^1)*((1+(BD11))^1))/((1.075)^11)+(Sheet1!$B$61*((1+(BD1))^1)*((1+(BD2))^1)*((1+(BD3))^1)*((1+(BD4))^1)*((1+(BD5))^1)*((1+(BD6))^1)*((1+(BD7))^1)*((1+(BD8))^1)*((1+(BD9))^1)*((1+(BD10))^1)*((1+(BD11))^1)*((1+(BD12))^1))/((1.075)^12)+(Sheet1!$B$61*((1+(BD1))^1)*((1+(BD2))^1)*((1+(BD3))^1)*((1+(BD4))^1)*((1+(BD5))^1)*((1+(BD6))^1)*((1+(BD7))^1)*((1+(BD8))^1)*((1+(BD9))^1)*((1+(BD10))^1)*((1+(BD11))^1)*((1+(BD12))^1)*((1+(BD13))^1))/((1.075)^13)+(Sheet1!$B$61*((1+(BD1))^1)*((1+(BD2))^1)*((1+(BD3))^1)*((1+(BD4))^1)*((1+(BD5))^1)*((1+(BD6))^1)*((1+(BD7))^1)*((1+(BD8))^1)*((1+(BD9))^1)*((1+(BD10))^1)*((1+(BD11))^1)*((1+(BD12))^1)*((1+(BD13))^1)*((1+(BD14))^1))/((1.075)^14)+(Sheet1!$B$61*((1+(BD1))^1)*((1+(BD2))^1)*((1+(BD3))^1)*((1+(BD4))^1)*((1+(BD5))^1)*((1+(BD6))^1)*((1+(BD7))^1)*((1+(BD8))^1)*((1+(BD9))^1)*((1+(BD10))^1)*((1+(BD11))^1)*((1+(BD12))^1)*((1+(BD13))^1)*((1+(BD14))^1)*((1+(BD15))^1))/((1.075)^15)+((Sheet1!$B$61*((1+(BD1))^1)*((1+(BD2))^1)*((1+(BD3))^1)*((1+(BD4))^1)*((1+(BD5))^1)*((1+(BD6))^1)*((1+(BD7))^1)*((1+(BD8))^1)*((1+(BD9))^1)*((1+(BD10))^1)*((1+(BD11))^1)*((1+(BD12))^1)*((1+(BD13))^1)*((1+(BD14))^1)*((1+(BD15))^1))/((1.075)^15)/0.075))/Sheet1!$B$17)+((Sheet1!$B$65/Sheet1!$B$17)*(100%-0.2)))</f>
        <v>41.001862268043666</v>
      </c>
      <c r="BE17" s="1">
        <f ca="1">SUM((((Sheet1!$B$61*((1+(BE1))^1))/((1.075)^1)+(Sheet1!$B$61*((1+(BE1))^1)*((1+(BE2))^1))/((1.075)^2)+(Sheet1!$B$61*((1+(BE1))^1)*((1+(BE2))^1)*((1+(BE3))^1))/((1.075)^3)+(Sheet1!$B$61*((1+(BE1))^1)*((1+(BE2))^1)*((1+(BE3))^1)*((1+(BE4))^1))/((1.075)^4)+(Sheet1!$B$61*((1+(BE1))^1)*((1+(BE2))^1)*((1+(BE3))^1)*((1+(BE4))^1)*((1+(BE5))^1))/((1.075)^5)+(Sheet1!$B$61*((1+(BE1))^1)*((1+(BE2))^1)*((1+(BE3))^1)*((1+(BE4))^1)*((1+(BE5))^1)*((1+(BE6))^1))/((1.075)^6)+(Sheet1!$B$61*((1+(BE1))^1)*((1+(BE2))^1)*((1+(BE3))^1)*((1+(BE4))^1)*((1+(BE5))^1)*((1+(BE6))^1)*((1+(BE7))^1))/((1.075)^7)+(Sheet1!$B$61*((1+(BE1))^1)*((1+(BE2))^1)*((1+(BE3))^1)*((1+(BE4))^1)*((1+(BE5))^1)*((1+(BE6))^1)*((1+(BE7))^1)*((1+(BE8))^1))/((1.075)^8)+(Sheet1!$B$61*((1+(BE1))^1)*((1+(BE2))^1)*((1+(BE3))^1)*((1+(BE4))^1)*((1+(BE5))^1)*((1+(BE6))^1)*((1+(BE7))^1)*((1+(BE8))^1)*((1+(BE9))^1))/((1.075)^9)+(Sheet1!$B$61*((1+(BE1))^1)*((1+(BE2))^1)*((1+(BE3))^1)*((1+(BE4))^1)*((1+(BE5))^1)*((1+(BE6))^1)*((1+(BE7))^1)*((1+(BE8))^1)*((1+(BE9))^1)*((1+(BE10))^1))/((1.075)^10)+(Sheet1!$B$61*((1+(BE1))^1)*((1+(BE2))^1)*((1+(BE3))^1)*((1+(BE4))^1)*((1+(BE5))^1)*((1+(BE6))^1)*((1+(BE7))^1)*((1+(BE8))^1)*((1+(BE9))^1)*((1+(BE10))^1)*((1+(BE11))^1))/((1.075)^11)+(Sheet1!$B$61*((1+(BE1))^1)*((1+(BE2))^1)*((1+(BE3))^1)*((1+(BE4))^1)*((1+(BE5))^1)*((1+(BE6))^1)*((1+(BE7))^1)*((1+(BE8))^1)*((1+(BE9))^1)*((1+(BE10))^1)*((1+(BE11))^1)*((1+(BE12))^1))/((1.075)^12)+(Sheet1!$B$61*((1+(BE1))^1)*((1+(BE2))^1)*((1+(BE3))^1)*((1+(BE4))^1)*((1+(BE5))^1)*((1+(BE6))^1)*((1+(BE7))^1)*((1+(BE8))^1)*((1+(BE9))^1)*((1+(BE10))^1)*((1+(BE11))^1)*((1+(BE12))^1)*((1+(BE13))^1))/((1.075)^13)+(Sheet1!$B$61*((1+(BE1))^1)*((1+(BE2))^1)*((1+(BE3))^1)*((1+(BE4))^1)*((1+(BE5))^1)*((1+(BE6))^1)*((1+(BE7))^1)*((1+(BE8))^1)*((1+(BE9))^1)*((1+(BE10))^1)*((1+(BE11))^1)*((1+(BE12))^1)*((1+(BE13))^1)*((1+(BE14))^1))/((1.075)^14)+(Sheet1!$B$61*((1+(BE1))^1)*((1+(BE2))^1)*((1+(BE3))^1)*((1+(BE4))^1)*((1+(BE5))^1)*((1+(BE6))^1)*((1+(BE7))^1)*((1+(BE8))^1)*((1+(BE9))^1)*((1+(BE10))^1)*((1+(BE11))^1)*((1+(BE12))^1)*((1+(BE13))^1)*((1+(BE14))^1)*((1+(BE15))^1))/((1.075)^15)+((Sheet1!$B$61*((1+(BE1))^1)*((1+(BE2))^1)*((1+(BE3))^1)*((1+(BE4))^1)*((1+(BE5))^1)*((1+(BE6))^1)*((1+(BE7))^1)*((1+(BE8))^1)*((1+(BE9))^1)*((1+(BE10))^1)*((1+(BE11))^1)*((1+(BE12))^1)*((1+(BE13))^1)*((1+(BE14))^1)*((1+(BE15))^1))/((1.075)^15)/0.075))/Sheet1!$B$17)+((Sheet1!$B$65/Sheet1!$B$17)*(100%-0.2)))</f>
        <v>48.042013224665695</v>
      </c>
      <c r="BF17" s="1">
        <f ca="1">SUM((((Sheet1!$B$61*((1+(BF1))^1))/((1.075)^1)+(Sheet1!$B$61*((1+(BF1))^1)*((1+(BF2))^1))/((1.075)^2)+(Sheet1!$B$61*((1+(BF1))^1)*((1+(BF2))^1)*((1+(BF3))^1))/((1.075)^3)+(Sheet1!$B$61*((1+(BF1))^1)*((1+(BF2))^1)*((1+(BF3))^1)*((1+(BF4))^1))/((1.075)^4)+(Sheet1!$B$61*((1+(BF1))^1)*((1+(BF2))^1)*((1+(BF3))^1)*((1+(BF4))^1)*((1+(BF5))^1))/((1.075)^5)+(Sheet1!$B$61*((1+(BF1))^1)*((1+(BF2))^1)*((1+(BF3))^1)*((1+(BF4))^1)*((1+(BF5))^1)*((1+(BF6))^1))/((1.075)^6)+(Sheet1!$B$61*((1+(BF1))^1)*((1+(BF2))^1)*((1+(BF3))^1)*((1+(BF4))^1)*((1+(BF5))^1)*((1+(BF6))^1)*((1+(BF7))^1))/((1.075)^7)+(Sheet1!$B$61*((1+(BF1))^1)*((1+(BF2))^1)*((1+(BF3))^1)*((1+(BF4))^1)*((1+(BF5))^1)*((1+(BF6))^1)*((1+(BF7))^1)*((1+(BF8))^1))/((1.075)^8)+(Sheet1!$B$61*((1+(BF1))^1)*((1+(BF2))^1)*((1+(BF3))^1)*((1+(BF4))^1)*((1+(BF5))^1)*((1+(BF6))^1)*((1+(BF7))^1)*((1+(BF8))^1)*((1+(BF9))^1))/((1.075)^9)+(Sheet1!$B$61*((1+(BF1))^1)*((1+(BF2))^1)*((1+(BF3))^1)*((1+(BF4))^1)*((1+(BF5))^1)*((1+(BF6))^1)*((1+(BF7))^1)*((1+(BF8))^1)*((1+(BF9))^1)*((1+(BF10))^1))/((1.075)^10)+(Sheet1!$B$61*((1+(BF1))^1)*((1+(BF2))^1)*((1+(BF3))^1)*((1+(BF4))^1)*((1+(BF5))^1)*((1+(BF6))^1)*((1+(BF7))^1)*((1+(BF8))^1)*((1+(BF9))^1)*((1+(BF10))^1)*((1+(BF11))^1))/((1.075)^11)+(Sheet1!$B$61*((1+(BF1))^1)*((1+(BF2))^1)*((1+(BF3))^1)*((1+(BF4))^1)*((1+(BF5))^1)*((1+(BF6))^1)*((1+(BF7))^1)*((1+(BF8))^1)*((1+(BF9))^1)*((1+(BF10))^1)*((1+(BF11))^1)*((1+(BF12))^1))/((1.075)^12)+(Sheet1!$B$61*((1+(BF1))^1)*((1+(BF2))^1)*((1+(BF3))^1)*((1+(BF4))^1)*((1+(BF5))^1)*((1+(BF6))^1)*((1+(BF7))^1)*((1+(BF8))^1)*((1+(BF9))^1)*((1+(BF10))^1)*((1+(BF11))^1)*((1+(BF12))^1)*((1+(BF13))^1))/((1.075)^13)+(Sheet1!$B$61*((1+(BF1))^1)*((1+(BF2))^1)*((1+(BF3))^1)*((1+(BF4))^1)*((1+(BF5))^1)*((1+(BF6))^1)*((1+(BF7))^1)*((1+(BF8))^1)*((1+(BF9))^1)*((1+(BF10))^1)*((1+(BF11))^1)*((1+(BF12))^1)*((1+(BF13))^1)*((1+(BF14))^1))/((1.075)^14)+(Sheet1!$B$61*((1+(BF1))^1)*((1+(BF2))^1)*((1+(BF3))^1)*((1+(BF4))^1)*((1+(BF5))^1)*((1+(BF6))^1)*((1+(BF7))^1)*((1+(BF8))^1)*((1+(BF9))^1)*((1+(BF10))^1)*((1+(BF11))^1)*((1+(BF12))^1)*((1+(BF13))^1)*((1+(BF14))^1)*((1+(BF15))^1))/((1.075)^15)+((Sheet1!$B$61*((1+(BF1))^1)*((1+(BF2))^1)*((1+(BF3))^1)*((1+(BF4))^1)*((1+(BF5))^1)*((1+(BF6))^1)*((1+(BF7))^1)*((1+(BF8))^1)*((1+(BF9))^1)*((1+(BF10))^1)*((1+(BF11))^1)*((1+(BF12))^1)*((1+(BF13))^1)*((1+(BF14))^1)*((1+(BF15))^1))/((1.075)^15)/0.075))/Sheet1!$B$17)+((Sheet1!$B$65/Sheet1!$B$17)*(100%-0.2)))</f>
        <v>43.298937486360892</v>
      </c>
      <c r="BG17" s="1">
        <f ca="1">SUM((((Sheet1!$B$61*((1+(BG1))^1))/((1.075)^1)+(Sheet1!$B$61*((1+(BG1))^1)*((1+(BG2))^1))/((1.075)^2)+(Sheet1!$B$61*((1+(BG1))^1)*((1+(BG2))^1)*((1+(BG3))^1))/((1.075)^3)+(Sheet1!$B$61*((1+(BG1))^1)*((1+(BG2))^1)*((1+(BG3))^1)*((1+(BG4))^1))/((1.075)^4)+(Sheet1!$B$61*((1+(BG1))^1)*((1+(BG2))^1)*((1+(BG3))^1)*((1+(BG4))^1)*((1+(BG5))^1))/((1.075)^5)+(Sheet1!$B$61*((1+(BG1))^1)*((1+(BG2))^1)*((1+(BG3))^1)*((1+(BG4))^1)*((1+(BG5))^1)*((1+(BG6))^1))/((1.075)^6)+(Sheet1!$B$61*((1+(BG1))^1)*((1+(BG2))^1)*((1+(BG3))^1)*((1+(BG4))^1)*((1+(BG5))^1)*((1+(BG6))^1)*((1+(BG7))^1))/((1.075)^7)+(Sheet1!$B$61*((1+(BG1))^1)*((1+(BG2))^1)*((1+(BG3))^1)*((1+(BG4))^1)*((1+(BG5))^1)*((1+(BG6))^1)*((1+(BG7))^1)*((1+(BG8))^1))/((1.075)^8)+(Sheet1!$B$61*((1+(BG1))^1)*((1+(BG2))^1)*((1+(BG3))^1)*((1+(BG4))^1)*((1+(BG5))^1)*((1+(BG6))^1)*((1+(BG7))^1)*((1+(BG8))^1)*((1+(BG9))^1))/((1.075)^9)+(Sheet1!$B$61*((1+(BG1))^1)*((1+(BG2))^1)*((1+(BG3))^1)*((1+(BG4))^1)*((1+(BG5))^1)*((1+(BG6))^1)*((1+(BG7))^1)*((1+(BG8))^1)*((1+(BG9))^1)*((1+(BG10))^1))/((1.075)^10)+(Sheet1!$B$61*((1+(BG1))^1)*((1+(BG2))^1)*((1+(BG3))^1)*((1+(BG4))^1)*((1+(BG5))^1)*((1+(BG6))^1)*((1+(BG7))^1)*((1+(BG8))^1)*((1+(BG9))^1)*((1+(BG10))^1)*((1+(BG11))^1))/((1.075)^11)+(Sheet1!$B$61*((1+(BG1))^1)*((1+(BG2))^1)*((1+(BG3))^1)*((1+(BG4))^1)*((1+(BG5))^1)*((1+(BG6))^1)*((1+(BG7))^1)*((1+(BG8))^1)*((1+(BG9))^1)*((1+(BG10))^1)*((1+(BG11))^1)*((1+(BG12))^1))/((1.075)^12)+(Sheet1!$B$61*((1+(BG1))^1)*((1+(BG2))^1)*((1+(BG3))^1)*((1+(BG4))^1)*((1+(BG5))^1)*((1+(BG6))^1)*((1+(BG7))^1)*((1+(BG8))^1)*((1+(BG9))^1)*((1+(BG10))^1)*((1+(BG11))^1)*((1+(BG12))^1)*((1+(BG13))^1))/((1.075)^13)+(Sheet1!$B$61*((1+(BG1))^1)*((1+(BG2))^1)*((1+(BG3))^1)*((1+(BG4))^1)*((1+(BG5))^1)*((1+(BG6))^1)*((1+(BG7))^1)*((1+(BG8))^1)*((1+(BG9))^1)*((1+(BG10))^1)*((1+(BG11))^1)*((1+(BG12))^1)*((1+(BG13))^1)*((1+(BG14))^1))/((1.075)^14)+(Sheet1!$B$61*((1+(BG1))^1)*((1+(BG2))^1)*((1+(BG3))^1)*((1+(BG4))^1)*((1+(BG5))^1)*((1+(BG6))^1)*((1+(BG7))^1)*((1+(BG8))^1)*((1+(BG9))^1)*((1+(BG10))^1)*((1+(BG11))^1)*((1+(BG12))^1)*((1+(BG13))^1)*((1+(BG14))^1)*((1+(BG15))^1))/((1.075)^15)+((Sheet1!$B$61*((1+(BG1))^1)*((1+(BG2))^1)*((1+(BG3))^1)*((1+(BG4))^1)*((1+(BG5))^1)*((1+(BG6))^1)*((1+(BG7))^1)*((1+(BG8))^1)*((1+(BG9))^1)*((1+(BG10))^1)*((1+(BG11))^1)*((1+(BG12))^1)*((1+(BG13))^1)*((1+(BG14))^1)*((1+(BG15))^1))/((1.075)^15)/0.075))/Sheet1!$B$17)+((Sheet1!$B$65/Sheet1!$B$17)*(100%-0.2)))</f>
        <v>34.1213282023446</v>
      </c>
      <c r="BH17" s="1">
        <f ca="1">SUM((((Sheet1!$B$61*((1+(BH1))^1))/((1.075)^1)+(Sheet1!$B$61*((1+(BH1))^1)*((1+(BH2))^1))/((1.075)^2)+(Sheet1!$B$61*((1+(BH1))^1)*((1+(BH2))^1)*((1+(BH3))^1))/((1.075)^3)+(Sheet1!$B$61*((1+(BH1))^1)*((1+(BH2))^1)*((1+(BH3))^1)*((1+(BH4))^1))/((1.075)^4)+(Sheet1!$B$61*((1+(BH1))^1)*((1+(BH2))^1)*((1+(BH3))^1)*((1+(BH4))^1)*((1+(BH5))^1))/((1.075)^5)+(Sheet1!$B$61*((1+(BH1))^1)*((1+(BH2))^1)*((1+(BH3))^1)*((1+(BH4))^1)*((1+(BH5))^1)*((1+(BH6))^1))/((1.075)^6)+(Sheet1!$B$61*((1+(BH1))^1)*((1+(BH2))^1)*((1+(BH3))^1)*((1+(BH4))^1)*((1+(BH5))^1)*((1+(BH6))^1)*((1+(BH7))^1))/((1.075)^7)+(Sheet1!$B$61*((1+(BH1))^1)*((1+(BH2))^1)*((1+(BH3))^1)*((1+(BH4))^1)*((1+(BH5))^1)*((1+(BH6))^1)*((1+(BH7))^1)*((1+(BH8))^1))/((1.075)^8)+(Sheet1!$B$61*((1+(BH1))^1)*((1+(BH2))^1)*((1+(BH3))^1)*((1+(BH4))^1)*((1+(BH5))^1)*((1+(BH6))^1)*((1+(BH7))^1)*((1+(BH8))^1)*((1+(BH9))^1))/((1.075)^9)+(Sheet1!$B$61*((1+(BH1))^1)*((1+(BH2))^1)*((1+(BH3))^1)*((1+(BH4))^1)*((1+(BH5))^1)*((1+(BH6))^1)*((1+(BH7))^1)*((1+(BH8))^1)*((1+(BH9))^1)*((1+(BH10))^1))/((1.075)^10)+(Sheet1!$B$61*((1+(BH1))^1)*((1+(BH2))^1)*((1+(BH3))^1)*((1+(BH4))^1)*((1+(BH5))^1)*((1+(BH6))^1)*((1+(BH7))^1)*((1+(BH8))^1)*((1+(BH9))^1)*((1+(BH10))^1)*((1+(BH11))^1))/((1.075)^11)+(Sheet1!$B$61*((1+(BH1))^1)*((1+(BH2))^1)*((1+(BH3))^1)*((1+(BH4))^1)*((1+(BH5))^1)*((1+(BH6))^1)*((1+(BH7))^1)*((1+(BH8))^1)*((1+(BH9))^1)*((1+(BH10))^1)*((1+(BH11))^1)*((1+(BH12))^1))/((1.075)^12)+(Sheet1!$B$61*((1+(BH1))^1)*((1+(BH2))^1)*((1+(BH3))^1)*((1+(BH4))^1)*((1+(BH5))^1)*((1+(BH6))^1)*((1+(BH7))^1)*((1+(BH8))^1)*((1+(BH9))^1)*((1+(BH10))^1)*((1+(BH11))^1)*((1+(BH12))^1)*((1+(BH13))^1))/((1.075)^13)+(Sheet1!$B$61*((1+(BH1))^1)*((1+(BH2))^1)*((1+(BH3))^1)*((1+(BH4))^1)*((1+(BH5))^1)*((1+(BH6))^1)*((1+(BH7))^1)*((1+(BH8))^1)*((1+(BH9))^1)*((1+(BH10))^1)*((1+(BH11))^1)*((1+(BH12))^1)*((1+(BH13))^1)*((1+(BH14))^1))/((1.075)^14)+(Sheet1!$B$61*((1+(BH1))^1)*((1+(BH2))^1)*((1+(BH3))^1)*((1+(BH4))^1)*((1+(BH5))^1)*((1+(BH6))^1)*((1+(BH7))^1)*((1+(BH8))^1)*((1+(BH9))^1)*((1+(BH10))^1)*((1+(BH11))^1)*((1+(BH12))^1)*((1+(BH13))^1)*((1+(BH14))^1)*((1+(BH15))^1))/((1.075)^15)+((Sheet1!$B$61*((1+(BH1))^1)*((1+(BH2))^1)*((1+(BH3))^1)*((1+(BH4))^1)*((1+(BH5))^1)*((1+(BH6))^1)*((1+(BH7))^1)*((1+(BH8))^1)*((1+(BH9))^1)*((1+(BH10))^1)*((1+(BH11))^1)*((1+(BH12))^1)*((1+(BH13))^1)*((1+(BH14))^1)*((1+(BH15))^1))/((1.075)^15)/0.075))/Sheet1!$B$17)+((Sheet1!$B$65/Sheet1!$B$17)*(100%-0.2)))</f>
        <v>42.279080877543187</v>
      </c>
      <c r="BI17" s="1">
        <f ca="1">SUM((((Sheet1!$B$61*((1+(BI1))^1))/((1.075)^1)+(Sheet1!$B$61*((1+(BI1))^1)*((1+(BI2))^1))/((1.075)^2)+(Sheet1!$B$61*((1+(BI1))^1)*((1+(BI2))^1)*((1+(BI3))^1))/((1.075)^3)+(Sheet1!$B$61*((1+(BI1))^1)*((1+(BI2))^1)*((1+(BI3))^1)*((1+(BI4))^1))/((1.075)^4)+(Sheet1!$B$61*((1+(BI1))^1)*((1+(BI2))^1)*((1+(BI3))^1)*((1+(BI4))^1)*((1+(BI5))^1))/((1.075)^5)+(Sheet1!$B$61*((1+(BI1))^1)*((1+(BI2))^1)*((1+(BI3))^1)*((1+(BI4))^1)*((1+(BI5))^1)*((1+(BI6))^1))/((1.075)^6)+(Sheet1!$B$61*((1+(BI1))^1)*((1+(BI2))^1)*((1+(BI3))^1)*((1+(BI4))^1)*((1+(BI5))^1)*((1+(BI6))^1)*((1+(BI7))^1))/((1.075)^7)+(Sheet1!$B$61*((1+(BI1))^1)*((1+(BI2))^1)*((1+(BI3))^1)*((1+(BI4))^1)*((1+(BI5))^1)*((1+(BI6))^1)*((1+(BI7))^1)*((1+(BI8))^1))/((1.075)^8)+(Sheet1!$B$61*((1+(BI1))^1)*((1+(BI2))^1)*((1+(BI3))^1)*((1+(BI4))^1)*((1+(BI5))^1)*((1+(BI6))^1)*((1+(BI7))^1)*((1+(BI8))^1)*((1+(BI9))^1))/((1.075)^9)+(Sheet1!$B$61*((1+(BI1))^1)*((1+(BI2))^1)*((1+(BI3))^1)*((1+(BI4))^1)*((1+(BI5))^1)*((1+(BI6))^1)*((1+(BI7))^1)*((1+(BI8))^1)*((1+(BI9))^1)*((1+(BI10))^1))/((1.075)^10)+(Sheet1!$B$61*((1+(BI1))^1)*((1+(BI2))^1)*((1+(BI3))^1)*((1+(BI4))^1)*((1+(BI5))^1)*((1+(BI6))^1)*((1+(BI7))^1)*((1+(BI8))^1)*((1+(BI9))^1)*((1+(BI10))^1)*((1+(BI11))^1))/((1.075)^11)+(Sheet1!$B$61*((1+(BI1))^1)*((1+(BI2))^1)*((1+(BI3))^1)*((1+(BI4))^1)*((1+(BI5))^1)*((1+(BI6))^1)*((1+(BI7))^1)*((1+(BI8))^1)*((1+(BI9))^1)*((1+(BI10))^1)*((1+(BI11))^1)*((1+(BI12))^1))/((1.075)^12)+(Sheet1!$B$61*((1+(BI1))^1)*((1+(BI2))^1)*((1+(BI3))^1)*((1+(BI4))^1)*((1+(BI5))^1)*((1+(BI6))^1)*((1+(BI7))^1)*((1+(BI8))^1)*((1+(BI9))^1)*((1+(BI10))^1)*((1+(BI11))^1)*((1+(BI12))^1)*((1+(BI13))^1))/((1.075)^13)+(Sheet1!$B$61*((1+(BI1))^1)*((1+(BI2))^1)*((1+(BI3))^1)*((1+(BI4))^1)*((1+(BI5))^1)*((1+(BI6))^1)*((1+(BI7))^1)*((1+(BI8))^1)*((1+(BI9))^1)*((1+(BI10))^1)*((1+(BI11))^1)*((1+(BI12))^1)*((1+(BI13))^1)*((1+(BI14))^1))/((1.075)^14)+(Sheet1!$B$61*((1+(BI1))^1)*((1+(BI2))^1)*((1+(BI3))^1)*((1+(BI4))^1)*((1+(BI5))^1)*((1+(BI6))^1)*((1+(BI7))^1)*((1+(BI8))^1)*((1+(BI9))^1)*((1+(BI10))^1)*((1+(BI11))^1)*((1+(BI12))^1)*((1+(BI13))^1)*((1+(BI14))^1)*((1+(BI15))^1))/((1.075)^15)+((Sheet1!$B$61*((1+(BI1))^1)*((1+(BI2))^1)*((1+(BI3))^1)*((1+(BI4))^1)*((1+(BI5))^1)*((1+(BI6))^1)*((1+(BI7))^1)*((1+(BI8))^1)*((1+(BI9))^1)*((1+(BI10))^1)*((1+(BI11))^1)*((1+(BI12))^1)*((1+(BI13))^1)*((1+(BI14))^1)*((1+(BI15))^1))/((1.075)^15)/0.075))/Sheet1!$B$17)+((Sheet1!$B$65/Sheet1!$B$17)*(100%-0.2)))</f>
        <v>36.518732435541388</v>
      </c>
      <c r="BJ17" s="1">
        <f ca="1">SUM((((Sheet1!$B$61*((1+(BJ1))^1))/((1.075)^1)+(Sheet1!$B$61*((1+(BJ1))^1)*((1+(BJ2))^1))/((1.075)^2)+(Sheet1!$B$61*((1+(BJ1))^1)*((1+(BJ2))^1)*((1+(BJ3))^1))/((1.075)^3)+(Sheet1!$B$61*((1+(BJ1))^1)*((1+(BJ2))^1)*((1+(BJ3))^1)*((1+(BJ4))^1))/((1.075)^4)+(Sheet1!$B$61*((1+(BJ1))^1)*((1+(BJ2))^1)*((1+(BJ3))^1)*((1+(BJ4))^1)*((1+(BJ5))^1))/((1.075)^5)+(Sheet1!$B$61*((1+(BJ1))^1)*((1+(BJ2))^1)*((1+(BJ3))^1)*((1+(BJ4))^1)*((1+(BJ5))^1)*((1+(BJ6))^1))/((1.075)^6)+(Sheet1!$B$61*((1+(BJ1))^1)*((1+(BJ2))^1)*((1+(BJ3))^1)*((1+(BJ4))^1)*((1+(BJ5))^1)*((1+(BJ6))^1)*((1+(BJ7))^1))/((1.075)^7)+(Sheet1!$B$61*((1+(BJ1))^1)*((1+(BJ2))^1)*((1+(BJ3))^1)*((1+(BJ4))^1)*((1+(BJ5))^1)*((1+(BJ6))^1)*((1+(BJ7))^1)*((1+(BJ8))^1))/((1.075)^8)+(Sheet1!$B$61*((1+(BJ1))^1)*((1+(BJ2))^1)*((1+(BJ3))^1)*((1+(BJ4))^1)*((1+(BJ5))^1)*((1+(BJ6))^1)*((1+(BJ7))^1)*((1+(BJ8))^1)*((1+(BJ9))^1))/((1.075)^9)+(Sheet1!$B$61*((1+(BJ1))^1)*((1+(BJ2))^1)*((1+(BJ3))^1)*((1+(BJ4))^1)*((1+(BJ5))^1)*((1+(BJ6))^1)*((1+(BJ7))^1)*((1+(BJ8))^1)*((1+(BJ9))^1)*((1+(BJ10))^1))/((1.075)^10)+(Sheet1!$B$61*((1+(BJ1))^1)*((1+(BJ2))^1)*((1+(BJ3))^1)*((1+(BJ4))^1)*((1+(BJ5))^1)*((1+(BJ6))^1)*((1+(BJ7))^1)*((1+(BJ8))^1)*((1+(BJ9))^1)*((1+(BJ10))^1)*((1+(BJ11))^1))/((1.075)^11)+(Sheet1!$B$61*((1+(BJ1))^1)*((1+(BJ2))^1)*((1+(BJ3))^1)*((1+(BJ4))^1)*((1+(BJ5))^1)*((1+(BJ6))^1)*((1+(BJ7))^1)*((1+(BJ8))^1)*((1+(BJ9))^1)*((1+(BJ10))^1)*((1+(BJ11))^1)*((1+(BJ12))^1))/((1.075)^12)+(Sheet1!$B$61*((1+(BJ1))^1)*((1+(BJ2))^1)*((1+(BJ3))^1)*((1+(BJ4))^1)*((1+(BJ5))^1)*((1+(BJ6))^1)*((1+(BJ7))^1)*((1+(BJ8))^1)*((1+(BJ9))^1)*((1+(BJ10))^1)*((1+(BJ11))^1)*((1+(BJ12))^1)*((1+(BJ13))^1))/((1.075)^13)+(Sheet1!$B$61*((1+(BJ1))^1)*((1+(BJ2))^1)*((1+(BJ3))^1)*((1+(BJ4))^1)*((1+(BJ5))^1)*((1+(BJ6))^1)*((1+(BJ7))^1)*((1+(BJ8))^1)*((1+(BJ9))^1)*((1+(BJ10))^1)*((1+(BJ11))^1)*((1+(BJ12))^1)*((1+(BJ13))^1)*((1+(BJ14))^1))/((1.075)^14)+(Sheet1!$B$61*((1+(BJ1))^1)*((1+(BJ2))^1)*((1+(BJ3))^1)*((1+(BJ4))^1)*((1+(BJ5))^1)*((1+(BJ6))^1)*((1+(BJ7))^1)*((1+(BJ8))^1)*((1+(BJ9))^1)*((1+(BJ10))^1)*((1+(BJ11))^1)*((1+(BJ12))^1)*((1+(BJ13))^1)*((1+(BJ14))^1)*((1+(BJ15))^1))/((1.075)^15)+((Sheet1!$B$61*((1+(BJ1))^1)*((1+(BJ2))^1)*((1+(BJ3))^1)*((1+(BJ4))^1)*((1+(BJ5))^1)*((1+(BJ6))^1)*((1+(BJ7))^1)*((1+(BJ8))^1)*((1+(BJ9))^1)*((1+(BJ10))^1)*((1+(BJ11))^1)*((1+(BJ12))^1)*((1+(BJ13))^1)*((1+(BJ14))^1)*((1+(BJ15))^1))/((1.075)^15)/0.075))/Sheet1!$B$17)+((Sheet1!$B$65/Sheet1!$B$17)*(100%-0.2)))</f>
        <v>53.591994711746835</v>
      </c>
      <c r="BK17" s="1">
        <f ca="1">SUM((((Sheet1!$B$61*((1+(BK1))^1))/((1.075)^1)+(Sheet1!$B$61*((1+(BK1))^1)*((1+(BK2))^1))/((1.075)^2)+(Sheet1!$B$61*((1+(BK1))^1)*((1+(BK2))^1)*((1+(BK3))^1))/((1.075)^3)+(Sheet1!$B$61*((1+(BK1))^1)*((1+(BK2))^1)*((1+(BK3))^1)*((1+(BK4))^1))/((1.075)^4)+(Sheet1!$B$61*((1+(BK1))^1)*((1+(BK2))^1)*((1+(BK3))^1)*((1+(BK4))^1)*((1+(BK5))^1))/((1.075)^5)+(Sheet1!$B$61*((1+(BK1))^1)*((1+(BK2))^1)*((1+(BK3))^1)*((1+(BK4))^1)*((1+(BK5))^1)*((1+(BK6))^1))/((1.075)^6)+(Sheet1!$B$61*((1+(BK1))^1)*((1+(BK2))^1)*((1+(BK3))^1)*((1+(BK4))^1)*((1+(BK5))^1)*((1+(BK6))^1)*((1+(BK7))^1))/((1.075)^7)+(Sheet1!$B$61*((1+(BK1))^1)*((1+(BK2))^1)*((1+(BK3))^1)*((1+(BK4))^1)*((1+(BK5))^1)*((1+(BK6))^1)*((1+(BK7))^1)*((1+(BK8))^1))/((1.075)^8)+(Sheet1!$B$61*((1+(BK1))^1)*((1+(BK2))^1)*((1+(BK3))^1)*((1+(BK4))^1)*((1+(BK5))^1)*((1+(BK6))^1)*((1+(BK7))^1)*((1+(BK8))^1)*((1+(BK9))^1))/((1.075)^9)+(Sheet1!$B$61*((1+(BK1))^1)*((1+(BK2))^1)*((1+(BK3))^1)*((1+(BK4))^1)*((1+(BK5))^1)*((1+(BK6))^1)*((1+(BK7))^1)*((1+(BK8))^1)*((1+(BK9))^1)*((1+(BK10))^1))/((1.075)^10)+(Sheet1!$B$61*((1+(BK1))^1)*((1+(BK2))^1)*((1+(BK3))^1)*((1+(BK4))^1)*((1+(BK5))^1)*((1+(BK6))^1)*((1+(BK7))^1)*((1+(BK8))^1)*((1+(BK9))^1)*((1+(BK10))^1)*((1+(BK11))^1))/((1.075)^11)+(Sheet1!$B$61*((1+(BK1))^1)*((1+(BK2))^1)*((1+(BK3))^1)*((1+(BK4))^1)*((1+(BK5))^1)*((1+(BK6))^1)*((1+(BK7))^1)*((1+(BK8))^1)*((1+(BK9))^1)*((1+(BK10))^1)*((1+(BK11))^1)*((1+(BK12))^1))/((1.075)^12)+(Sheet1!$B$61*((1+(BK1))^1)*((1+(BK2))^1)*((1+(BK3))^1)*((1+(BK4))^1)*((1+(BK5))^1)*((1+(BK6))^1)*((1+(BK7))^1)*((1+(BK8))^1)*((1+(BK9))^1)*((1+(BK10))^1)*((1+(BK11))^1)*((1+(BK12))^1)*((1+(BK13))^1))/((1.075)^13)+(Sheet1!$B$61*((1+(BK1))^1)*((1+(BK2))^1)*((1+(BK3))^1)*((1+(BK4))^1)*((1+(BK5))^1)*((1+(BK6))^1)*((1+(BK7))^1)*((1+(BK8))^1)*((1+(BK9))^1)*((1+(BK10))^1)*((1+(BK11))^1)*((1+(BK12))^1)*((1+(BK13))^1)*((1+(BK14))^1))/((1.075)^14)+(Sheet1!$B$61*((1+(BK1))^1)*((1+(BK2))^1)*((1+(BK3))^1)*((1+(BK4))^1)*((1+(BK5))^1)*((1+(BK6))^1)*((1+(BK7))^1)*((1+(BK8))^1)*((1+(BK9))^1)*((1+(BK10))^1)*((1+(BK11))^1)*((1+(BK12))^1)*((1+(BK13))^1)*((1+(BK14))^1)*((1+(BK15))^1))/((1.075)^15)+((Sheet1!$B$61*((1+(BK1))^1)*((1+(BK2))^1)*((1+(BK3))^1)*((1+(BK4))^1)*((1+(BK5))^1)*((1+(BK6))^1)*((1+(BK7))^1)*((1+(BK8))^1)*((1+(BK9))^1)*((1+(BK10))^1)*((1+(BK11))^1)*((1+(BK12))^1)*((1+(BK13))^1)*((1+(BK14))^1)*((1+(BK15))^1))/((1.075)^15)/0.075))/Sheet1!$B$17)+((Sheet1!$B$65/Sheet1!$B$17)*(100%-0.2)))</f>
        <v>40.740034727891008</v>
      </c>
      <c r="BL17" s="1">
        <f ca="1">SUM((((Sheet1!$B$61*((1+(BL1))^1))/((1.075)^1)+(Sheet1!$B$61*((1+(BL1))^1)*((1+(BL2))^1))/((1.075)^2)+(Sheet1!$B$61*((1+(BL1))^1)*((1+(BL2))^1)*((1+(BL3))^1))/((1.075)^3)+(Sheet1!$B$61*((1+(BL1))^1)*((1+(BL2))^1)*((1+(BL3))^1)*((1+(BL4))^1))/((1.075)^4)+(Sheet1!$B$61*((1+(BL1))^1)*((1+(BL2))^1)*((1+(BL3))^1)*((1+(BL4))^1)*((1+(BL5))^1))/((1.075)^5)+(Sheet1!$B$61*((1+(BL1))^1)*((1+(BL2))^1)*((1+(BL3))^1)*((1+(BL4))^1)*((1+(BL5))^1)*((1+(BL6))^1))/((1.075)^6)+(Sheet1!$B$61*((1+(BL1))^1)*((1+(BL2))^1)*((1+(BL3))^1)*((1+(BL4))^1)*((1+(BL5))^1)*((1+(BL6))^1)*((1+(BL7))^1))/((1.075)^7)+(Sheet1!$B$61*((1+(BL1))^1)*((1+(BL2))^1)*((1+(BL3))^1)*((1+(BL4))^1)*((1+(BL5))^1)*((1+(BL6))^1)*((1+(BL7))^1)*((1+(BL8))^1))/((1.075)^8)+(Sheet1!$B$61*((1+(BL1))^1)*((1+(BL2))^1)*((1+(BL3))^1)*((1+(BL4))^1)*((1+(BL5))^1)*((1+(BL6))^1)*((1+(BL7))^1)*((1+(BL8))^1)*((1+(BL9))^1))/((1.075)^9)+(Sheet1!$B$61*((1+(BL1))^1)*((1+(BL2))^1)*((1+(BL3))^1)*((1+(BL4))^1)*((1+(BL5))^1)*((1+(BL6))^1)*((1+(BL7))^1)*((1+(BL8))^1)*((1+(BL9))^1)*((1+(BL10))^1))/((1.075)^10)+(Sheet1!$B$61*((1+(BL1))^1)*((1+(BL2))^1)*((1+(BL3))^1)*((1+(BL4))^1)*((1+(BL5))^1)*((1+(BL6))^1)*((1+(BL7))^1)*((1+(BL8))^1)*((1+(BL9))^1)*((1+(BL10))^1)*((1+(BL11))^1))/((1.075)^11)+(Sheet1!$B$61*((1+(BL1))^1)*((1+(BL2))^1)*((1+(BL3))^1)*((1+(BL4))^1)*((1+(BL5))^1)*((1+(BL6))^1)*((1+(BL7))^1)*((1+(BL8))^1)*((1+(BL9))^1)*((1+(BL10))^1)*((1+(BL11))^1)*((1+(BL12))^1))/((1.075)^12)+(Sheet1!$B$61*((1+(BL1))^1)*((1+(BL2))^1)*((1+(BL3))^1)*((1+(BL4))^1)*((1+(BL5))^1)*((1+(BL6))^1)*((1+(BL7))^1)*((1+(BL8))^1)*((1+(BL9))^1)*((1+(BL10))^1)*((1+(BL11))^1)*((1+(BL12))^1)*((1+(BL13))^1))/((1.075)^13)+(Sheet1!$B$61*((1+(BL1))^1)*((1+(BL2))^1)*((1+(BL3))^1)*((1+(BL4))^1)*((1+(BL5))^1)*((1+(BL6))^1)*((1+(BL7))^1)*((1+(BL8))^1)*((1+(BL9))^1)*((1+(BL10))^1)*((1+(BL11))^1)*((1+(BL12))^1)*((1+(BL13))^1)*((1+(BL14))^1))/((1.075)^14)+(Sheet1!$B$61*((1+(BL1))^1)*((1+(BL2))^1)*((1+(BL3))^1)*((1+(BL4))^1)*((1+(BL5))^1)*((1+(BL6))^1)*((1+(BL7))^1)*((1+(BL8))^1)*((1+(BL9))^1)*((1+(BL10))^1)*((1+(BL11))^1)*((1+(BL12))^1)*((1+(BL13))^1)*((1+(BL14))^1)*((1+(BL15))^1))/((1.075)^15)+((Sheet1!$B$61*((1+(BL1))^1)*((1+(BL2))^1)*((1+(BL3))^1)*((1+(BL4))^1)*((1+(BL5))^1)*((1+(BL6))^1)*((1+(BL7))^1)*((1+(BL8))^1)*((1+(BL9))^1)*((1+(BL10))^1)*((1+(BL11))^1)*((1+(BL12))^1)*((1+(BL13))^1)*((1+(BL14))^1)*((1+(BL15))^1))/((1.075)^15)/0.075))/Sheet1!$B$17)+((Sheet1!$B$65/Sheet1!$B$17)*(100%-0.2)))</f>
        <v>52.999653364469047</v>
      </c>
      <c r="BM17" s="1">
        <f ca="1">SUM((((Sheet1!$B$61*((1+(BM1))^1))/((1.075)^1)+(Sheet1!$B$61*((1+(BM1))^1)*((1+(BM2))^1))/((1.075)^2)+(Sheet1!$B$61*((1+(BM1))^1)*((1+(BM2))^1)*((1+(BM3))^1))/((1.075)^3)+(Sheet1!$B$61*((1+(BM1))^1)*((1+(BM2))^1)*((1+(BM3))^1)*((1+(BM4))^1))/((1.075)^4)+(Sheet1!$B$61*((1+(BM1))^1)*((1+(BM2))^1)*((1+(BM3))^1)*((1+(BM4))^1)*((1+(BM5))^1))/((1.075)^5)+(Sheet1!$B$61*((1+(BM1))^1)*((1+(BM2))^1)*((1+(BM3))^1)*((1+(BM4))^1)*((1+(BM5))^1)*((1+(BM6))^1))/((1.075)^6)+(Sheet1!$B$61*((1+(BM1))^1)*((1+(BM2))^1)*((1+(BM3))^1)*((1+(BM4))^1)*((1+(BM5))^1)*((1+(BM6))^1)*((1+(BM7))^1))/((1.075)^7)+(Sheet1!$B$61*((1+(BM1))^1)*((1+(BM2))^1)*((1+(BM3))^1)*((1+(BM4))^1)*((1+(BM5))^1)*((1+(BM6))^1)*((1+(BM7))^1)*((1+(BM8))^1))/((1.075)^8)+(Sheet1!$B$61*((1+(BM1))^1)*((1+(BM2))^1)*((1+(BM3))^1)*((1+(BM4))^1)*((1+(BM5))^1)*((1+(BM6))^1)*((1+(BM7))^1)*((1+(BM8))^1)*((1+(BM9))^1))/((1.075)^9)+(Sheet1!$B$61*((1+(BM1))^1)*((1+(BM2))^1)*((1+(BM3))^1)*((1+(BM4))^1)*((1+(BM5))^1)*((1+(BM6))^1)*((1+(BM7))^1)*((1+(BM8))^1)*((1+(BM9))^1)*((1+(BM10))^1))/((1.075)^10)+(Sheet1!$B$61*((1+(BM1))^1)*((1+(BM2))^1)*((1+(BM3))^1)*((1+(BM4))^1)*((1+(BM5))^1)*((1+(BM6))^1)*((1+(BM7))^1)*((1+(BM8))^1)*((1+(BM9))^1)*((1+(BM10))^1)*((1+(BM11))^1))/((1.075)^11)+(Sheet1!$B$61*((1+(BM1))^1)*((1+(BM2))^1)*((1+(BM3))^1)*((1+(BM4))^1)*((1+(BM5))^1)*((1+(BM6))^1)*((1+(BM7))^1)*((1+(BM8))^1)*((1+(BM9))^1)*((1+(BM10))^1)*((1+(BM11))^1)*((1+(BM12))^1))/((1.075)^12)+(Sheet1!$B$61*((1+(BM1))^1)*((1+(BM2))^1)*((1+(BM3))^1)*((1+(BM4))^1)*((1+(BM5))^1)*((1+(BM6))^1)*((1+(BM7))^1)*((1+(BM8))^1)*((1+(BM9))^1)*((1+(BM10))^1)*((1+(BM11))^1)*((1+(BM12))^1)*((1+(BM13))^1))/((1.075)^13)+(Sheet1!$B$61*((1+(BM1))^1)*((1+(BM2))^1)*((1+(BM3))^1)*((1+(BM4))^1)*((1+(BM5))^1)*((1+(BM6))^1)*((1+(BM7))^1)*((1+(BM8))^1)*((1+(BM9))^1)*((1+(BM10))^1)*((1+(BM11))^1)*((1+(BM12))^1)*((1+(BM13))^1)*((1+(BM14))^1))/((1.075)^14)+(Sheet1!$B$61*((1+(BM1))^1)*((1+(BM2))^1)*((1+(BM3))^1)*((1+(BM4))^1)*((1+(BM5))^1)*((1+(BM6))^1)*((1+(BM7))^1)*((1+(BM8))^1)*((1+(BM9))^1)*((1+(BM10))^1)*((1+(BM11))^1)*((1+(BM12))^1)*((1+(BM13))^1)*((1+(BM14))^1)*((1+(BM15))^1))/((1.075)^15)+((Sheet1!$B$61*((1+(BM1))^1)*((1+(BM2))^1)*((1+(BM3))^1)*((1+(BM4))^1)*((1+(BM5))^1)*((1+(BM6))^1)*((1+(BM7))^1)*((1+(BM8))^1)*((1+(BM9))^1)*((1+(BM10))^1)*((1+(BM11))^1)*((1+(BM12))^1)*((1+(BM13))^1)*((1+(BM14))^1)*((1+(BM15))^1))/((1.075)^15)/0.075))/Sheet1!$B$17)+((Sheet1!$B$65/Sheet1!$B$17)*(100%-0.2)))</f>
        <v>52.07658971209753</v>
      </c>
      <c r="BN17" s="1">
        <f ca="1">SUM((((Sheet1!$B$61*((1+(BN1))^1))/((1.075)^1)+(Sheet1!$B$61*((1+(BN1))^1)*((1+(BN2))^1))/((1.075)^2)+(Sheet1!$B$61*((1+(BN1))^1)*((1+(BN2))^1)*((1+(BN3))^1))/((1.075)^3)+(Sheet1!$B$61*((1+(BN1))^1)*((1+(BN2))^1)*((1+(BN3))^1)*((1+(BN4))^1))/((1.075)^4)+(Sheet1!$B$61*((1+(BN1))^1)*((1+(BN2))^1)*((1+(BN3))^1)*((1+(BN4))^1)*((1+(BN5))^1))/((1.075)^5)+(Sheet1!$B$61*((1+(BN1))^1)*((1+(BN2))^1)*((1+(BN3))^1)*((1+(BN4))^1)*((1+(BN5))^1)*((1+(BN6))^1))/((1.075)^6)+(Sheet1!$B$61*((1+(BN1))^1)*((1+(BN2))^1)*((1+(BN3))^1)*((1+(BN4))^1)*((1+(BN5))^1)*((1+(BN6))^1)*((1+(BN7))^1))/((1.075)^7)+(Sheet1!$B$61*((1+(BN1))^1)*((1+(BN2))^1)*((1+(BN3))^1)*((1+(BN4))^1)*((1+(BN5))^1)*((1+(BN6))^1)*((1+(BN7))^1)*((1+(BN8))^1))/((1.075)^8)+(Sheet1!$B$61*((1+(BN1))^1)*((1+(BN2))^1)*((1+(BN3))^1)*((1+(BN4))^1)*((1+(BN5))^1)*((1+(BN6))^1)*((1+(BN7))^1)*((1+(BN8))^1)*((1+(BN9))^1))/((1.075)^9)+(Sheet1!$B$61*((1+(BN1))^1)*((1+(BN2))^1)*((1+(BN3))^1)*((1+(BN4))^1)*((1+(BN5))^1)*((1+(BN6))^1)*((1+(BN7))^1)*((1+(BN8))^1)*((1+(BN9))^1)*((1+(BN10))^1))/((1.075)^10)+(Sheet1!$B$61*((1+(BN1))^1)*((1+(BN2))^1)*((1+(BN3))^1)*((1+(BN4))^1)*((1+(BN5))^1)*((1+(BN6))^1)*((1+(BN7))^1)*((1+(BN8))^1)*((1+(BN9))^1)*((1+(BN10))^1)*((1+(BN11))^1))/((1.075)^11)+(Sheet1!$B$61*((1+(BN1))^1)*((1+(BN2))^1)*((1+(BN3))^1)*((1+(BN4))^1)*((1+(BN5))^1)*((1+(BN6))^1)*((1+(BN7))^1)*((1+(BN8))^1)*((1+(BN9))^1)*((1+(BN10))^1)*((1+(BN11))^1)*((1+(BN12))^1))/((1.075)^12)+(Sheet1!$B$61*((1+(BN1))^1)*((1+(BN2))^1)*((1+(BN3))^1)*((1+(BN4))^1)*((1+(BN5))^1)*((1+(BN6))^1)*((1+(BN7))^1)*((1+(BN8))^1)*((1+(BN9))^1)*((1+(BN10))^1)*((1+(BN11))^1)*((1+(BN12))^1)*((1+(BN13))^1))/((1.075)^13)+(Sheet1!$B$61*((1+(BN1))^1)*((1+(BN2))^1)*((1+(BN3))^1)*((1+(BN4))^1)*((1+(BN5))^1)*((1+(BN6))^1)*((1+(BN7))^1)*((1+(BN8))^1)*((1+(BN9))^1)*((1+(BN10))^1)*((1+(BN11))^1)*((1+(BN12))^1)*((1+(BN13))^1)*((1+(BN14))^1))/((1.075)^14)+(Sheet1!$B$61*((1+(BN1))^1)*((1+(BN2))^1)*((1+(BN3))^1)*((1+(BN4))^1)*((1+(BN5))^1)*((1+(BN6))^1)*((1+(BN7))^1)*((1+(BN8))^1)*((1+(BN9))^1)*((1+(BN10))^1)*((1+(BN11))^1)*((1+(BN12))^1)*((1+(BN13))^1)*((1+(BN14))^1)*((1+(BN15))^1))/((1.075)^15)+((Sheet1!$B$61*((1+(BN1))^1)*((1+(BN2))^1)*((1+(BN3))^1)*((1+(BN4))^1)*((1+(BN5))^1)*((1+(BN6))^1)*((1+(BN7))^1)*((1+(BN8))^1)*((1+(BN9))^1)*((1+(BN10))^1)*((1+(BN11))^1)*((1+(BN12))^1)*((1+(BN13))^1)*((1+(BN14))^1)*((1+(BN15))^1))/((1.075)^15)/0.075))/Sheet1!$B$17)+((Sheet1!$B$65/Sheet1!$B$17)*(100%-0.2)))</f>
        <v>46.866777801568773</v>
      </c>
      <c r="BO17" s="1">
        <f ca="1">SUM((((Sheet1!$B$61*((1+(BO1))^1))/((1.075)^1)+(Sheet1!$B$61*((1+(BO1))^1)*((1+(BO2))^1))/((1.075)^2)+(Sheet1!$B$61*((1+(BO1))^1)*((1+(BO2))^1)*((1+(BO3))^1))/((1.075)^3)+(Sheet1!$B$61*((1+(BO1))^1)*((1+(BO2))^1)*((1+(BO3))^1)*((1+(BO4))^1))/((1.075)^4)+(Sheet1!$B$61*((1+(BO1))^1)*((1+(BO2))^1)*((1+(BO3))^1)*((1+(BO4))^1)*((1+(BO5))^1))/((1.075)^5)+(Sheet1!$B$61*((1+(BO1))^1)*((1+(BO2))^1)*((1+(BO3))^1)*((1+(BO4))^1)*((1+(BO5))^1)*((1+(BO6))^1))/((1.075)^6)+(Sheet1!$B$61*((1+(BO1))^1)*((1+(BO2))^1)*((1+(BO3))^1)*((1+(BO4))^1)*((1+(BO5))^1)*((1+(BO6))^1)*((1+(BO7))^1))/((1.075)^7)+(Sheet1!$B$61*((1+(BO1))^1)*((1+(BO2))^1)*((1+(BO3))^1)*((1+(BO4))^1)*((1+(BO5))^1)*((1+(BO6))^1)*((1+(BO7))^1)*((1+(BO8))^1))/((1.075)^8)+(Sheet1!$B$61*((1+(BO1))^1)*((1+(BO2))^1)*((1+(BO3))^1)*((1+(BO4))^1)*((1+(BO5))^1)*((1+(BO6))^1)*((1+(BO7))^1)*((1+(BO8))^1)*((1+(BO9))^1))/((1.075)^9)+(Sheet1!$B$61*((1+(BO1))^1)*((1+(BO2))^1)*((1+(BO3))^1)*((1+(BO4))^1)*((1+(BO5))^1)*((1+(BO6))^1)*((1+(BO7))^1)*((1+(BO8))^1)*((1+(BO9))^1)*((1+(BO10))^1))/((1.075)^10)+(Sheet1!$B$61*((1+(BO1))^1)*((1+(BO2))^1)*((1+(BO3))^1)*((1+(BO4))^1)*((1+(BO5))^1)*((1+(BO6))^1)*((1+(BO7))^1)*((1+(BO8))^1)*((1+(BO9))^1)*((1+(BO10))^1)*((1+(BO11))^1))/((1.075)^11)+(Sheet1!$B$61*((1+(BO1))^1)*((1+(BO2))^1)*((1+(BO3))^1)*((1+(BO4))^1)*((1+(BO5))^1)*((1+(BO6))^1)*((1+(BO7))^1)*((1+(BO8))^1)*((1+(BO9))^1)*((1+(BO10))^1)*((1+(BO11))^1)*((1+(BO12))^1))/((1.075)^12)+(Sheet1!$B$61*((1+(BO1))^1)*((1+(BO2))^1)*((1+(BO3))^1)*((1+(BO4))^1)*((1+(BO5))^1)*((1+(BO6))^1)*((1+(BO7))^1)*((1+(BO8))^1)*((1+(BO9))^1)*((1+(BO10))^1)*((1+(BO11))^1)*((1+(BO12))^1)*((1+(BO13))^1))/((1.075)^13)+(Sheet1!$B$61*((1+(BO1))^1)*((1+(BO2))^1)*((1+(BO3))^1)*((1+(BO4))^1)*((1+(BO5))^1)*((1+(BO6))^1)*((1+(BO7))^1)*((1+(BO8))^1)*((1+(BO9))^1)*((1+(BO10))^1)*((1+(BO11))^1)*((1+(BO12))^1)*((1+(BO13))^1)*((1+(BO14))^1))/((1.075)^14)+(Sheet1!$B$61*((1+(BO1))^1)*((1+(BO2))^1)*((1+(BO3))^1)*((1+(BO4))^1)*((1+(BO5))^1)*((1+(BO6))^1)*((1+(BO7))^1)*((1+(BO8))^1)*((1+(BO9))^1)*((1+(BO10))^1)*((1+(BO11))^1)*((1+(BO12))^1)*((1+(BO13))^1)*((1+(BO14))^1)*((1+(BO15))^1))/((1.075)^15)+((Sheet1!$B$61*((1+(BO1))^1)*((1+(BO2))^1)*((1+(BO3))^1)*((1+(BO4))^1)*((1+(BO5))^1)*((1+(BO6))^1)*((1+(BO7))^1)*((1+(BO8))^1)*((1+(BO9))^1)*((1+(BO10))^1)*((1+(BO11))^1)*((1+(BO12))^1)*((1+(BO13))^1)*((1+(BO14))^1)*((1+(BO15))^1))/((1.075)^15)/0.075))/Sheet1!$B$17)+((Sheet1!$B$65/Sheet1!$B$17)*(100%-0.2)))</f>
        <v>49.152478205831734</v>
      </c>
      <c r="BP17" s="1">
        <f ca="1">SUM((((Sheet1!$B$61*((1+(BP1))^1))/((1.075)^1)+(Sheet1!$B$61*((1+(BP1))^1)*((1+(BP2))^1))/((1.075)^2)+(Sheet1!$B$61*((1+(BP1))^1)*((1+(BP2))^1)*((1+(BP3))^1))/((1.075)^3)+(Sheet1!$B$61*((1+(BP1))^1)*((1+(BP2))^1)*((1+(BP3))^1)*((1+(BP4))^1))/((1.075)^4)+(Sheet1!$B$61*((1+(BP1))^1)*((1+(BP2))^1)*((1+(BP3))^1)*((1+(BP4))^1)*((1+(BP5))^1))/((1.075)^5)+(Sheet1!$B$61*((1+(BP1))^1)*((1+(BP2))^1)*((1+(BP3))^1)*((1+(BP4))^1)*((1+(BP5))^1)*((1+(BP6))^1))/((1.075)^6)+(Sheet1!$B$61*((1+(BP1))^1)*((1+(BP2))^1)*((1+(BP3))^1)*((1+(BP4))^1)*((1+(BP5))^1)*((1+(BP6))^1)*((1+(BP7))^1))/((1.075)^7)+(Sheet1!$B$61*((1+(BP1))^1)*((1+(BP2))^1)*((1+(BP3))^1)*((1+(BP4))^1)*((1+(BP5))^1)*((1+(BP6))^1)*((1+(BP7))^1)*((1+(BP8))^1))/((1.075)^8)+(Sheet1!$B$61*((1+(BP1))^1)*((1+(BP2))^1)*((1+(BP3))^1)*((1+(BP4))^1)*((1+(BP5))^1)*((1+(BP6))^1)*((1+(BP7))^1)*((1+(BP8))^1)*((1+(BP9))^1))/((1.075)^9)+(Sheet1!$B$61*((1+(BP1))^1)*((1+(BP2))^1)*((1+(BP3))^1)*((1+(BP4))^1)*((1+(BP5))^1)*((1+(BP6))^1)*((1+(BP7))^1)*((1+(BP8))^1)*((1+(BP9))^1)*((1+(BP10))^1))/((1.075)^10)+(Sheet1!$B$61*((1+(BP1))^1)*((1+(BP2))^1)*((1+(BP3))^1)*((1+(BP4))^1)*((1+(BP5))^1)*((1+(BP6))^1)*((1+(BP7))^1)*((1+(BP8))^1)*((1+(BP9))^1)*((1+(BP10))^1)*((1+(BP11))^1))/((1.075)^11)+(Sheet1!$B$61*((1+(BP1))^1)*((1+(BP2))^1)*((1+(BP3))^1)*((1+(BP4))^1)*((1+(BP5))^1)*((1+(BP6))^1)*((1+(BP7))^1)*((1+(BP8))^1)*((1+(BP9))^1)*((1+(BP10))^1)*((1+(BP11))^1)*((1+(BP12))^1))/((1.075)^12)+(Sheet1!$B$61*((1+(BP1))^1)*((1+(BP2))^1)*((1+(BP3))^1)*((1+(BP4))^1)*((1+(BP5))^1)*((1+(BP6))^1)*((1+(BP7))^1)*((1+(BP8))^1)*((1+(BP9))^1)*((1+(BP10))^1)*((1+(BP11))^1)*((1+(BP12))^1)*((1+(BP13))^1))/((1.075)^13)+(Sheet1!$B$61*((1+(BP1))^1)*((1+(BP2))^1)*((1+(BP3))^1)*((1+(BP4))^1)*((1+(BP5))^1)*((1+(BP6))^1)*((1+(BP7))^1)*((1+(BP8))^1)*((1+(BP9))^1)*((1+(BP10))^1)*((1+(BP11))^1)*((1+(BP12))^1)*((1+(BP13))^1)*((1+(BP14))^1))/((1.075)^14)+(Sheet1!$B$61*((1+(BP1))^1)*((1+(BP2))^1)*((1+(BP3))^1)*((1+(BP4))^1)*((1+(BP5))^1)*((1+(BP6))^1)*((1+(BP7))^1)*((1+(BP8))^1)*((1+(BP9))^1)*((1+(BP10))^1)*((1+(BP11))^1)*((1+(BP12))^1)*((1+(BP13))^1)*((1+(BP14))^1)*((1+(BP15))^1))/((1.075)^15)+((Sheet1!$B$61*((1+(BP1))^1)*((1+(BP2))^1)*((1+(BP3))^1)*((1+(BP4))^1)*((1+(BP5))^1)*((1+(BP6))^1)*((1+(BP7))^1)*((1+(BP8))^1)*((1+(BP9))^1)*((1+(BP10))^1)*((1+(BP11))^1)*((1+(BP12))^1)*((1+(BP13))^1)*((1+(BP14))^1)*((1+(BP15))^1))/((1.075)^15)/0.075))/Sheet1!$B$17)+((Sheet1!$B$65/Sheet1!$B$17)*(100%-0.2)))</f>
        <v>38.055887397488689</v>
      </c>
      <c r="BQ17" s="1">
        <f ca="1">SUM((((Sheet1!$B$61*((1+(BQ1))^1))/((1.075)^1)+(Sheet1!$B$61*((1+(BQ1))^1)*((1+(BQ2))^1))/((1.075)^2)+(Sheet1!$B$61*((1+(BQ1))^1)*((1+(BQ2))^1)*((1+(BQ3))^1))/((1.075)^3)+(Sheet1!$B$61*((1+(BQ1))^1)*((1+(BQ2))^1)*((1+(BQ3))^1)*((1+(BQ4))^1))/((1.075)^4)+(Sheet1!$B$61*((1+(BQ1))^1)*((1+(BQ2))^1)*((1+(BQ3))^1)*((1+(BQ4))^1)*((1+(BQ5))^1))/((1.075)^5)+(Sheet1!$B$61*((1+(BQ1))^1)*((1+(BQ2))^1)*((1+(BQ3))^1)*((1+(BQ4))^1)*((1+(BQ5))^1)*((1+(BQ6))^1))/((1.075)^6)+(Sheet1!$B$61*((1+(BQ1))^1)*((1+(BQ2))^1)*((1+(BQ3))^1)*((1+(BQ4))^1)*((1+(BQ5))^1)*((1+(BQ6))^1)*((1+(BQ7))^1))/((1.075)^7)+(Sheet1!$B$61*((1+(BQ1))^1)*((1+(BQ2))^1)*((1+(BQ3))^1)*((1+(BQ4))^1)*((1+(BQ5))^1)*((1+(BQ6))^1)*((1+(BQ7))^1)*((1+(BQ8))^1))/((1.075)^8)+(Sheet1!$B$61*((1+(BQ1))^1)*((1+(BQ2))^1)*((1+(BQ3))^1)*((1+(BQ4))^1)*((1+(BQ5))^1)*((1+(BQ6))^1)*((1+(BQ7))^1)*((1+(BQ8))^1)*((1+(BQ9))^1))/((1.075)^9)+(Sheet1!$B$61*((1+(BQ1))^1)*((1+(BQ2))^1)*((1+(BQ3))^1)*((1+(BQ4))^1)*((1+(BQ5))^1)*((1+(BQ6))^1)*((1+(BQ7))^1)*((1+(BQ8))^1)*((1+(BQ9))^1)*((1+(BQ10))^1))/((1.075)^10)+(Sheet1!$B$61*((1+(BQ1))^1)*((1+(BQ2))^1)*((1+(BQ3))^1)*((1+(BQ4))^1)*((1+(BQ5))^1)*((1+(BQ6))^1)*((1+(BQ7))^1)*((1+(BQ8))^1)*((1+(BQ9))^1)*((1+(BQ10))^1)*((1+(BQ11))^1))/((1.075)^11)+(Sheet1!$B$61*((1+(BQ1))^1)*((1+(BQ2))^1)*((1+(BQ3))^1)*((1+(BQ4))^1)*((1+(BQ5))^1)*((1+(BQ6))^1)*((1+(BQ7))^1)*((1+(BQ8))^1)*((1+(BQ9))^1)*((1+(BQ10))^1)*((1+(BQ11))^1)*((1+(BQ12))^1))/((1.075)^12)+(Sheet1!$B$61*((1+(BQ1))^1)*((1+(BQ2))^1)*((1+(BQ3))^1)*((1+(BQ4))^1)*((1+(BQ5))^1)*((1+(BQ6))^1)*((1+(BQ7))^1)*((1+(BQ8))^1)*((1+(BQ9))^1)*((1+(BQ10))^1)*((1+(BQ11))^1)*((1+(BQ12))^1)*((1+(BQ13))^1))/((1.075)^13)+(Sheet1!$B$61*((1+(BQ1))^1)*((1+(BQ2))^1)*((1+(BQ3))^1)*((1+(BQ4))^1)*((1+(BQ5))^1)*((1+(BQ6))^1)*((1+(BQ7))^1)*((1+(BQ8))^1)*((1+(BQ9))^1)*((1+(BQ10))^1)*((1+(BQ11))^1)*((1+(BQ12))^1)*((1+(BQ13))^1)*((1+(BQ14))^1))/((1.075)^14)+(Sheet1!$B$61*((1+(BQ1))^1)*((1+(BQ2))^1)*((1+(BQ3))^1)*((1+(BQ4))^1)*((1+(BQ5))^1)*((1+(BQ6))^1)*((1+(BQ7))^1)*((1+(BQ8))^1)*((1+(BQ9))^1)*((1+(BQ10))^1)*((1+(BQ11))^1)*((1+(BQ12))^1)*((1+(BQ13))^1)*((1+(BQ14))^1)*((1+(BQ15))^1))/((1.075)^15)+((Sheet1!$B$61*((1+(BQ1))^1)*((1+(BQ2))^1)*((1+(BQ3))^1)*((1+(BQ4))^1)*((1+(BQ5))^1)*((1+(BQ6))^1)*((1+(BQ7))^1)*((1+(BQ8))^1)*((1+(BQ9))^1)*((1+(BQ10))^1)*((1+(BQ11))^1)*((1+(BQ12))^1)*((1+(BQ13))^1)*((1+(BQ14))^1)*((1+(BQ15))^1))/((1.075)^15)/0.075))/Sheet1!$B$17)+((Sheet1!$B$65/Sheet1!$B$17)*(100%-0.2)))</f>
        <v>54.733836429239773</v>
      </c>
      <c r="BR17" s="1">
        <f ca="1">SUM((((Sheet1!$B$61*((1+(BR1))^1))/((1.075)^1)+(Sheet1!$B$61*((1+(BR1))^1)*((1+(BR2))^1))/((1.075)^2)+(Sheet1!$B$61*((1+(BR1))^1)*((1+(BR2))^1)*((1+(BR3))^1))/((1.075)^3)+(Sheet1!$B$61*((1+(BR1))^1)*((1+(BR2))^1)*((1+(BR3))^1)*((1+(BR4))^1))/((1.075)^4)+(Sheet1!$B$61*((1+(BR1))^1)*((1+(BR2))^1)*((1+(BR3))^1)*((1+(BR4))^1)*((1+(BR5))^1))/((1.075)^5)+(Sheet1!$B$61*((1+(BR1))^1)*((1+(BR2))^1)*((1+(BR3))^1)*((1+(BR4))^1)*((1+(BR5))^1)*((1+(BR6))^1))/((1.075)^6)+(Sheet1!$B$61*((1+(BR1))^1)*((1+(BR2))^1)*((1+(BR3))^1)*((1+(BR4))^1)*((1+(BR5))^1)*((1+(BR6))^1)*((1+(BR7))^1))/((1.075)^7)+(Sheet1!$B$61*((1+(BR1))^1)*((1+(BR2))^1)*((1+(BR3))^1)*((1+(BR4))^1)*((1+(BR5))^1)*((1+(BR6))^1)*((1+(BR7))^1)*((1+(BR8))^1))/((1.075)^8)+(Sheet1!$B$61*((1+(BR1))^1)*((1+(BR2))^1)*((1+(BR3))^1)*((1+(BR4))^1)*((1+(BR5))^1)*((1+(BR6))^1)*((1+(BR7))^1)*((1+(BR8))^1)*((1+(BR9))^1))/((1.075)^9)+(Sheet1!$B$61*((1+(BR1))^1)*((1+(BR2))^1)*((1+(BR3))^1)*((1+(BR4))^1)*((1+(BR5))^1)*((1+(BR6))^1)*((1+(BR7))^1)*((1+(BR8))^1)*((1+(BR9))^1)*((1+(BR10))^1))/((1.075)^10)+(Sheet1!$B$61*((1+(BR1))^1)*((1+(BR2))^1)*((1+(BR3))^1)*((1+(BR4))^1)*((1+(BR5))^1)*((1+(BR6))^1)*((1+(BR7))^1)*((1+(BR8))^1)*((1+(BR9))^1)*((1+(BR10))^1)*((1+(BR11))^1))/((1.075)^11)+(Sheet1!$B$61*((1+(BR1))^1)*((1+(BR2))^1)*((1+(BR3))^1)*((1+(BR4))^1)*((1+(BR5))^1)*((1+(BR6))^1)*((1+(BR7))^1)*((1+(BR8))^1)*((1+(BR9))^1)*((1+(BR10))^1)*((1+(BR11))^1)*((1+(BR12))^1))/((1.075)^12)+(Sheet1!$B$61*((1+(BR1))^1)*((1+(BR2))^1)*((1+(BR3))^1)*((1+(BR4))^1)*((1+(BR5))^1)*((1+(BR6))^1)*((1+(BR7))^1)*((1+(BR8))^1)*((1+(BR9))^1)*((1+(BR10))^1)*((1+(BR11))^1)*((1+(BR12))^1)*((1+(BR13))^1))/((1.075)^13)+(Sheet1!$B$61*((1+(BR1))^1)*((1+(BR2))^1)*((1+(BR3))^1)*((1+(BR4))^1)*((1+(BR5))^1)*((1+(BR6))^1)*((1+(BR7))^1)*((1+(BR8))^1)*((1+(BR9))^1)*((1+(BR10))^1)*((1+(BR11))^1)*((1+(BR12))^1)*((1+(BR13))^1)*((1+(BR14))^1))/((1.075)^14)+(Sheet1!$B$61*((1+(BR1))^1)*((1+(BR2))^1)*((1+(BR3))^1)*((1+(BR4))^1)*((1+(BR5))^1)*((1+(BR6))^1)*((1+(BR7))^1)*((1+(BR8))^1)*((1+(BR9))^1)*((1+(BR10))^1)*((1+(BR11))^1)*((1+(BR12))^1)*((1+(BR13))^1)*((1+(BR14))^1)*((1+(BR15))^1))/((1.075)^15)+((Sheet1!$B$61*((1+(BR1))^1)*((1+(BR2))^1)*((1+(BR3))^1)*((1+(BR4))^1)*((1+(BR5))^1)*((1+(BR6))^1)*((1+(BR7))^1)*((1+(BR8))^1)*((1+(BR9))^1)*((1+(BR10))^1)*((1+(BR11))^1)*((1+(BR12))^1)*((1+(BR13))^1)*((1+(BR14))^1)*((1+(BR15))^1))/((1.075)^15)/0.075))/Sheet1!$B$17)+((Sheet1!$B$65/Sheet1!$B$17)*(100%-0.2)))</f>
        <v>49.071458759156492</v>
      </c>
      <c r="BS17" s="1">
        <f ca="1">SUM((((Sheet1!$B$61*((1+(BS1))^1))/((1.075)^1)+(Sheet1!$B$61*((1+(BS1))^1)*((1+(BS2))^1))/((1.075)^2)+(Sheet1!$B$61*((1+(BS1))^1)*((1+(BS2))^1)*((1+(BS3))^1))/((1.075)^3)+(Sheet1!$B$61*((1+(BS1))^1)*((1+(BS2))^1)*((1+(BS3))^1)*((1+(BS4))^1))/((1.075)^4)+(Sheet1!$B$61*((1+(BS1))^1)*((1+(BS2))^1)*((1+(BS3))^1)*((1+(BS4))^1)*((1+(BS5))^1))/((1.075)^5)+(Sheet1!$B$61*((1+(BS1))^1)*((1+(BS2))^1)*((1+(BS3))^1)*((1+(BS4))^1)*((1+(BS5))^1)*((1+(BS6))^1))/((1.075)^6)+(Sheet1!$B$61*((1+(BS1))^1)*((1+(BS2))^1)*((1+(BS3))^1)*((1+(BS4))^1)*((1+(BS5))^1)*((1+(BS6))^1)*((1+(BS7))^1))/((1.075)^7)+(Sheet1!$B$61*((1+(BS1))^1)*((1+(BS2))^1)*((1+(BS3))^1)*((1+(BS4))^1)*((1+(BS5))^1)*((1+(BS6))^1)*((1+(BS7))^1)*((1+(BS8))^1))/((1.075)^8)+(Sheet1!$B$61*((1+(BS1))^1)*((1+(BS2))^1)*((1+(BS3))^1)*((1+(BS4))^1)*((1+(BS5))^1)*((1+(BS6))^1)*((1+(BS7))^1)*((1+(BS8))^1)*((1+(BS9))^1))/((1.075)^9)+(Sheet1!$B$61*((1+(BS1))^1)*((1+(BS2))^1)*((1+(BS3))^1)*((1+(BS4))^1)*((1+(BS5))^1)*((1+(BS6))^1)*((1+(BS7))^1)*((1+(BS8))^1)*((1+(BS9))^1)*((1+(BS10))^1))/((1.075)^10)+(Sheet1!$B$61*((1+(BS1))^1)*((1+(BS2))^1)*((1+(BS3))^1)*((1+(BS4))^1)*((1+(BS5))^1)*((1+(BS6))^1)*((1+(BS7))^1)*((1+(BS8))^1)*((1+(BS9))^1)*((1+(BS10))^1)*((1+(BS11))^1))/((1.075)^11)+(Sheet1!$B$61*((1+(BS1))^1)*((1+(BS2))^1)*((1+(BS3))^1)*((1+(BS4))^1)*((1+(BS5))^1)*((1+(BS6))^1)*((1+(BS7))^1)*((1+(BS8))^1)*((1+(BS9))^1)*((1+(BS10))^1)*((1+(BS11))^1)*((1+(BS12))^1))/((1.075)^12)+(Sheet1!$B$61*((1+(BS1))^1)*((1+(BS2))^1)*((1+(BS3))^1)*((1+(BS4))^1)*((1+(BS5))^1)*((1+(BS6))^1)*((1+(BS7))^1)*((1+(BS8))^1)*((1+(BS9))^1)*((1+(BS10))^1)*((1+(BS11))^1)*((1+(BS12))^1)*((1+(BS13))^1))/((1.075)^13)+(Sheet1!$B$61*((1+(BS1))^1)*((1+(BS2))^1)*((1+(BS3))^1)*((1+(BS4))^1)*((1+(BS5))^1)*((1+(BS6))^1)*((1+(BS7))^1)*((1+(BS8))^1)*((1+(BS9))^1)*((1+(BS10))^1)*((1+(BS11))^1)*((1+(BS12))^1)*((1+(BS13))^1)*((1+(BS14))^1))/((1.075)^14)+(Sheet1!$B$61*((1+(BS1))^1)*((1+(BS2))^1)*((1+(BS3))^1)*((1+(BS4))^1)*((1+(BS5))^1)*((1+(BS6))^1)*((1+(BS7))^1)*((1+(BS8))^1)*((1+(BS9))^1)*((1+(BS10))^1)*((1+(BS11))^1)*((1+(BS12))^1)*((1+(BS13))^1)*((1+(BS14))^1)*((1+(BS15))^1))/((1.075)^15)+((Sheet1!$B$61*((1+(BS1))^1)*((1+(BS2))^1)*((1+(BS3))^1)*((1+(BS4))^1)*((1+(BS5))^1)*((1+(BS6))^1)*((1+(BS7))^1)*((1+(BS8))^1)*((1+(BS9))^1)*((1+(BS10))^1)*((1+(BS11))^1)*((1+(BS12))^1)*((1+(BS13))^1)*((1+(BS14))^1)*((1+(BS15))^1))/((1.075)^15)/0.075))/Sheet1!$B$17)+((Sheet1!$B$65/Sheet1!$B$17)*(100%-0.2)))</f>
        <v>52.620770705983666</v>
      </c>
      <c r="BT17" s="1">
        <f ca="1">SUM((((Sheet1!$B$61*((1+(BT1))^1))/((1.075)^1)+(Sheet1!$B$61*((1+(BT1))^1)*((1+(BT2))^1))/((1.075)^2)+(Sheet1!$B$61*((1+(BT1))^1)*((1+(BT2))^1)*((1+(BT3))^1))/((1.075)^3)+(Sheet1!$B$61*((1+(BT1))^1)*((1+(BT2))^1)*((1+(BT3))^1)*((1+(BT4))^1))/((1.075)^4)+(Sheet1!$B$61*((1+(BT1))^1)*((1+(BT2))^1)*((1+(BT3))^1)*((1+(BT4))^1)*((1+(BT5))^1))/((1.075)^5)+(Sheet1!$B$61*((1+(BT1))^1)*((1+(BT2))^1)*((1+(BT3))^1)*((1+(BT4))^1)*((1+(BT5))^1)*((1+(BT6))^1))/((1.075)^6)+(Sheet1!$B$61*((1+(BT1))^1)*((1+(BT2))^1)*((1+(BT3))^1)*((1+(BT4))^1)*((1+(BT5))^1)*((1+(BT6))^1)*((1+(BT7))^1))/((1.075)^7)+(Sheet1!$B$61*((1+(BT1))^1)*((1+(BT2))^1)*((1+(BT3))^1)*((1+(BT4))^1)*((1+(BT5))^1)*((1+(BT6))^1)*((1+(BT7))^1)*((1+(BT8))^1))/((1.075)^8)+(Sheet1!$B$61*((1+(BT1))^1)*((1+(BT2))^1)*((1+(BT3))^1)*((1+(BT4))^1)*((1+(BT5))^1)*((1+(BT6))^1)*((1+(BT7))^1)*((1+(BT8))^1)*((1+(BT9))^1))/((1.075)^9)+(Sheet1!$B$61*((1+(BT1))^1)*((1+(BT2))^1)*((1+(BT3))^1)*((1+(BT4))^1)*((1+(BT5))^1)*((1+(BT6))^1)*((1+(BT7))^1)*((1+(BT8))^1)*((1+(BT9))^1)*((1+(BT10))^1))/((1.075)^10)+(Sheet1!$B$61*((1+(BT1))^1)*((1+(BT2))^1)*((1+(BT3))^1)*((1+(BT4))^1)*((1+(BT5))^1)*((1+(BT6))^1)*((1+(BT7))^1)*((1+(BT8))^1)*((1+(BT9))^1)*((1+(BT10))^1)*((1+(BT11))^1))/((1.075)^11)+(Sheet1!$B$61*((1+(BT1))^1)*((1+(BT2))^1)*((1+(BT3))^1)*((1+(BT4))^1)*((1+(BT5))^1)*((1+(BT6))^1)*((1+(BT7))^1)*((1+(BT8))^1)*((1+(BT9))^1)*((1+(BT10))^1)*((1+(BT11))^1)*((1+(BT12))^1))/((1.075)^12)+(Sheet1!$B$61*((1+(BT1))^1)*((1+(BT2))^1)*((1+(BT3))^1)*((1+(BT4))^1)*((1+(BT5))^1)*((1+(BT6))^1)*((1+(BT7))^1)*((1+(BT8))^1)*((1+(BT9))^1)*((1+(BT10))^1)*((1+(BT11))^1)*((1+(BT12))^1)*((1+(BT13))^1))/((1.075)^13)+(Sheet1!$B$61*((1+(BT1))^1)*((1+(BT2))^1)*((1+(BT3))^1)*((1+(BT4))^1)*((1+(BT5))^1)*((1+(BT6))^1)*((1+(BT7))^1)*((1+(BT8))^1)*((1+(BT9))^1)*((1+(BT10))^1)*((1+(BT11))^1)*((1+(BT12))^1)*((1+(BT13))^1)*((1+(BT14))^1))/((1.075)^14)+(Sheet1!$B$61*((1+(BT1))^1)*((1+(BT2))^1)*((1+(BT3))^1)*((1+(BT4))^1)*((1+(BT5))^1)*((1+(BT6))^1)*((1+(BT7))^1)*((1+(BT8))^1)*((1+(BT9))^1)*((1+(BT10))^1)*((1+(BT11))^1)*((1+(BT12))^1)*((1+(BT13))^1)*((1+(BT14))^1)*((1+(BT15))^1))/((1.075)^15)+((Sheet1!$B$61*((1+(BT1))^1)*((1+(BT2))^1)*((1+(BT3))^1)*((1+(BT4))^1)*((1+(BT5))^1)*((1+(BT6))^1)*((1+(BT7))^1)*((1+(BT8))^1)*((1+(BT9))^1)*((1+(BT10))^1)*((1+(BT11))^1)*((1+(BT12))^1)*((1+(BT13))^1)*((1+(BT14))^1)*((1+(BT15))^1))/((1.075)^15)/0.075))/Sheet1!$B$17)+((Sheet1!$B$65/Sheet1!$B$17)*(100%-0.2)))</f>
        <v>51.760694787941269</v>
      </c>
      <c r="BU17" s="1">
        <f ca="1">SUM((((Sheet1!$B$61*((1+(BU1))^1))/((1.075)^1)+(Sheet1!$B$61*((1+(BU1))^1)*((1+(BU2))^1))/((1.075)^2)+(Sheet1!$B$61*((1+(BU1))^1)*((1+(BU2))^1)*((1+(BU3))^1))/((1.075)^3)+(Sheet1!$B$61*((1+(BU1))^1)*((1+(BU2))^1)*((1+(BU3))^1)*((1+(BU4))^1))/((1.075)^4)+(Sheet1!$B$61*((1+(BU1))^1)*((1+(BU2))^1)*((1+(BU3))^1)*((1+(BU4))^1)*((1+(BU5))^1))/((1.075)^5)+(Sheet1!$B$61*((1+(BU1))^1)*((1+(BU2))^1)*((1+(BU3))^1)*((1+(BU4))^1)*((1+(BU5))^1)*((1+(BU6))^1))/((1.075)^6)+(Sheet1!$B$61*((1+(BU1))^1)*((1+(BU2))^1)*((1+(BU3))^1)*((1+(BU4))^1)*((1+(BU5))^1)*((1+(BU6))^1)*((1+(BU7))^1))/((1.075)^7)+(Sheet1!$B$61*((1+(BU1))^1)*((1+(BU2))^1)*((1+(BU3))^1)*((1+(BU4))^1)*((1+(BU5))^1)*((1+(BU6))^1)*((1+(BU7))^1)*((1+(BU8))^1))/((1.075)^8)+(Sheet1!$B$61*((1+(BU1))^1)*((1+(BU2))^1)*((1+(BU3))^1)*((1+(BU4))^1)*((1+(BU5))^1)*((1+(BU6))^1)*((1+(BU7))^1)*((1+(BU8))^1)*((1+(BU9))^1))/((1.075)^9)+(Sheet1!$B$61*((1+(BU1))^1)*((1+(BU2))^1)*((1+(BU3))^1)*((1+(BU4))^1)*((1+(BU5))^1)*((1+(BU6))^1)*((1+(BU7))^1)*((1+(BU8))^1)*((1+(BU9))^1)*((1+(BU10))^1))/((1.075)^10)+(Sheet1!$B$61*((1+(BU1))^1)*((1+(BU2))^1)*((1+(BU3))^1)*((1+(BU4))^1)*((1+(BU5))^1)*((1+(BU6))^1)*((1+(BU7))^1)*((1+(BU8))^1)*((1+(BU9))^1)*((1+(BU10))^1)*((1+(BU11))^1))/((1.075)^11)+(Sheet1!$B$61*((1+(BU1))^1)*((1+(BU2))^1)*((1+(BU3))^1)*((1+(BU4))^1)*((1+(BU5))^1)*((1+(BU6))^1)*((1+(BU7))^1)*((1+(BU8))^1)*((1+(BU9))^1)*((1+(BU10))^1)*((1+(BU11))^1)*((1+(BU12))^1))/((1.075)^12)+(Sheet1!$B$61*((1+(BU1))^1)*((1+(BU2))^1)*((1+(BU3))^1)*((1+(BU4))^1)*((1+(BU5))^1)*((1+(BU6))^1)*((1+(BU7))^1)*((1+(BU8))^1)*((1+(BU9))^1)*((1+(BU10))^1)*((1+(BU11))^1)*((1+(BU12))^1)*((1+(BU13))^1))/((1.075)^13)+(Sheet1!$B$61*((1+(BU1))^1)*((1+(BU2))^1)*((1+(BU3))^1)*((1+(BU4))^1)*((1+(BU5))^1)*((1+(BU6))^1)*((1+(BU7))^1)*((1+(BU8))^1)*((1+(BU9))^1)*((1+(BU10))^1)*((1+(BU11))^1)*((1+(BU12))^1)*((1+(BU13))^1)*((1+(BU14))^1))/((1.075)^14)+(Sheet1!$B$61*((1+(BU1))^1)*((1+(BU2))^1)*((1+(BU3))^1)*((1+(BU4))^1)*((1+(BU5))^1)*((1+(BU6))^1)*((1+(BU7))^1)*((1+(BU8))^1)*((1+(BU9))^1)*((1+(BU10))^1)*((1+(BU11))^1)*((1+(BU12))^1)*((1+(BU13))^1)*((1+(BU14))^1)*((1+(BU15))^1))/((1.075)^15)+((Sheet1!$B$61*((1+(BU1))^1)*((1+(BU2))^1)*((1+(BU3))^1)*((1+(BU4))^1)*((1+(BU5))^1)*((1+(BU6))^1)*((1+(BU7))^1)*((1+(BU8))^1)*((1+(BU9))^1)*((1+(BU10))^1)*((1+(BU11))^1)*((1+(BU12))^1)*((1+(BU13))^1)*((1+(BU14))^1)*((1+(BU15))^1))/((1.075)^15)/0.075))/Sheet1!$B$17)+((Sheet1!$B$65/Sheet1!$B$17)*(100%-0.2)))</f>
        <v>42.974100790354832</v>
      </c>
      <c r="BV17" s="1">
        <f ca="1">SUM((((Sheet1!$B$61*((1+(BV1))^1))/((1.075)^1)+(Sheet1!$B$61*((1+(BV1))^1)*((1+(BV2))^1))/((1.075)^2)+(Sheet1!$B$61*((1+(BV1))^1)*((1+(BV2))^1)*((1+(BV3))^1))/((1.075)^3)+(Sheet1!$B$61*((1+(BV1))^1)*((1+(BV2))^1)*((1+(BV3))^1)*((1+(BV4))^1))/((1.075)^4)+(Sheet1!$B$61*((1+(BV1))^1)*((1+(BV2))^1)*((1+(BV3))^1)*((1+(BV4))^1)*((1+(BV5))^1))/((1.075)^5)+(Sheet1!$B$61*((1+(BV1))^1)*((1+(BV2))^1)*((1+(BV3))^1)*((1+(BV4))^1)*((1+(BV5))^1)*((1+(BV6))^1))/((1.075)^6)+(Sheet1!$B$61*((1+(BV1))^1)*((1+(BV2))^1)*((1+(BV3))^1)*((1+(BV4))^1)*((1+(BV5))^1)*((1+(BV6))^1)*((1+(BV7))^1))/((1.075)^7)+(Sheet1!$B$61*((1+(BV1))^1)*((1+(BV2))^1)*((1+(BV3))^1)*((1+(BV4))^1)*((1+(BV5))^1)*((1+(BV6))^1)*((1+(BV7))^1)*((1+(BV8))^1))/((1.075)^8)+(Sheet1!$B$61*((1+(BV1))^1)*((1+(BV2))^1)*((1+(BV3))^1)*((1+(BV4))^1)*((1+(BV5))^1)*((1+(BV6))^1)*((1+(BV7))^1)*((1+(BV8))^1)*((1+(BV9))^1))/((1.075)^9)+(Sheet1!$B$61*((1+(BV1))^1)*((1+(BV2))^1)*((1+(BV3))^1)*((1+(BV4))^1)*((1+(BV5))^1)*((1+(BV6))^1)*((1+(BV7))^1)*((1+(BV8))^1)*((1+(BV9))^1)*((1+(BV10))^1))/((1.075)^10)+(Sheet1!$B$61*((1+(BV1))^1)*((1+(BV2))^1)*((1+(BV3))^1)*((1+(BV4))^1)*((1+(BV5))^1)*((1+(BV6))^1)*((1+(BV7))^1)*((1+(BV8))^1)*((1+(BV9))^1)*((1+(BV10))^1)*((1+(BV11))^1))/((1.075)^11)+(Sheet1!$B$61*((1+(BV1))^1)*((1+(BV2))^1)*((1+(BV3))^1)*((1+(BV4))^1)*((1+(BV5))^1)*((1+(BV6))^1)*((1+(BV7))^1)*((1+(BV8))^1)*((1+(BV9))^1)*((1+(BV10))^1)*((1+(BV11))^1)*((1+(BV12))^1))/((1.075)^12)+(Sheet1!$B$61*((1+(BV1))^1)*((1+(BV2))^1)*((1+(BV3))^1)*((1+(BV4))^1)*((1+(BV5))^1)*((1+(BV6))^1)*((1+(BV7))^1)*((1+(BV8))^1)*((1+(BV9))^1)*((1+(BV10))^1)*((1+(BV11))^1)*((1+(BV12))^1)*((1+(BV13))^1))/((1.075)^13)+(Sheet1!$B$61*((1+(BV1))^1)*((1+(BV2))^1)*((1+(BV3))^1)*((1+(BV4))^1)*((1+(BV5))^1)*((1+(BV6))^1)*((1+(BV7))^1)*((1+(BV8))^1)*((1+(BV9))^1)*((1+(BV10))^1)*((1+(BV11))^1)*((1+(BV12))^1)*((1+(BV13))^1)*((1+(BV14))^1))/((1.075)^14)+(Sheet1!$B$61*((1+(BV1))^1)*((1+(BV2))^1)*((1+(BV3))^1)*((1+(BV4))^1)*((1+(BV5))^1)*((1+(BV6))^1)*((1+(BV7))^1)*((1+(BV8))^1)*((1+(BV9))^1)*((1+(BV10))^1)*((1+(BV11))^1)*((1+(BV12))^1)*((1+(BV13))^1)*((1+(BV14))^1)*((1+(BV15))^1))/((1.075)^15)+((Sheet1!$B$61*((1+(BV1))^1)*((1+(BV2))^1)*((1+(BV3))^1)*((1+(BV4))^1)*((1+(BV5))^1)*((1+(BV6))^1)*((1+(BV7))^1)*((1+(BV8))^1)*((1+(BV9))^1)*((1+(BV10))^1)*((1+(BV11))^1)*((1+(BV12))^1)*((1+(BV13))^1)*((1+(BV14))^1)*((1+(BV15))^1))/((1.075)^15)/0.075))/Sheet1!$B$17)+((Sheet1!$B$65/Sheet1!$B$17)*(100%-0.2)))</f>
        <v>44.520873607809534</v>
      </c>
      <c r="BW17" s="1">
        <f ca="1">SUM((((Sheet1!$B$61*((1+(BW1))^1))/((1.075)^1)+(Sheet1!$B$61*((1+(BW1))^1)*((1+(BW2))^1))/((1.075)^2)+(Sheet1!$B$61*((1+(BW1))^1)*((1+(BW2))^1)*((1+(BW3))^1))/((1.075)^3)+(Sheet1!$B$61*((1+(BW1))^1)*((1+(BW2))^1)*((1+(BW3))^1)*((1+(BW4))^1))/((1.075)^4)+(Sheet1!$B$61*((1+(BW1))^1)*((1+(BW2))^1)*((1+(BW3))^1)*((1+(BW4))^1)*((1+(BW5))^1))/((1.075)^5)+(Sheet1!$B$61*((1+(BW1))^1)*((1+(BW2))^1)*((1+(BW3))^1)*((1+(BW4))^1)*((1+(BW5))^1)*((1+(BW6))^1))/((1.075)^6)+(Sheet1!$B$61*((1+(BW1))^1)*((1+(BW2))^1)*((1+(BW3))^1)*((1+(BW4))^1)*((1+(BW5))^1)*((1+(BW6))^1)*((1+(BW7))^1))/((1.075)^7)+(Sheet1!$B$61*((1+(BW1))^1)*((1+(BW2))^1)*((1+(BW3))^1)*((1+(BW4))^1)*((1+(BW5))^1)*((1+(BW6))^1)*((1+(BW7))^1)*((1+(BW8))^1))/((1.075)^8)+(Sheet1!$B$61*((1+(BW1))^1)*((1+(BW2))^1)*((1+(BW3))^1)*((1+(BW4))^1)*((1+(BW5))^1)*((1+(BW6))^1)*((1+(BW7))^1)*((1+(BW8))^1)*((1+(BW9))^1))/((1.075)^9)+(Sheet1!$B$61*((1+(BW1))^1)*((1+(BW2))^1)*((1+(BW3))^1)*((1+(BW4))^1)*((1+(BW5))^1)*((1+(BW6))^1)*((1+(BW7))^1)*((1+(BW8))^1)*((1+(BW9))^1)*((1+(BW10))^1))/((1.075)^10)+(Sheet1!$B$61*((1+(BW1))^1)*((1+(BW2))^1)*((1+(BW3))^1)*((1+(BW4))^1)*((1+(BW5))^1)*((1+(BW6))^1)*((1+(BW7))^1)*((1+(BW8))^1)*((1+(BW9))^1)*((1+(BW10))^1)*((1+(BW11))^1))/((1.075)^11)+(Sheet1!$B$61*((1+(BW1))^1)*((1+(BW2))^1)*((1+(BW3))^1)*((1+(BW4))^1)*((1+(BW5))^1)*((1+(BW6))^1)*((1+(BW7))^1)*((1+(BW8))^1)*((1+(BW9))^1)*((1+(BW10))^1)*((1+(BW11))^1)*((1+(BW12))^1))/((1.075)^12)+(Sheet1!$B$61*((1+(BW1))^1)*((1+(BW2))^1)*((1+(BW3))^1)*((1+(BW4))^1)*((1+(BW5))^1)*((1+(BW6))^1)*((1+(BW7))^1)*((1+(BW8))^1)*((1+(BW9))^1)*((1+(BW10))^1)*((1+(BW11))^1)*((1+(BW12))^1)*((1+(BW13))^1))/((1.075)^13)+(Sheet1!$B$61*((1+(BW1))^1)*((1+(BW2))^1)*((1+(BW3))^1)*((1+(BW4))^1)*((1+(BW5))^1)*((1+(BW6))^1)*((1+(BW7))^1)*((1+(BW8))^1)*((1+(BW9))^1)*((1+(BW10))^1)*((1+(BW11))^1)*((1+(BW12))^1)*((1+(BW13))^1)*((1+(BW14))^1))/((1.075)^14)+(Sheet1!$B$61*((1+(BW1))^1)*((1+(BW2))^1)*((1+(BW3))^1)*((1+(BW4))^1)*((1+(BW5))^1)*((1+(BW6))^1)*((1+(BW7))^1)*((1+(BW8))^1)*((1+(BW9))^1)*((1+(BW10))^1)*((1+(BW11))^1)*((1+(BW12))^1)*((1+(BW13))^1)*((1+(BW14))^1)*((1+(BW15))^1))/((1.075)^15)+((Sheet1!$B$61*((1+(BW1))^1)*((1+(BW2))^1)*((1+(BW3))^1)*((1+(BW4))^1)*((1+(BW5))^1)*((1+(BW6))^1)*((1+(BW7))^1)*((1+(BW8))^1)*((1+(BW9))^1)*((1+(BW10))^1)*((1+(BW11))^1)*((1+(BW12))^1)*((1+(BW13))^1)*((1+(BW14))^1)*((1+(BW15))^1))/((1.075)^15)/0.075))/Sheet1!$B$17)+((Sheet1!$B$65/Sheet1!$B$17)*(100%-0.2)))</f>
        <v>49.167032472212341</v>
      </c>
      <c r="BX17" s="1">
        <f ca="1">SUM((((Sheet1!$B$61*((1+(BX1))^1))/((1.075)^1)+(Sheet1!$B$61*((1+(BX1))^1)*((1+(BX2))^1))/((1.075)^2)+(Sheet1!$B$61*((1+(BX1))^1)*((1+(BX2))^1)*((1+(BX3))^1))/((1.075)^3)+(Sheet1!$B$61*((1+(BX1))^1)*((1+(BX2))^1)*((1+(BX3))^1)*((1+(BX4))^1))/((1.075)^4)+(Sheet1!$B$61*((1+(BX1))^1)*((1+(BX2))^1)*((1+(BX3))^1)*((1+(BX4))^1)*((1+(BX5))^1))/((1.075)^5)+(Sheet1!$B$61*((1+(BX1))^1)*((1+(BX2))^1)*((1+(BX3))^1)*((1+(BX4))^1)*((1+(BX5))^1)*((1+(BX6))^1))/((1.075)^6)+(Sheet1!$B$61*((1+(BX1))^1)*((1+(BX2))^1)*((1+(BX3))^1)*((1+(BX4))^1)*((1+(BX5))^1)*((1+(BX6))^1)*((1+(BX7))^1))/((1.075)^7)+(Sheet1!$B$61*((1+(BX1))^1)*((1+(BX2))^1)*((1+(BX3))^1)*((1+(BX4))^1)*((1+(BX5))^1)*((1+(BX6))^1)*((1+(BX7))^1)*((1+(BX8))^1))/((1.075)^8)+(Sheet1!$B$61*((1+(BX1))^1)*((1+(BX2))^1)*((1+(BX3))^1)*((1+(BX4))^1)*((1+(BX5))^1)*((1+(BX6))^1)*((1+(BX7))^1)*((1+(BX8))^1)*((1+(BX9))^1))/((1.075)^9)+(Sheet1!$B$61*((1+(BX1))^1)*((1+(BX2))^1)*((1+(BX3))^1)*((1+(BX4))^1)*((1+(BX5))^1)*((1+(BX6))^1)*((1+(BX7))^1)*((1+(BX8))^1)*((1+(BX9))^1)*((1+(BX10))^1))/((1.075)^10)+(Sheet1!$B$61*((1+(BX1))^1)*((1+(BX2))^1)*((1+(BX3))^1)*((1+(BX4))^1)*((1+(BX5))^1)*((1+(BX6))^1)*((1+(BX7))^1)*((1+(BX8))^1)*((1+(BX9))^1)*((1+(BX10))^1)*((1+(BX11))^1))/((1.075)^11)+(Sheet1!$B$61*((1+(BX1))^1)*((1+(BX2))^1)*((1+(BX3))^1)*((1+(BX4))^1)*((1+(BX5))^1)*((1+(BX6))^1)*((1+(BX7))^1)*((1+(BX8))^1)*((1+(BX9))^1)*((1+(BX10))^1)*((1+(BX11))^1)*((1+(BX12))^1))/((1.075)^12)+(Sheet1!$B$61*((1+(BX1))^1)*((1+(BX2))^1)*((1+(BX3))^1)*((1+(BX4))^1)*((1+(BX5))^1)*((1+(BX6))^1)*((1+(BX7))^1)*((1+(BX8))^1)*((1+(BX9))^1)*((1+(BX10))^1)*((1+(BX11))^1)*((1+(BX12))^1)*((1+(BX13))^1))/((1.075)^13)+(Sheet1!$B$61*((1+(BX1))^1)*((1+(BX2))^1)*((1+(BX3))^1)*((1+(BX4))^1)*((1+(BX5))^1)*((1+(BX6))^1)*((1+(BX7))^1)*((1+(BX8))^1)*((1+(BX9))^1)*((1+(BX10))^1)*((1+(BX11))^1)*((1+(BX12))^1)*((1+(BX13))^1)*((1+(BX14))^1))/((1.075)^14)+(Sheet1!$B$61*((1+(BX1))^1)*((1+(BX2))^1)*((1+(BX3))^1)*((1+(BX4))^1)*((1+(BX5))^1)*((1+(BX6))^1)*((1+(BX7))^1)*((1+(BX8))^1)*((1+(BX9))^1)*((1+(BX10))^1)*((1+(BX11))^1)*((1+(BX12))^1)*((1+(BX13))^1)*((1+(BX14))^1)*((1+(BX15))^1))/((1.075)^15)+((Sheet1!$B$61*((1+(BX1))^1)*((1+(BX2))^1)*((1+(BX3))^1)*((1+(BX4))^1)*((1+(BX5))^1)*((1+(BX6))^1)*((1+(BX7))^1)*((1+(BX8))^1)*((1+(BX9))^1)*((1+(BX10))^1)*((1+(BX11))^1)*((1+(BX12))^1)*((1+(BX13))^1)*((1+(BX14))^1)*((1+(BX15))^1))/((1.075)^15)/0.075))/Sheet1!$B$17)+((Sheet1!$B$65/Sheet1!$B$17)*(100%-0.2)))</f>
        <v>64.227828263826211</v>
      </c>
      <c r="BY17" s="1">
        <f ca="1">SUM((((Sheet1!$B$61*((1+(BY1))^1))/((1.075)^1)+(Sheet1!$B$61*((1+(BY1))^1)*((1+(BY2))^1))/((1.075)^2)+(Sheet1!$B$61*((1+(BY1))^1)*((1+(BY2))^1)*((1+(BY3))^1))/((1.075)^3)+(Sheet1!$B$61*((1+(BY1))^1)*((1+(BY2))^1)*((1+(BY3))^1)*((1+(BY4))^1))/((1.075)^4)+(Sheet1!$B$61*((1+(BY1))^1)*((1+(BY2))^1)*((1+(BY3))^1)*((1+(BY4))^1)*((1+(BY5))^1))/((1.075)^5)+(Sheet1!$B$61*((1+(BY1))^1)*((1+(BY2))^1)*((1+(BY3))^1)*((1+(BY4))^1)*((1+(BY5))^1)*((1+(BY6))^1))/((1.075)^6)+(Sheet1!$B$61*((1+(BY1))^1)*((1+(BY2))^1)*((1+(BY3))^1)*((1+(BY4))^1)*((1+(BY5))^1)*((1+(BY6))^1)*((1+(BY7))^1))/((1.075)^7)+(Sheet1!$B$61*((1+(BY1))^1)*((1+(BY2))^1)*((1+(BY3))^1)*((1+(BY4))^1)*((1+(BY5))^1)*((1+(BY6))^1)*((1+(BY7))^1)*((1+(BY8))^1))/((1.075)^8)+(Sheet1!$B$61*((1+(BY1))^1)*((1+(BY2))^1)*((1+(BY3))^1)*((1+(BY4))^1)*((1+(BY5))^1)*((1+(BY6))^1)*((1+(BY7))^1)*((1+(BY8))^1)*((1+(BY9))^1))/((1.075)^9)+(Sheet1!$B$61*((1+(BY1))^1)*((1+(BY2))^1)*((1+(BY3))^1)*((1+(BY4))^1)*((1+(BY5))^1)*((1+(BY6))^1)*((1+(BY7))^1)*((1+(BY8))^1)*((1+(BY9))^1)*((1+(BY10))^1))/((1.075)^10)+(Sheet1!$B$61*((1+(BY1))^1)*((1+(BY2))^1)*((1+(BY3))^1)*((1+(BY4))^1)*((1+(BY5))^1)*((1+(BY6))^1)*((1+(BY7))^1)*((1+(BY8))^1)*((1+(BY9))^1)*((1+(BY10))^1)*((1+(BY11))^1))/((1.075)^11)+(Sheet1!$B$61*((1+(BY1))^1)*((1+(BY2))^1)*((1+(BY3))^1)*((1+(BY4))^1)*((1+(BY5))^1)*((1+(BY6))^1)*((1+(BY7))^1)*((1+(BY8))^1)*((1+(BY9))^1)*((1+(BY10))^1)*((1+(BY11))^1)*((1+(BY12))^1))/((1.075)^12)+(Sheet1!$B$61*((1+(BY1))^1)*((1+(BY2))^1)*((1+(BY3))^1)*((1+(BY4))^1)*((1+(BY5))^1)*((1+(BY6))^1)*((1+(BY7))^1)*((1+(BY8))^1)*((1+(BY9))^1)*((1+(BY10))^1)*((1+(BY11))^1)*((1+(BY12))^1)*((1+(BY13))^1))/((1.075)^13)+(Sheet1!$B$61*((1+(BY1))^1)*((1+(BY2))^1)*((1+(BY3))^1)*((1+(BY4))^1)*((1+(BY5))^1)*((1+(BY6))^1)*((1+(BY7))^1)*((1+(BY8))^1)*((1+(BY9))^1)*((1+(BY10))^1)*((1+(BY11))^1)*((1+(BY12))^1)*((1+(BY13))^1)*((1+(BY14))^1))/((1.075)^14)+(Sheet1!$B$61*((1+(BY1))^1)*((1+(BY2))^1)*((1+(BY3))^1)*((1+(BY4))^1)*((1+(BY5))^1)*((1+(BY6))^1)*((1+(BY7))^1)*((1+(BY8))^1)*((1+(BY9))^1)*((1+(BY10))^1)*((1+(BY11))^1)*((1+(BY12))^1)*((1+(BY13))^1)*((1+(BY14))^1)*((1+(BY15))^1))/((1.075)^15)+((Sheet1!$B$61*((1+(BY1))^1)*((1+(BY2))^1)*((1+(BY3))^1)*((1+(BY4))^1)*((1+(BY5))^1)*((1+(BY6))^1)*((1+(BY7))^1)*((1+(BY8))^1)*((1+(BY9))^1)*((1+(BY10))^1)*((1+(BY11))^1)*((1+(BY12))^1)*((1+(BY13))^1)*((1+(BY14))^1)*((1+(BY15))^1))/((1.075)^15)/0.075))/Sheet1!$B$17)+((Sheet1!$B$65/Sheet1!$B$17)*(100%-0.2)))</f>
        <v>44.511809912687106</v>
      </c>
      <c r="BZ17" s="1">
        <f ca="1">SUM((((Sheet1!$B$61*((1+(BZ1))^1))/((1.075)^1)+(Sheet1!$B$61*((1+(BZ1))^1)*((1+(BZ2))^1))/((1.075)^2)+(Sheet1!$B$61*((1+(BZ1))^1)*((1+(BZ2))^1)*((1+(BZ3))^1))/((1.075)^3)+(Sheet1!$B$61*((1+(BZ1))^1)*((1+(BZ2))^1)*((1+(BZ3))^1)*((1+(BZ4))^1))/((1.075)^4)+(Sheet1!$B$61*((1+(BZ1))^1)*((1+(BZ2))^1)*((1+(BZ3))^1)*((1+(BZ4))^1)*((1+(BZ5))^1))/((1.075)^5)+(Sheet1!$B$61*((1+(BZ1))^1)*((1+(BZ2))^1)*((1+(BZ3))^1)*((1+(BZ4))^1)*((1+(BZ5))^1)*((1+(BZ6))^1))/((1.075)^6)+(Sheet1!$B$61*((1+(BZ1))^1)*((1+(BZ2))^1)*((1+(BZ3))^1)*((1+(BZ4))^1)*((1+(BZ5))^1)*((1+(BZ6))^1)*((1+(BZ7))^1))/((1.075)^7)+(Sheet1!$B$61*((1+(BZ1))^1)*((1+(BZ2))^1)*((1+(BZ3))^1)*((1+(BZ4))^1)*((1+(BZ5))^1)*((1+(BZ6))^1)*((1+(BZ7))^1)*((1+(BZ8))^1))/((1.075)^8)+(Sheet1!$B$61*((1+(BZ1))^1)*((1+(BZ2))^1)*((1+(BZ3))^1)*((1+(BZ4))^1)*((1+(BZ5))^1)*((1+(BZ6))^1)*((1+(BZ7))^1)*((1+(BZ8))^1)*((1+(BZ9))^1))/((1.075)^9)+(Sheet1!$B$61*((1+(BZ1))^1)*((1+(BZ2))^1)*((1+(BZ3))^1)*((1+(BZ4))^1)*((1+(BZ5))^1)*((1+(BZ6))^1)*((1+(BZ7))^1)*((1+(BZ8))^1)*((1+(BZ9))^1)*((1+(BZ10))^1))/((1.075)^10)+(Sheet1!$B$61*((1+(BZ1))^1)*((1+(BZ2))^1)*((1+(BZ3))^1)*((1+(BZ4))^1)*((1+(BZ5))^1)*((1+(BZ6))^1)*((1+(BZ7))^1)*((1+(BZ8))^1)*((1+(BZ9))^1)*((1+(BZ10))^1)*((1+(BZ11))^1))/((1.075)^11)+(Sheet1!$B$61*((1+(BZ1))^1)*((1+(BZ2))^1)*((1+(BZ3))^1)*((1+(BZ4))^1)*((1+(BZ5))^1)*((1+(BZ6))^1)*((1+(BZ7))^1)*((1+(BZ8))^1)*((1+(BZ9))^1)*((1+(BZ10))^1)*((1+(BZ11))^1)*((1+(BZ12))^1))/((1.075)^12)+(Sheet1!$B$61*((1+(BZ1))^1)*((1+(BZ2))^1)*((1+(BZ3))^1)*((1+(BZ4))^1)*((1+(BZ5))^1)*((1+(BZ6))^1)*((1+(BZ7))^1)*((1+(BZ8))^1)*((1+(BZ9))^1)*((1+(BZ10))^1)*((1+(BZ11))^1)*((1+(BZ12))^1)*((1+(BZ13))^1))/((1.075)^13)+(Sheet1!$B$61*((1+(BZ1))^1)*((1+(BZ2))^1)*((1+(BZ3))^1)*((1+(BZ4))^1)*((1+(BZ5))^1)*((1+(BZ6))^1)*((1+(BZ7))^1)*((1+(BZ8))^1)*((1+(BZ9))^1)*((1+(BZ10))^1)*((1+(BZ11))^1)*((1+(BZ12))^1)*((1+(BZ13))^1)*((1+(BZ14))^1))/((1.075)^14)+(Sheet1!$B$61*((1+(BZ1))^1)*((1+(BZ2))^1)*((1+(BZ3))^1)*((1+(BZ4))^1)*((1+(BZ5))^1)*((1+(BZ6))^1)*((1+(BZ7))^1)*((1+(BZ8))^1)*((1+(BZ9))^1)*((1+(BZ10))^1)*((1+(BZ11))^1)*((1+(BZ12))^1)*((1+(BZ13))^1)*((1+(BZ14))^1)*((1+(BZ15))^1))/((1.075)^15)+((Sheet1!$B$61*((1+(BZ1))^1)*((1+(BZ2))^1)*((1+(BZ3))^1)*((1+(BZ4))^1)*((1+(BZ5))^1)*((1+(BZ6))^1)*((1+(BZ7))^1)*((1+(BZ8))^1)*((1+(BZ9))^1)*((1+(BZ10))^1)*((1+(BZ11))^1)*((1+(BZ12))^1)*((1+(BZ13))^1)*((1+(BZ14))^1)*((1+(BZ15))^1))/((1.075)^15)/0.075))/Sheet1!$B$17)+((Sheet1!$B$65/Sheet1!$B$17)*(100%-0.2)))</f>
        <v>40.722775110719397</v>
      </c>
      <c r="CA17" s="1">
        <f ca="1">SUM((((Sheet1!$B$61*((1+(CA1))^1))/((1.075)^1)+(Sheet1!$B$61*((1+(CA1))^1)*((1+(CA2))^1))/((1.075)^2)+(Sheet1!$B$61*((1+(CA1))^1)*((1+(CA2))^1)*((1+(CA3))^1))/((1.075)^3)+(Sheet1!$B$61*((1+(CA1))^1)*((1+(CA2))^1)*((1+(CA3))^1)*((1+(CA4))^1))/((1.075)^4)+(Sheet1!$B$61*((1+(CA1))^1)*((1+(CA2))^1)*((1+(CA3))^1)*((1+(CA4))^1)*((1+(CA5))^1))/((1.075)^5)+(Sheet1!$B$61*((1+(CA1))^1)*((1+(CA2))^1)*((1+(CA3))^1)*((1+(CA4))^1)*((1+(CA5))^1)*((1+(CA6))^1))/((1.075)^6)+(Sheet1!$B$61*((1+(CA1))^1)*((1+(CA2))^1)*((1+(CA3))^1)*((1+(CA4))^1)*((1+(CA5))^1)*((1+(CA6))^1)*((1+(CA7))^1))/((1.075)^7)+(Sheet1!$B$61*((1+(CA1))^1)*((1+(CA2))^1)*((1+(CA3))^1)*((1+(CA4))^1)*((1+(CA5))^1)*((1+(CA6))^1)*((1+(CA7))^1)*((1+(CA8))^1))/((1.075)^8)+(Sheet1!$B$61*((1+(CA1))^1)*((1+(CA2))^1)*((1+(CA3))^1)*((1+(CA4))^1)*((1+(CA5))^1)*((1+(CA6))^1)*((1+(CA7))^1)*((1+(CA8))^1)*((1+(CA9))^1))/((1.075)^9)+(Sheet1!$B$61*((1+(CA1))^1)*((1+(CA2))^1)*((1+(CA3))^1)*((1+(CA4))^1)*((1+(CA5))^1)*((1+(CA6))^1)*((1+(CA7))^1)*((1+(CA8))^1)*((1+(CA9))^1)*((1+(CA10))^1))/((1.075)^10)+(Sheet1!$B$61*((1+(CA1))^1)*((1+(CA2))^1)*((1+(CA3))^1)*((1+(CA4))^1)*((1+(CA5))^1)*((1+(CA6))^1)*((1+(CA7))^1)*((1+(CA8))^1)*((1+(CA9))^1)*((1+(CA10))^1)*((1+(CA11))^1))/((1.075)^11)+(Sheet1!$B$61*((1+(CA1))^1)*((1+(CA2))^1)*((1+(CA3))^1)*((1+(CA4))^1)*((1+(CA5))^1)*((1+(CA6))^1)*((1+(CA7))^1)*((1+(CA8))^1)*((1+(CA9))^1)*((1+(CA10))^1)*((1+(CA11))^1)*((1+(CA12))^1))/((1.075)^12)+(Sheet1!$B$61*((1+(CA1))^1)*((1+(CA2))^1)*((1+(CA3))^1)*((1+(CA4))^1)*((1+(CA5))^1)*((1+(CA6))^1)*((1+(CA7))^1)*((1+(CA8))^1)*((1+(CA9))^1)*((1+(CA10))^1)*((1+(CA11))^1)*((1+(CA12))^1)*((1+(CA13))^1))/((1.075)^13)+(Sheet1!$B$61*((1+(CA1))^1)*((1+(CA2))^1)*((1+(CA3))^1)*((1+(CA4))^1)*((1+(CA5))^1)*((1+(CA6))^1)*((1+(CA7))^1)*((1+(CA8))^1)*((1+(CA9))^1)*((1+(CA10))^1)*((1+(CA11))^1)*((1+(CA12))^1)*((1+(CA13))^1)*((1+(CA14))^1))/((1.075)^14)+(Sheet1!$B$61*((1+(CA1))^1)*((1+(CA2))^1)*((1+(CA3))^1)*((1+(CA4))^1)*((1+(CA5))^1)*((1+(CA6))^1)*((1+(CA7))^1)*((1+(CA8))^1)*((1+(CA9))^1)*((1+(CA10))^1)*((1+(CA11))^1)*((1+(CA12))^1)*((1+(CA13))^1)*((1+(CA14))^1)*((1+(CA15))^1))/((1.075)^15)+((Sheet1!$B$61*((1+(CA1))^1)*((1+(CA2))^1)*((1+(CA3))^1)*((1+(CA4))^1)*((1+(CA5))^1)*((1+(CA6))^1)*((1+(CA7))^1)*((1+(CA8))^1)*((1+(CA9))^1)*((1+(CA10))^1)*((1+(CA11))^1)*((1+(CA12))^1)*((1+(CA13))^1)*((1+(CA14))^1)*((1+(CA15))^1))/((1.075)^15)/0.075))/Sheet1!$B$17)+((Sheet1!$B$65/Sheet1!$B$17)*(100%-0.2)))</f>
        <v>49.296564075235821</v>
      </c>
      <c r="CB17" s="1">
        <f ca="1">SUM((((Sheet1!$B$61*((1+(CB1))^1))/((1.075)^1)+(Sheet1!$B$61*((1+(CB1))^1)*((1+(CB2))^1))/((1.075)^2)+(Sheet1!$B$61*((1+(CB1))^1)*((1+(CB2))^1)*((1+(CB3))^1))/((1.075)^3)+(Sheet1!$B$61*((1+(CB1))^1)*((1+(CB2))^1)*((1+(CB3))^1)*((1+(CB4))^1))/((1.075)^4)+(Sheet1!$B$61*((1+(CB1))^1)*((1+(CB2))^1)*((1+(CB3))^1)*((1+(CB4))^1)*((1+(CB5))^1))/((1.075)^5)+(Sheet1!$B$61*((1+(CB1))^1)*((1+(CB2))^1)*((1+(CB3))^1)*((1+(CB4))^1)*((1+(CB5))^1)*((1+(CB6))^1))/((1.075)^6)+(Sheet1!$B$61*((1+(CB1))^1)*((1+(CB2))^1)*((1+(CB3))^1)*((1+(CB4))^1)*((1+(CB5))^1)*((1+(CB6))^1)*((1+(CB7))^1))/((1.075)^7)+(Sheet1!$B$61*((1+(CB1))^1)*((1+(CB2))^1)*((1+(CB3))^1)*((1+(CB4))^1)*((1+(CB5))^1)*((1+(CB6))^1)*((1+(CB7))^1)*((1+(CB8))^1))/((1.075)^8)+(Sheet1!$B$61*((1+(CB1))^1)*((1+(CB2))^1)*((1+(CB3))^1)*((1+(CB4))^1)*((1+(CB5))^1)*((1+(CB6))^1)*((1+(CB7))^1)*((1+(CB8))^1)*((1+(CB9))^1))/((1.075)^9)+(Sheet1!$B$61*((1+(CB1))^1)*((1+(CB2))^1)*((1+(CB3))^1)*((1+(CB4))^1)*((1+(CB5))^1)*((1+(CB6))^1)*((1+(CB7))^1)*((1+(CB8))^1)*((1+(CB9))^1)*((1+(CB10))^1))/((1.075)^10)+(Sheet1!$B$61*((1+(CB1))^1)*((1+(CB2))^1)*((1+(CB3))^1)*((1+(CB4))^1)*((1+(CB5))^1)*((1+(CB6))^1)*((1+(CB7))^1)*((1+(CB8))^1)*((1+(CB9))^1)*((1+(CB10))^1)*((1+(CB11))^1))/((1.075)^11)+(Sheet1!$B$61*((1+(CB1))^1)*((1+(CB2))^1)*((1+(CB3))^1)*((1+(CB4))^1)*((1+(CB5))^1)*((1+(CB6))^1)*((1+(CB7))^1)*((1+(CB8))^1)*((1+(CB9))^1)*((1+(CB10))^1)*((1+(CB11))^1)*((1+(CB12))^1))/((1.075)^12)+(Sheet1!$B$61*((1+(CB1))^1)*((1+(CB2))^1)*((1+(CB3))^1)*((1+(CB4))^1)*((1+(CB5))^1)*((1+(CB6))^1)*((1+(CB7))^1)*((1+(CB8))^1)*((1+(CB9))^1)*((1+(CB10))^1)*((1+(CB11))^1)*((1+(CB12))^1)*((1+(CB13))^1))/((1.075)^13)+(Sheet1!$B$61*((1+(CB1))^1)*((1+(CB2))^1)*((1+(CB3))^1)*((1+(CB4))^1)*((1+(CB5))^1)*((1+(CB6))^1)*((1+(CB7))^1)*((1+(CB8))^1)*((1+(CB9))^1)*((1+(CB10))^1)*((1+(CB11))^1)*((1+(CB12))^1)*((1+(CB13))^1)*((1+(CB14))^1))/((1.075)^14)+(Sheet1!$B$61*((1+(CB1))^1)*((1+(CB2))^1)*((1+(CB3))^1)*((1+(CB4))^1)*((1+(CB5))^1)*((1+(CB6))^1)*((1+(CB7))^1)*((1+(CB8))^1)*((1+(CB9))^1)*((1+(CB10))^1)*((1+(CB11))^1)*((1+(CB12))^1)*((1+(CB13))^1)*((1+(CB14))^1)*((1+(CB15))^1))/((1.075)^15)+((Sheet1!$B$61*((1+(CB1))^1)*((1+(CB2))^1)*((1+(CB3))^1)*((1+(CB4))^1)*((1+(CB5))^1)*((1+(CB6))^1)*((1+(CB7))^1)*((1+(CB8))^1)*((1+(CB9))^1)*((1+(CB10))^1)*((1+(CB11))^1)*((1+(CB12))^1)*((1+(CB13))^1)*((1+(CB14))^1)*((1+(CB15))^1))/((1.075)^15)/0.075))/Sheet1!$B$17)+((Sheet1!$B$65/Sheet1!$B$17)*(100%-0.2)))</f>
        <v>53.426860272124841</v>
      </c>
      <c r="CC17" s="1">
        <f ca="1">SUM((((Sheet1!$B$61*((1+(CC1))^1))/((1.075)^1)+(Sheet1!$B$61*((1+(CC1))^1)*((1+(CC2))^1))/((1.075)^2)+(Sheet1!$B$61*((1+(CC1))^1)*((1+(CC2))^1)*((1+(CC3))^1))/((1.075)^3)+(Sheet1!$B$61*((1+(CC1))^1)*((1+(CC2))^1)*((1+(CC3))^1)*((1+(CC4))^1))/((1.075)^4)+(Sheet1!$B$61*((1+(CC1))^1)*((1+(CC2))^1)*((1+(CC3))^1)*((1+(CC4))^1)*((1+(CC5))^1))/((1.075)^5)+(Sheet1!$B$61*((1+(CC1))^1)*((1+(CC2))^1)*((1+(CC3))^1)*((1+(CC4))^1)*((1+(CC5))^1)*((1+(CC6))^1))/((1.075)^6)+(Sheet1!$B$61*((1+(CC1))^1)*((1+(CC2))^1)*((1+(CC3))^1)*((1+(CC4))^1)*((1+(CC5))^1)*((1+(CC6))^1)*((1+(CC7))^1))/((1.075)^7)+(Sheet1!$B$61*((1+(CC1))^1)*((1+(CC2))^1)*((1+(CC3))^1)*((1+(CC4))^1)*((1+(CC5))^1)*((1+(CC6))^1)*((1+(CC7))^1)*((1+(CC8))^1))/((1.075)^8)+(Sheet1!$B$61*((1+(CC1))^1)*((1+(CC2))^1)*((1+(CC3))^1)*((1+(CC4))^1)*((1+(CC5))^1)*((1+(CC6))^1)*((1+(CC7))^1)*((1+(CC8))^1)*((1+(CC9))^1))/((1.075)^9)+(Sheet1!$B$61*((1+(CC1))^1)*((1+(CC2))^1)*((1+(CC3))^1)*((1+(CC4))^1)*((1+(CC5))^1)*((1+(CC6))^1)*((1+(CC7))^1)*((1+(CC8))^1)*((1+(CC9))^1)*((1+(CC10))^1))/((1.075)^10)+(Sheet1!$B$61*((1+(CC1))^1)*((1+(CC2))^1)*((1+(CC3))^1)*((1+(CC4))^1)*((1+(CC5))^1)*((1+(CC6))^1)*((1+(CC7))^1)*((1+(CC8))^1)*((1+(CC9))^1)*((1+(CC10))^1)*((1+(CC11))^1))/((1.075)^11)+(Sheet1!$B$61*((1+(CC1))^1)*((1+(CC2))^1)*((1+(CC3))^1)*((1+(CC4))^1)*((1+(CC5))^1)*((1+(CC6))^1)*((1+(CC7))^1)*((1+(CC8))^1)*((1+(CC9))^1)*((1+(CC10))^1)*((1+(CC11))^1)*((1+(CC12))^1))/((1.075)^12)+(Sheet1!$B$61*((1+(CC1))^1)*((1+(CC2))^1)*((1+(CC3))^1)*((1+(CC4))^1)*((1+(CC5))^1)*((1+(CC6))^1)*((1+(CC7))^1)*((1+(CC8))^1)*((1+(CC9))^1)*((1+(CC10))^1)*((1+(CC11))^1)*((1+(CC12))^1)*((1+(CC13))^1))/((1.075)^13)+(Sheet1!$B$61*((1+(CC1))^1)*((1+(CC2))^1)*((1+(CC3))^1)*((1+(CC4))^1)*((1+(CC5))^1)*((1+(CC6))^1)*((1+(CC7))^1)*((1+(CC8))^1)*((1+(CC9))^1)*((1+(CC10))^1)*((1+(CC11))^1)*((1+(CC12))^1)*((1+(CC13))^1)*((1+(CC14))^1))/((1.075)^14)+(Sheet1!$B$61*((1+(CC1))^1)*((1+(CC2))^1)*((1+(CC3))^1)*((1+(CC4))^1)*((1+(CC5))^1)*((1+(CC6))^1)*((1+(CC7))^1)*((1+(CC8))^1)*((1+(CC9))^1)*((1+(CC10))^1)*((1+(CC11))^1)*((1+(CC12))^1)*((1+(CC13))^1)*((1+(CC14))^1)*((1+(CC15))^1))/((1.075)^15)+((Sheet1!$B$61*((1+(CC1))^1)*((1+(CC2))^1)*((1+(CC3))^1)*((1+(CC4))^1)*((1+(CC5))^1)*((1+(CC6))^1)*((1+(CC7))^1)*((1+(CC8))^1)*((1+(CC9))^1)*((1+(CC10))^1)*((1+(CC11))^1)*((1+(CC12))^1)*((1+(CC13))^1)*((1+(CC14))^1)*((1+(CC15))^1))/((1.075)^15)/0.075))/Sheet1!$B$17)+((Sheet1!$B$65/Sheet1!$B$17)*(100%-0.2)))</f>
        <v>57.865684468704629</v>
      </c>
      <c r="CD17" s="1">
        <f ca="1">SUM((((Sheet1!$B$61*((1+(CD1))^1))/((1.075)^1)+(Sheet1!$B$61*((1+(CD1))^1)*((1+(CD2))^1))/((1.075)^2)+(Sheet1!$B$61*((1+(CD1))^1)*((1+(CD2))^1)*((1+(CD3))^1))/((1.075)^3)+(Sheet1!$B$61*((1+(CD1))^1)*((1+(CD2))^1)*((1+(CD3))^1)*((1+(CD4))^1))/((1.075)^4)+(Sheet1!$B$61*((1+(CD1))^1)*((1+(CD2))^1)*((1+(CD3))^1)*((1+(CD4))^1)*((1+(CD5))^1))/((1.075)^5)+(Sheet1!$B$61*((1+(CD1))^1)*((1+(CD2))^1)*((1+(CD3))^1)*((1+(CD4))^1)*((1+(CD5))^1)*((1+(CD6))^1))/((1.075)^6)+(Sheet1!$B$61*((1+(CD1))^1)*((1+(CD2))^1)*((1+(CD3))^1)*((1+(CD4))^1)*((1+(CD5))^1)*((1+(CD6))^1)*((1+(CD7))^1))/((1.075)^7)+(Sheet1!$B$61*((1+(CD1))^1)*((1+(CD2))^1)*((1+(CD3))^1)*((1+(CD4))^1)*((1+(CD5))^1)*((1+(CD6))^1)*((1+(CD7))^1)*((1+(CD8))^1))/((1.075)^8)+(Sheet1!$B$61*((1+(CD1))^1)*((1+(CD2))^1)*((1+(CD3))^1)*((1+(CD4))^1)*((1+(CD5))^1)*((1+(CD6))^1)*((1+(CD7))^1)*((1+(CD8))^1)*((1+(CD9))^1))/((1.075)^9)+(Sheet1!$B$61*((1+(CD1))^1)*((1+(CD2))^1)*((1+(CD3))^1)*((1+(CD4))^1)*((1+(CD5))^1)*((1+(CD6))^1)*((1+(CD7))^1)*((1+(CD8))^1)*((1+(CD9))^1)*((1+(CD10))^1))/((1.075)^10)+(Sheet1!$B$61*((1+(CD1))^1)*((1+(CD2))^1)*((1+(CD3))^1)*((1+(CD4))^1)*((1+(CD5))^1)*((1+(CD6))^1)*((1+(CD7))^1)*((1+(CD8))^1)*((1+(CD9))^1)*((1+(CD10))^1)*((1+(CD11))^1))/((1.075)^11)+(Sheet1!$B$61*((1+(CD1))^1)*((1+(CD2))^1)*((1+(CD3))^1)*((1+(CD4))^1)*((1+(CD5))^1)*((1+(CD6))^1)*((1+(CD7))^1)*((1+(CD8))^1)*((1+(CD9))^1)*((1+(CD10))^1)*((1+(CD11))^1)*((1+(CD12))^1))/((1.075)^12)+(Sheet1!$B$61*((1+(CD1))^1)*((1+(CD2))^1)*((1+(CD3))^1)*((1+(CD4))^1)*((1+(CD5))^1)*((1+(CD6))^1)*((1+(CD7))^1)*((1+(CD8))^1)*((1+(CD9))^1)*((1+(CD10))^1)*((1+(CD11))^1)*((1+(CD12))^1)*((1+(CD13))^1))/((1.075)^13)+(Sheet1!$B$61*((1+(CD1))^1)*((1+(CD2))^1)*((1+(CD3))^1)*((1+(CD4))^1)*((1+(CD5))^1)*((1+(CD6))^1)*((1+(CD7))^1)*((1+(CD8))^1)*((1+(CD9))^1)*((1+(CD10))^1)*((1+(CD11))^1)*((1+(CD12))^1)*((1+(CD13))^1)*((1+(CD14))^1))/((1.075)^14)+(Sheet1!$B$61*((1+(CD1))^1)*((1+(CD2))^1)*((1+(CD3))^1)*((1+(CD4))^1)*((1+(CD5))^1)*((1+(CD6))^1)*((1+(CD7))^1)*((1+(CD8))^1)*((1+(CD9))^1)*((1+(CD10))^1)*((1+(CD11))^1)*((1+(CD12))^1)*((1+(CD13))^1)*((1+(CD14))^1)*((1+(CD15))^1))/((1.075)^15)+((Sheet1!$B$61*((1+(CD1))^1)*((1+(CD2))^1)*((1+(CD3))^1)*((1+(CD4))^1)*((1+(CD5))^1)*((1+(CD6))^1)*((1+(CD7))^1)*((1+(CD8))^1)*((1+(CD9))^1)*((1+(CD10))^1)*((1+(CD11))^1)*((1+(CD12))^1)*((1+(CD13))^1)*((1+(CD14))^1)*((1+(CD15))^1))/((1.075)^15)/0.075))/Sheet1!$B$17)+((Sheet1!$B$65/Sheet1!$B$17)*(100%-0.2)))</f>
        <v>45.431945188156121</v>
      </c>
      <c r="CE17" s="1">
        <f ca="1">SUM((((Sheet1!$B$61*((1+(CE1))^1))/((1.075)^1)+(Sheet1!$B$61*((1+(CE1))^1)*((1+(CE2))^1))/((1.075)^2)+(Sheet1!$B$61*((1+(CE1))^1)*((1+(CE2))^1)*((1+(CE3))^1))/((1.075)^3)+(Sheet1!$B$61*((1+(CE1))^1)*((1+(CE2))^1)*((1+(CE3))^1)*((1+(CE4))^1))/((1.075)^4)+(Sheet1!$B$61*((1+(CE1))^1)*((1+(CE2))^1)*((1+(CE3))^1)*((1+(CE4))^1)*((1+(CE5))^1))/((1.075)^5)+(Sheet1!$B$61*((1+(CE1))^1)*((1+(CE2))^1)*((1+(CE3))^1)*((1+(CE4))^1)*((1+(CE5))^1)*((1+(CE6))^1))/((1.075)^6)+(Sheet1!$B$61*((1+(CE1))^1)*((1+(CE2))^1)*((1+(CE3))^1)*((1+(CE4))^1)*((1+(CE5))^1)*((1+(CE6))^1)*((1+(CE7))^1))/((1.075)^7)+(Sheet1!$B$61*((1+(CE1))^1)*((1+(CE2))^1)*((1+(CE3))^1)*((1+(CE4))^1)*((1+(CE5))^1)*((1+(CE6))^1)*((1+(CE7))^1)*((1+(CE8))^1))/((1.075)^8)+(Sheet1!$B$61*((1+(CE1))^1)*((1+(CE2))^1)*((1+(CE3))^1)*((1+(CE4))^1)*((1+(CE5))^1)*((1+(CE6))^1)*((1+(CE7))^1)*((1+(CE8))^1)*((1+(CE9))^1))/((1.075)^9)+(Sheet1!$B$61*((1+(CE1))^1)*((1+(CE2))^1)*((1+(CE3))^1)*((1+(CE4))^1)*((1+(CE5))^1)*((1+(CE6))^1)*((1+(CE7))^1)*((1+(CE8))^1)*((1+(CE9))^1)*((1+(CE10))^1))/((1.075)^10)+(Sheet1!$B$61*((1+(CE1))^1)*((1+(CE2))^1)*((1+(CE3))^1)*((1+(CE4))^1)*((1+(CE5))^1)*((1+(CE6))^1)*((1+(CE7))^1)*((1+(CE8))^1)*((1+(CE9))^1)*((1+(CE10))^1)*((1+(CE11))^1))/((1.075)^11)+(Sheet1!$B$61*((1+(CE1))^1)*((1+(CE2))^1)*((1+(CE3))^1)*((1+(CE4))^1)*((1+(CE5))^1)*((1+(CE6))^1)*((1+(CE7))^1)*((1+(CE8))^1)*((1+(CE9))^1)*((1+(CE10))^1)*((1+(CE11))^1)*((1+(CE12))^1))/((1.075)^12)+(Sheet1!$B$61*((1+(CE1))^1)*((1+(CE2))^1)*((1+(CE3))^1)*((1+(CE4))^1)*((1+(CE5))^1)*((1+(CE6))^1)*((1+(CE7))^1)*((1+(CE8))^1)*((1+(CE9))^1)*((1+(CE10))^1)*((1+(CE11))^1)*((1+(CE12))^1)*((1+(CE13))^1))/((1.075)^13)+(Sheet1!$B$61*((1+(CE1))^1)*((1+(CE2))^1)*((1+(CE3))^1)*((1+(CE4))^1)*((1+(CE5))^1)*((1+(CE6))^1)*((1+(CE7))^1)*((1+(CE8))^1)*((1+(CE9))^1)*((1+(CE10))^1)*((1+(CE11))^1)*((1+(CE12))^1)*((1+(CE13))^1)*((1+(CE14))^1))/((1.075)^14)+(Sheet1!$B$61*((1+(CE1))^1)*((1+(CE2))^1)*((1+(CE3))^1)*((1+(CE4))^1)*((1+(CE5))^1)*((1+(CE6))^1)*((1+(CE7))^1)*((1+(CE8))^1)*((1+(CE9))^1)*((1+(CE10))^1)*((1+(CE11))^1)*((1+(CE12))^1)*((1+(CE13))^1)*((1+(CE14))^1)*((1+(CE15))^1))/((1.075)^15)+((Sheet1!$B$61*((1+(CE1))^1)*((1+(CE2))^1)*((1+(CE3))^1)*((1+(CE4))^1)*((1+(CE5))^1)*((1+(CE6))^1)*((1+(CE7))^1)*((1+(CE8))^1)*((1+(CE9))^1)*((1+(CE10))^1)*((1+(CE11))^1)*((1+(CE12))^1)*((1+(CE13))^1)*((1+(CE14))^1)*((1+(CE15))^1))/((1.075)^15)/0.075))/Sheet1!$B$17)+((Sheet1!$B$65/Sheet1!$B$17)*(100%-0.2)))</f>
        <v>51.75813527867507</v>
      </c>
      <c r="CF17" s="1">
        <f ca="1">SUM((((Sheet1!$B$61*((1+(CF1))^1))/((1.075)^1)+(Sheet1!$B$61*((1+(CF1))^1)*((1+(CF2))^1))/((1.075)^2)+(Sheet1!$B$61*((1+(CF1))^1)*((1+(CF2))^1)*((1+(CF3))^1))/((1.075)^3)+(Sheet1!$B$61*((1+(CF1))^1)*((1+(CF2))^1)*((1+(CF3))^1)*((1+(CF4))^1))/((1.075)^4)+(Sheet1!$B$61*((1+(CF1))^1)*((1+(CF2))^1)*((1+(CF3))^1)*((1+(CF4))^1)*((1+(CF5))^1))/((1.075)^5)+(Sheet1!$B$61*((1+(CF1))^1)*((1+(CF2))^1)*((1+(CF3))^1)*((1+(CF4))^1)*((1+(CF5))^1)*((1+(CF6))^1))/((1.075)^6)+(Sheet1!$B$61*((1+(CF1))^1)*((1+(CF2))^1)*((1+(CF3))^1)*((1+(CF4))^1)*((1+(CF5))^1)*((1+(CF6))^1)*((1+(CF7))^1))/((1.075)^7)+(Sheet1!$B$61*((1+(CF1))^1)*((1+(CF2))^1)*((1+(CF3))^1)*((1+(CF4))^1)*((1+(CF5))^1)*((1+(CF6))^1)*((1+(CF7))^1)*((1+(CF8))^1))/((1.075)^8)+(Sheet1!$B$61*((1+(CF1))^1)*((1+(CF2))^1)*((1+(CF3))^1)*((1+(CF4))^1)*((1+(CF5))^1)*((1+(CF6))^1)*((1+(CF7))^1)*((1+(CF8))^1)*((1+(CF9))^1))/((1.075)^9)+(Sheet1!$B$61*((1+(CF1))^1)*((1+(CF2))^1)*((1+(CF3))^1)*((1+(CF4))^1)*((1+(CF5))^1)*((1+(CF6))^1)*((1+(CF7))^1)*((1+(CF8))^1)*((1+(CF9))^1)*((1+(CF10))^1))/((1.075)^10)+(Sheet1!$B$61*((1+(CF1))^1)*((1+(CF2))^1)*((1+(CF3))^1)*((1+(CF4))^1)*((1+(CF5))^1)*((1+(CF6))^1)*((1+(CF7))^1)*((1+(CF8))^1)*((1+(CF9))^1)*((1+(CF10))^1)*((1+(CF11))^1))/((1.075)^11)+(Sheet1!$B$61*((1+(CF1))^1)*((1+(CF2))^1)*((1+(CF3))^1)*((1+(CF4))^1)*((1+(CF5))^1)*((1+(CF6))^1)*((1+(CF7))^1)*((1+(CF8))^1)*((1+(CF9))^1)*((1+(CF10))^1)*((1+(CF11))^1)*((1+(CF12))^1))/((1.075)^12)+(Sheet1!$B$61*((1+(CF1))^1)*((1+(CF2))^1)*((1+(CF3))^1)*((1+(CF4))^1)*((1+(CF5))^1)*((1+(CF6))^1)*((1+(CF7))^1)*((1+(CF8))^1)*((1+(CF9))^1)*((1+(CF10))^1)*((1+(CF11))^1)*((1+(CF12))^1)*((1+(CF13))^1))/((1.075)^13)+(Sheet1!$B$61*((1+(CF1))^1)*((1+(CF2))^1)*((1+(CF3))^1)*((1+(CF4))^1)*((1+(CF5))^1)*((1+(CF6))^1)*((1+(CF7))^1)*((1+(CF8))^1)*((1+(CF9))^1)*((1+(CF10))^1)*((1+(CF11))^1)*((1+(CF12))^1)*((1+(CF13))^1)*((1+(CF14))^1))/((1.075)^14)+(Sheet1!$B$61*((1+(CF1))^1)*((1+(CF2))^1)*((1+(CF3))^1)*((1+(CF4))^1)*((1+(CF5))^1)*((1+(CF6))^1)*((1+(CF7))^1)*((1+(CF8))^1)*((1+(CF9))^1)*((1+(CF10))^1)*((1+(CF11))^1)*((1+(CF12))^1)*((1+(CF13))^1)*((1+(CF14))^1)*((1+(CF15))^1))/((1.075)^15)+((Sheet1!$B$61*((1+(CF1))^1)*((1+(CF2))^1)*((1+(CF3))^1)*((1+(CF4))^1)*((1+(CF5))^1)*((1+(CF6))^1)*((1+(CF7))^1)*((1+(CF8))^1)*((1+(CF9))^1)*((1+(CF10))^1)*((1+(CF11))^1)*((1+(CF12))^1)*((1+(CF13))^1)*((1+(CF14))^1)*((1+(CF15))^1))/((1.075)^15)/0.075))/Sheet1!$B$17)+((Sheet1!$B$65/Sheet1!$B$17)*(100%-0.2)))</f>
        <v>68.407811930706643</v>
      </c>
      <c r="CG17" s="1">
        <f ca="1">SUM((((Sheet1!$B$61*((1+(CG1))^1))/((1.075)^1)+(Sheet1!$B$61*((1+(CG1))^1)*((1+(CG2))^1))/((1.075)^2)+(Sheet1!$B$61*((1+(CG1))^1)*((1+(CG2))^1)*((1+(CG3))^1))/((1.075)^3)+(Sheet1!$B$61*((1+(CG1))^1)*((1+(CG2))^1)*((1+(CG3))^1)*((1+(CG4))^1))/((1.075)^4)+(Sheet1!$B$61*((1+(CG1))^1)*((1+(CG2))^1)*((1+(CG3))^1)*((1+(CG4))^1)*((1+(CG5))^1))/((1.075)^5)+(Sheet1!$B$61*((1+(CG1))^1)*((1+(CG2))^1)*((1+(CG3))^1)*((1+(CG4))^1)*((1+(CG5))^1)*((1+(CG6))^1))/((1.075)^6)+(Sheet1!$B$61*((1+(CG1))^1)*((1+(CG2))^1)*((1+(CG3))^1)*((1+(CG4))^1)*((1+(CG5))^1)*((1+(CG6))^1)*((1+(CG7))^1))/((1.075)^7)+(Sheet1!$B$61*((1+(CG1))^1)*((1+(CG2))^1)*((1+(CG3))^1)*((1+(CG4))^1)*((1+(CG5))^1)*((1+(CG6))^1)*((1+(CG7))^1)*((1+(CG8))^1))/((1.075)^8)+(Sheet1!$B$61*((1+(CG1))^1)*((1+(CG2))^1)*((1+(CG3))^1)*((1+(CG4))^1)*((1+(CG5))^1)*((1+(CG6))^1)*((1+(CG7))^1)*((1+(CG8))^1)*((1+(CG9))^1))/((1.075)^9)+(Sheet1!$B$61*((1+(CG1))^1)*((1+(CG2))^1)*((1+(CG3))^1)*((1+(CG4))^1)*((1+(CG5))^1)*((1+(CG6))^1)*((1+(CG7))^1)*((1+(CG8))^1)*((1+(CG9))^1)*((1+(CG10))^1))/((1.075)^10)+(Sheet1!$B$61*((1+(CG1))^1)*((1+(CG2))^1)*((1+(CG3))^1)*((1+(CG4))^1)*((1+(CG5))^1)*((1+(CG6))^1)*((1+(CG7))^1)*((1+(CG8))^1)*((1+(CG9))^1)*((1+(CG10))^1)*((1+(CG11))^1))/((1.075)^11)+(Sheet1!$B$61*((1+(CG1))^1)*((1+(CG2))^1)*((1+(CG3))^1)*((1+(CG4))^1)*((1+(CG5))^1)*((1+(CG6))^1)*((1+(CG7))^1)*((1+(CG8))^1)*((1+(CG9))^1)*((1+(CG10))^1)*((1+(CG11))^1)*((1+(CG12))^1))/((1.075)^12)+(Sheet1!$B$61*((1+(CG1))^1)*((1+(CG2))^1)*((1+(CG3))^1)*((1+(CG4))^1)*((1+(CG5))^1)*((1+(CG6))^1)*((1+(CG7))^1)*((1+(CG8))^1)*((1+(CG9))^1)*((1+(CG10))^1)*((1+(CG11))^1)*((1+(CG12))^1)*((1+(CG13))^1))/((1.075)^13)+(Sheet1!$B$61*((1+(CG1))^1)*((1+(CG2))^1)*((1+(CG3))^1)*((1+(CG4))^1)*((1+(CG5))^1)*((1+(CG6))^1)*((1+(CG7))^1)*((1+(CG8))^1)*((1+(CG9))^1)*((1+(CG10))^1)*((1+(CG11))^1)*((1+(CG12))^1)*((1+(CG13))^1)*((1+(CG14))^1))/((1.075)^14)+(Sheet1!$B$61*((1+(CG1))^1)*((1+(CG2))^1)*((1+(CG3))^1)*((1+(CG4))^1)*((1+(CG5))^1)*((1+(CG6))^1)*((1+(CG7))^1)*((1+(CG8))^1)*((1+(CG9))^1)*((1+(CG10))^1)*((1+(CG11))^1)*((1+(CG12))^1)*((1+(CG13))^1)*((1+(CG14))^1)*((1+(CG15))^1))/((1.075)^15)+((Sheet1!$B$61*((1+(CG1))^1)*((1+(CG2))^1)*((1+(CG3))^1)*((1+(CG4))^1)*((1+(CG5))^1)*((1+(CG6))^1)*((1+(CG7))^1)*((1+(CG8))^1)*((1+(CG9))^1)*((1+(CG10))^1)*((1+(CG11))^1)*((1+(CG12))^1)*((1+(CG13))^1)*((1+(CG14))^1)*((1+(CG15))^1))/((1.075)^15)/0.075))/Sheet1!$B$17)+((Sheet1!$B$65/Sheet1!$B$17)*(100%-0.2)))</f>
        <v>52.295079467833148</v>
      </c>
      <c r="CH17" s="1">
        <f ca="1">SUM((((Sheet1!$B$61*((1+(CH1))^1))/((1.075)^1)+(Sheet1!$B$61*((1+(CH1))^1)*((1+(CH2))^1))/((1.075)^2)+(Sheet1!$B$61*((1+(CH1))^1)*((1+(CH2))^1)*((1+(CH3))^1))/((1.075)^3)+(Sheet1!$B$61*((1+(CH1))^1)*((1+(CH2))^1)*((1+(CH3))^1)*((1+(CH4))^1))/((1.075)^4)+(Sheet1!$B$61*((1+(CH1))^1)*((1+(CH2))^1)*((1+(CH3))^1)*((1+(CH4))^1)*((1+(CH5))^1))/((1.075)^5)+(Sheet1!$B$61*((1+(CH1))^1)*((1+(CH2))^1)*((1+(CH3))^1)*((1+(CH4))^1)*((1+(CH5))^1)*((1+(CH6))^1))/((1.075)^6)+(Sheet1!$B$61*((1+(CH1))^1)*((1+(CH2))^1)*((1+(CH3))^1)*((1+(CH4))^1)*((1+(CH5))^1)*((1+(CH6))^1)*((1+(CH7))^1))/((1.075)^7)+(Sheet1!$B$61*((1+(CH1))^1)*((1+(CH2))^1)*((1+(CH3))^1)*((1+(CH4))^1)*((1+(CH5))^1)*((1+(CH6))^1)*((1+(CH7))^1)*((1+(CH8))^1))/((1.075)^8)+(Sheet1!$B$61*((1+(CH1))^1)*((1+(CH2))^1)*((1+(CH3))^1)*((1+(CH4))^1)*((1+(CH5))^1)*((1+(CH6))^1)*((1+(CH7))^1)*((1+(CH8))^1)*((1+(CH9))^1))/((1.075)^9)+(Sheet1!$B$61*((1+(CH1))^1)*((1+(CH2))^1)*((1+(CH3))^1)*((1+(CH4))^1)*((1+(CH5))^1)*((1+(CH6))^1)*((1+(CH7))^1)*((1+(CH8))^1)*((1+(CH9))^1)*((1+(CH10))^1))/((1.075)^10)+(Sheet1!$B$61*((1+(CH1))^1)*((1+(CH2))^1)*((1+(CH3))^1)*((1+(CH4))^1)*((1+(CH5))^1)*((1+(CH6))^1)*((1+(CH7))^1)*((1+(CH8))^1)*((1+(CH9))^1)*((1+(CH10))^1)*((1+(CH11))^1))/((1.075)^11)+(Sheet1!$B$61*((1+(CH1))^1)*((1+(CH2))^1)*((1+(CH3))^1)*((1+(CH4))^1)*((1+(CH5))^1)*((1+(CH6))^1)*((1+(CH7))^1)*((1+(CH8))^1)*((1+(CH9))^1)*((1+(CH10))^1)*((1+(CH11))^1)*((1+(CH12))^1))/((1.075)^12)+(Sheet1!$B$61*((1+(CH1))^1)*((1+(CH2))^1)*((1+(CH3))^1)*((1+(CH4))^1)*((1+(CH5))^1)*((1+(CH6))^1)*((1+(CH7))^1)*((1+(CH8))^1)*((1+(CH9))^1)*((1+(CH10))^1)*((1+(CH11))^1)*((1+(CH12))^1)*((1+(CH13))^1))/((1.075)^13)+(Sheet1!$B$61*((1+(CH1))^1)*((1+(CH2))^1)*((1+(CH3))^1)*((1+(CH4))^1)*((1+(CH5))^1)*((1+(CH6))^1)*((1+(CH7))^1)*((1+(CH8))^1)*((1+(CH9))^1)*((1+(CH10))^1)*((1+(CH11))^1)*((1+(CH12))^1)*((1+(CH13))^1)*((1+(CH14))^1))/((1.075)^14)+(Sheet1!$B$61*((1+(CH1))^1)*((1+(CH2))^1)*((1+(CH3))^1)*((1+(CH4))^1)*((1+(CH5))^1)*((1+(CH6))^1)*((1+(CH7))^1)*((1+(CH8))^1)*((1+(CH9))^1)*((1+(CH10))^1)*((1+(CH11))^1)*((1+(CH12))^1)*((1+(CH13))^1)*((1+(CH14))^1)*((1+(CH15))^1))/((1.075)^15)+((Sheet1!$B$61*((1+(CH1))^1)*((1+(CH2))^1)*((1+(CH3))^1)*((1+(CH4))^1)*((1+(CH5))^1)*((1+(CH6))^1)*((1+(CH7))^1)*((1+(CH8))^1)*((1+(CH9))^1)*((1+(CH10))^1)*((1+(CH11))^1)*((1+(CH12))^1)*((1+(CH13))^1)*((1+(CH14))^1)*((1+(CH15))^1))/((1.075)^15)/0.075))/Sheet1!$B$17)+((Sheet1!$B$65/Sheet1!$B$17)*(100%-0.2)))</f>
        <v>45.465983199966502</v>
      </c>
      <c r="CI17" s="1">
        <f ca="1">SUM((((Sheet1!$B$61*((1+(CI1))^1))/((1.075)^1)+(Sheet1!$B$61*((1+(CI1))^1)*((1+(CI2))^1))/((1.075)^2)+(Sheet1!$B$61*((1+(CI1))^1)*((1+(CI2))^1)*((1+(CI3))^1))/((1.075)^3)+(Sheet1!$B$61*((1+(CI1))^1)*((1+(CI2))^1)*((1+(CI3))^1)*((1+(CI4))^1))/((1.075)^4)+(Sheet1!$B$61*((1+(CI1))^1)*((1+(CI2))^1)*((1+(CI3))^1)*((1+(CI4))^1)*((1+(CI5))^1))/((1.075)^5)+(Sheet1!$B$61*((1+(CI1))^1)*((1+(CI2))^1)*((1+(CI3))^1)*((1+(CI4))^1)*((1+(CI5))^1)*((1+(CI6))^1))/((1.075)^6)+(Sheet1!$B$61*((1+(CI1))^1)*((1+(CI2))^1)*((1+(CI3))^1)*((1+(CI4))^1)*((1+(CI5))^1)*((1+(CI6))^1)*((1+(CI7))^1))/((1.075)^7)+(Sheet1!$B$61*((1+(CI1))^1)*((1+(CI2))^1)*((1+(CI3))^1)*((1+(CI4))^1)*((1+(CI5))^1)*((1+(CI6))^1)*((1+(CI7))^1)*((1+(CI8))^1))/((1.075)^8)+(Sheet1!$B$61*((1+(CI1))^1)*((1+(CI2))^1)*((1+(CI3))^1)*((1+(CI4))^1)*((1+(CI5))^1)*((1+(CI6))^1)*((1+(CI7))^1)*((1+(CI8))^1)*((1+(CI9))^1))/((1.075)^9)+(Sheet1!$B$61*((1+(CI1))^1)*((1+(CI2))^1)*((1+(CI3))^1)*((1+(CI4))^1)*((1+(CI5))^1)*((1+(CI6))^1)*((1+(CI7))^1)*((1+(CI8))^1)*((1+(CI9))^1)*((1+(CI10))^1))/((1.075)^10)+(Sheet1!$B$61*((1+(CI1))^1)*((1+(CI2))^1)*((1+(CI3))^1)*((1+(CI4))^1)*((1+(CI5))^1)*((1+(CI6))^1)*((1+(CI7))^1)*((1+(CI8))^1)*((1+(CI9))^1)*((1+(CI10))^1)*((1+(CI11))^1))/((1.075)^11)+(Sheet1!$B$61*((1+(CI1))^1)*((1+(CI2))^1)*((1+(CI3))^1)*((1+(CI4))^1)*((1+(CI5))^1)*((1+(CI6))^1)*((1+(CI7))^1)*((1+(CI8))^1)*((1+(CI9))^1)*((1+(CI10))^1)*((1+(CI11))^1)*((1+(CI12))^1))/((1.075)^12)+(Sheet1!$B$61*((1+(CI1))^1)*((1+(CI2))^1)*((1+(CI3))^1)*((1+(CI4))^1)*((1+(CI5))^1)*((1+(CI6))^1)*((1+(CI7))^1)*((1+(CI8))^1)*((1+(CI9))^1)*((1+(CI10))^1)*((1+(CI11))^1)*((1+(CI12))^1)*((1+(CI13))^1))/((1.075)^13)+(Sheet1!$B$61*((1+(CI1))^1)*((1+(CI2))^1)*((1+(CI3))^1)*((1+(CI4))^1)*((1+(CI5))^1)*((1+(CI6))^1)*((1+(CI7))^1)*((1+(CI8))^1)*((1+(CI9))^1)*((1+(CI10))^1)*((1+(CI11))^1)*((1+(CI12))^1)*((1+(CI13))^1)*((1+(CI14))^1))/((1.075)^14)+(Sheet1!$B$61*((1+(CI1))^1)*((1+(CI2))^1)*((1+(CI3))^1)*((1+(CI4))^1)*((1+(CI5))^1)*((1+(CI6))^1)*((1+(CI7))^1)*((1+(CI8))^1)*((1+(CI9))^1)*((1+(CI10))^1)*((1+(CI11))^1)*((1+(CI12))^1)*((1+(CI13))^1)*((1+(CI14))^1)*((1+(CI15))^1))/((1.075)^15)+((Sheet1!$B$61*((1+(CI1))^1)*((1+(CI2))^1)*((1+(CI3))^1)*((1+(CI4))^1)*((1+(CI5))^1)*((1+(CI6))^1)*((1+(CI7))^1)*((1+(CI8))^1)*((1+(CI9))^1)*((1+(CI10))^1)*((1+(CI11))^1)*((1+(CI12))^1)*((1+(CI13))^1)*((1+(CI14))^1)*((1+(CI15))^1))/((1.075)^15)/0.075))/Sheet1!$B$17)+((Sheet1!$B$65/Sheet1!$B$17)*(100%-0.2)))</f>
        <v>50.649394234499454</v>
      </c>
      <c r="CJ17" s="1">
        <f ca="1">SUM((((Sheet1!$B$61*((1+(CJ1))^1))/((1.075)^1)+(Sheet1!$B$61*((1+(CJ1))^1)*((1+(CJ2))^1))/((1.075)^2)+(Sheet1!$B$61*((1+(CJ1))^1)*((1+(CJ2))^1)*((1+(CJ3))^1))/((1.075)^3)+(Sheet1!$B$61*((1+(CJ1))^1)*((1+(CJ2))^1)*((1+(CJ3))^1)*((1+(CJ4))^1))/((1.075)^4)+(Sheet1!$B$61*((1+(CJ1))^1)*((1+(CJ2))^1)*((1+(CJ3))^1)*((1+(CJ4))^1)*((1+(CJ5))^1))/((1.075)^5)+(Sheet1!$B$61*((1+(CJ1))^1)*((1+(CJ2))^1)*((1+(CJ3))^1)*((1+(CJ4))^1)*((1+(CJ5))^1)*((1+(CJ6))^1))/((1.075)^6)+(Sheet1!$B$61*((1+(CJ1))^1)*((1+(CJ2))^1)*((1+(CJ3))^1)*((1+(CJ4))^1)*((1+(CJ5))^1)*((1+(CJ6))^1)*((1+(CJ7))^1))/((1.075)^7)+(Sheet1!$B$61*((1+(CJ1))^1)*((1+(CJ2))^1)*((1+(CJ3))^1)*((1+(CJ4))^1)*((1+(CJ5))^1)*((1+(CJ6))^1)*((1+(CJ7))^1)*((1+(CJ8))^1))/((1.075)^8)+(Sheet1!$B$61*((1+(CJ1))^1)*((1+(CJ2))^1)*((1+(CJ3))^1)*((1+(CJ4))^1)*((1+(CJ5))^1)*((1+(CJ6))^1)*((1+(CJ7))^1)*((1+(CJ8))^1)*((1+(CJ9))^1))/((1.075)^9)+(Sheet1!$B$61*((1+(CJ1))^1)*((1+(CJ2))^1)*((1+(CJ3))^1)*((1+(CJ4))^1)*((1+(CJ5))^1)*((1+(CJ6))^1)*((1+(CJ7))^1)*((1+(CJ8))^1)*((1+(CJ9))^1)*((1+(CJ10))^1))/((1.075)^10)+(Sheet1!$B$61*((1+(CJ1))^1)*((1+(CJ2))^1)*((1+(CJ3))^1)*((1+(CJ4))^1)*((1+(CJ5))^1)*((1+(CJ6))^1)*((1+(CJ7))^1)*((1+(CJ8))^1)*((1+(CJ9))^1)*((1+(CJ10))^1)*((1+(CJ11))^1))/((1.075)^11)+(Sheet1!$B$61*((1+(CJ1))^1)*((1+(CJ2))^1)*((1+(CJ3))^1)*((1+(CJ4))^1)*((1+(CJ5))^1)*((1+(CJ6))^1)*((1+(CJ7))^1)*((1+(CJ8))^1)*((1+(CJ9))^1)*((1+(CJ10))^1)*((1+(CJ11))^1)*((1+(CJ12))^1))/((1.075)^12)+(Sheet1!$B$61*((1+(CJ1))^1)*((1+(CJ2))^1)*((1+(CJ3))^1)*((1+(CJ4))^1)*((1+(CJ5))^1)*((1+(CJ6))^1)*((1+(CJ7))^1)*((1+(CJ8))^1)*((1+(CJ9))^1)*((1+(CJ10))^1)*((1+(CJ11))^1)*((1+(CJ12))^1)*((1+(CJ13))^1))/((1.075)^13)+(Sheet1!$B$61*((1+(CJ1))^1)*((1+(CJ2))^1)*((1+(CJ3))^1)*((1+(CJ4))^1)*((1+(CJ5))^1)*((1+(CJ6))^1)*((1+(CJ7))^1)*((1+(CJ8))^1)*((1+(CJ9))^1)*((1+(CJ10))^1)*((1+(CJ11))^1)*((1+(CJ12))^1)*((1+(CJ13))^1)*((1+(CJ14))^1))/((1.075)^14)+(Sheet1!$B$61*((1+(CJ1))^1)*((1+(CJ2))^1)*((1+(CJ3))^1)*((1+(CJ4))^1)*((1+(CJ5))^1)*((1+(CJ6))^1)*((1+(CJ7))^1)*((1+(CJ8))^1)*((1+(CJ9))^1)*((1+(CJ10))^1)*((1+(CJ11))^1)*((1+(CJ12))^1)*((1+(CJ13))^1)*((1+(CJ14))^1)*((1+(CJ15))^1))/((1.075)^15)+((Sheet1!$B$61*((1+(CJ1))^1)*((1+(CJ2))^1)*((1+(CJ3))^1)*((1+(CJ4))^1)*((1+(CJ5))^1)*((1+(CJ6))^1)*((1+(CJ7))^1)*((1+(CJ8))^1)*((1+(CJ9))^1)*((1+(CJ10))^1)*((1+(CJ11))^1)*((1+(CJ12))^1)*((1+(CJ13))^1)*((1+(CJ14))^1)*((1+(CJ15))^1))/((1.075)^15)/0.075))/Sheet1!$B$17)+((Sheet1!$B$65/Sheet1!$B$17)*(100%-0.2)))</f>
        <v>46.501274538090001</v>
      </c>
      <c r="CK17" s="1">
        <f ca="1">SUM((((Sheet1!$B$61*((1+(CK1))^1))/((1.075)^1)+(Sheet1!$B$61*((1+(CK1))^1)*((1+(CK2))^1))/((1.075)^2)+(Sheet1!$B$61*((1+(CK1))^1)*((1+(CK2))^1)*((1+(CK3))^1))/((1.075)^3)+(Sheet1!$B$61*((1+(CK1))^1)*((1+(CK2))^1)*((1+(CK3))^1)*((1+(CK4))^1))/((1.075)^4)+(Sheet1!$B$61*((1+(CK1))^1)*((1+(CK2))^1)*((1+(CK3))^1)*((1+(CK4))^1)*((1+(CK5))^1))/((1.075)^5)+(Sheet1!$B$61*((1+(CK1))^1)*((1+(CK2))^1)*((1+(CK3))^1)*((1+(CK4))^1)*((1+(CK5))^1)*((1+(CK6))^1))/((1.075)^6)+(Sheet1!$B$61*((1+(CK1))^1)*((1+(CK2))^1)*((1+(CK3))^1)*((1+(CK4))^1)*((1+(CK5))^1)*((1+(CK6))^1)*((1+(CK7))^1))/((1.075)^7)+(Sheet1!$B$61*((1+(CK1))^1)*((1+(CK2))^1)*((1+(CK3))^1)*((1+(CK4))^1)*((1+(CK5))^1)*((1+(CK6))^1)*((1+(CK7))^1)*((1+(CK8))^1))/((1.075)^8)+(Sheet1!$B$61*((1+(CK1))^1)*((1+(CK2))^1)*((1+(CK3))^1)*((1+(CK4))^1)*((1+(CK5))^1)*((1+(CK6))^1)*((1+(CK7))^1)*((1+(CK8))^1)*((1+(CK9))^1))/((1.075)^9)+(Sheet1!$B$61*((1+(CK1))^1)*((1+(CK2))^1)*((1+(CK3))^1)*((1+(CK4))^1)*((1+(CK5))^1)*((1+(CK6))^1)*((1+(CK7))^1)*((1+(CK8))^1)*((1+(CK9))^1)*((1+(CK10))^1))/((1.075)^10)+(Sheet1!$B$61*((1+(CK1))^1)*((1+(CK2))^1)*((1+(CK3))^1)*((1+(CK4))^1)*((1+(CK5))^1)*((1+(CK6))^1)*((1+(CK7))^1)*((1+(CK8))^1)*((1+(CK9))^1)*((1+(CK10))^1)*((1+(CK11))^1))/((1.075)^11)+(Sheet1!$B$61*((1+(CK1))^1)*((1+(CK2))^1)*((1+(CK3))^1)*((1+(CK4))^1)*((1+(CK5))^1)*((1+(CK6))^1)*((1+(CK7))^1)*((1+(CK8))^1)*((1+(CK9))^1)*((1+(CK10))^1)*((1+(CK11))^1)*((1+(CK12))^1))/((1.075)^12)+(Sheet1!$B$61*((1+(CK1))^1)*((1+(CK2))^1)*((1+(CK3))^1)*((1+(CK4))^1)*((1+(CK5))^1)*((1+(CK6))^1)*((1+(CK7))^1)*((1+(CK8))^1)*((1+(CK9))^1)*((1+(CK10))^1)*((1+(CK11))^1)*((1+(CK12))^1)*((1+(CK13))^1))/((1.075)^13)+(Sheet1!$B$61*((1+(CK1))^1)*((1+(CK2))^1)*((1+(CK3))^1)*((1+(CK4))^1)*((1+(CK5))^1)*((1+(CK6))^1)*((1+(CK7))^1)*((1+(CK8))^1)*((1+(CK9))^1)*((1+(CK10))^1)*((1+(CK11))^1)*((1+(CK12))^1)*((1+(CK13))^1)*((1+(CK14))^1))/((1.075)^14)+(Sheet1!$B$61*((1+(CK1))^1)*((1+(CK2))^1)*((1+(CK3))^1)*((1+(CK4))^1)*((1+(CK5))^1)*((1+(CK6))^1)*((1+(CK7))^1)*((1+(CK8))^1)*((1+(CK9))^1)*((1+(CK10))^1)*((1+(CK11))^1)*((1+(CK12))^1)*((1+(CK13))^1)*((1+(CK14))^1)*((1+(CK15))^1))/((1.075)^15)+((Sheet1!$B$61*((1+(CK1))^1)*((1+(CK2))^1)*((1+(CK3))^1)*((1+(CK4))^1)*((1+(CK5))^1)*((1+(CK6))^1)*((1+(CK7))^1)*((1+(CK8))^1)*((1+(CK9))^1)*((1+(CK10))^1)*((1+(CK11))^1)*((1+(CK12))^1)*((1+(CK13))^1)*((1+(CK14))^1)*((1+(CK15))^1))/((1.075)^15)/0.075))/Sheet1!$B$17)+((Sheet1!$B$65/Sheet1!$B$17)*(100%-0.2)))</f>
        <v>57.281995177621127</v>
      </c>
      <c r="CL17" s="1">
        <f ca="1">SUM((((Sheet1!$B$61*((1+(CL1))^1))/((1.075)^1)+(Sheet1!$B$61*((1+(CL1))^1)*((1+(CL2))^1))/((1.075)^2)+(Sheet1!$B$61*((1+(CL1))^1)*((1+(CL2))^1)*((1+(CL3))^1))/((1.075)^3)+(Sheet1!$B$61*((1+(CL1))^1)*((1+(CL2))^1)*((1+(CL3))^1)*((1+(CL4))^1))/((1.075)^4)+(Sheet1!$B$61*((1+(CL1))^1)*((1+(CL2))^1)*((1+(CL3))^1)*((1+(CL4))^1)*((1+(CL5))^1))/((1.075)^5)+(Sheet1!$B$61*((1+(CL1))^1)*((1+(CL2))^1)*((1+(CL3))^1)*((1+(CL4))^1)*((1+(CL5))^1)*((1+(CL6))^1))/((1.075)^6)+(Sheet1!$B$61*((1+(CL1))^1)*((1+(CL2))^1)*((1+(CL3))^1)*((1+(CL4))^1)*((1+(CL5))^1)*((1+(CL6))^1)*((1+(CL7))^1))/((1.075)^7)+(Sheet1!$B$61*((1+(CL1))^1)*((1+(CL2))^1)*((1+(CL3))^1)*((1+(CL4))^1)*((1+(CL5))^1)*((1+(CL6))^1)*((1+(CL7))^1)*((1+(CL8))^1))/((1.075)^8)+(Sheet1!$B$61*((1+(CL1))^1)*((1+(CL2))^1)*((1+(CL3))^1)*((1+(CL4))^1)*((1+(CL5))^1)*((1+(CL6))^1)*((1+(CL7))^1)*((1+(CL8))^1)*((1+(CL9))^1))/((1.075)^9)+(Sheet1!$B$61*((1+(CL1))^1)*((1+(CL2))^1)*((1+(CL3))^1)*((1+(CL4))^1)*((1+(CL5))^1)*((1+(CL6))^1)*((1+(CL7))^1)*((1+(CL8))^1)*((1+(CL9))^1)*((1+(CL10))^1))/((1.075)^10)+(Sheet1!$B$61*((1+(CL1))^1)*((1+(CL2))^1)*((1+(CL3))^1)*((1+(CL4))^1)*((1+(CL5))^1)*((1+(CL6))^1)*((1+(CL7))^1)*((1+(CL8))^1)*((1+(CL9))^1)*((1+(CL10))^1)*((1+(CL11))^1))/((1.075)^11)+(Sheet1!$B$61*((1+(CL1))^1)*((1+(CL2))^1)*((1+(CL3))^1)*((1+(CL4))^1)*((1+(CL5))^1)*((1+(CL6))^1)*((1+(CL7))^1)*((1+(CL8))^1)*((1+(CL9))^1)*((1+(CL10))^1)*((1+(CL11))^1)*((1+(CL12))^1))/((1.075)^12)+(Sheet1!$B$61*((1+(CL1))^1)*((1+(CL2))^1)*((1+(CL3))^1)*((1+(CL4))^1)*((1+(CL5))^1)*((1+(CL6))^1)*((1+(CL7))^1)*((1+(CL8))^1)*((1+(CL9))^1)*((1+(CL10))^1)*((1+(CL11))^1)*((1+(CL12))^1)*((1+(CL13))^1))/((1.075)^13)+(Sheet1!$B$61*((1+(CL1))^1)*((1+(CL2))^1)*((1+(CL3))^1)*((1+(CL4))^1)*((1+(CL5))^1)*((1+(CL6))^1)*((1+(CL7))^1)*((1+(CL8))^1)*((1+(CL9))^1)*((1+(CL10))^1)*((1+(CL11))^1)*((1+(CL12))^1)*((1+(CL13))^1)*((1+(CL14))^1))/((1.075)^14)+(Sheet1!$B$61*((1+(CL1))^1)*((1+(CL2))^1)*((1+(CL3))^1)*((1+(CL4))^1)*((1+(CL5))^1)*((1+(CL6))^1)*((1+(CL7))^1)*((1+(CL8))^1)*((1+(CL9))^1)*((1+(CL10))^1)*((1+(CL11))^1)*((1+(CL12))^1)*((1+(CL13))^1)*((1+(CL14))^1)*((1+(CL15))^1))/((1.075)^15)+((Sheet1!$B$61*((1+(CL1))^1)*((1+(CL2))^1)*((1+(CL3))^1)*((1+(CL4))^1)*((1+(CL5))^1)*((1+(CL6))^1)*((1+(CL7))^1)*((1+(CL8))^1)*((1+(CL9))^1)*((1+(CL10))^1)*((1+(CL11))^1)*((1+(CL12))^1)*((1+(CL13))^1)*((1+(CL14))^1)*((1+(CL15))^1))/((1.075)^15)/0.075))/Sheet1!$B$17)+((Sheet1!$B$65/Sheet1!$B$17)*(100%-0.2)))</f>
        <v>45.121078855978169</v>
      </c>
      <c r="CM17" s="1">
        <f ca="1">SUM((((Sheet1!$B$61*((1+(CM1))^1))/((1.075)^1)+(Sheet1!$B$61*((1+(CM1))^1)*((1+(CM2))^1))/((1.075)^2)+(Sheet1!$B$61*((1+(CM1))^1)*((1+(CM2))^1)*((1+(CM3))^1))/((1.075)^3)+(Sheet1!$B$61*((1+(CM1))^1)*((1+(CM2))^1)*((1+(CM3))^1)*((1+(CM4))^1))/((1.075)^4)+(Sheet1!$B$61*((1+(CM1))^1)*((1+(CM2))^1)*((1+(CM3))^1)*((1+(CM4))^1)*((1+(CM5))^1))/((1.075)^5)+(Sheet1!$B$61*((1+(CM1))^1)*((1+(CM2))^1)*((1+(CM3))^1)*((1+(CM4))^1)*((1+(CM5))^1)*((1+(CM6))^1))/((1.075)^6)+(Sheet1!$B$61*((1+(CM1))^1)*((1+(CM2))^1)*((1+(CM3))^1)*((1+(CM4))^1)*((1+(CM5))^1)*((1+(CM6))^1)*((1+(CM7))^1))/((1.075)^7)+(Sheet1!$B$61*((1+(CM1))^1)*((1+(CM2))^1)*((1+(CM3))^1)*((1+(CM4))^1)*((1+(CM5))^1)*((1+(CM6))^1)*((1+(CM7))^1)*((1+(CM8))^1))/((1.075)^8)+(Sheet1!$B$61*((1+(CM1))^1)*((1+(CM2))^1)*((1+(CM3))^1)*((1+(CM4))^1)*((1+(CM5))^1)*((1+(CM6))^1)*((1+(CM7))^1)*((1+(CM8))^1)*((1+(CM9))^1))/((1.075)^9)+(Sheet1!$B$61*((1+(CM1))^1)*((1+(CM2))^1)*((1+(CM3))^1)*((1+(CM4))^1)*((1+(CM5))^1)*((1+(CM6))^1)*((1+(CM7))^1)*((1+(CM8))^1)*((1+(CM9))^1)*((1+(CM10))^1))/((1.075)^10)+(Sheet1!$B$61*((1+(CM1))^1)*((1+(CM2))^1)*((1+(CM3))^1)*((1+(CM4))^1)*((1+(CM5))^1)*((1+(CM6))^1)*((1+(CM7))^1)*((1+(CM8))^1)*((1+(CM9))^1)*((1+(CM10))^1)*((1+(CM11))^1))/((1.075)^11)+(Sheet1!$B$61*((1+(CM1))^1)*((1+(CM2))^1)*((1+(CM3))^1)*((1+(CM4))^1)*((1+(CM5))^1)*((1+(CM6))^1)*((1+(CM7))^1)*((1+(CM8))^1)*((1+(CM9))^1)*((1+(CM10))^1)*((1+(CM11))^1)*((1+(CM12))^1))/((1.075)^12)+(Sheet1!$B$61*((1+(CM1))^1)*((1+(CM2))^1)*((1+(CM3))^1)*((1+(CM4))^1)*((1+(CM5))^1)*((1+(CM6))^1)*((1+(CM7))^1)*((1+(CM8))^1)*((1+(CM9))^1)*((1+(CM10))^1)*((1+(CM11))^1)*((1+(CM12))^1)*((1+(CM13))^1))/((1.075)^13)+(Sheet1!$B$61*((1+(CM1))^1)*((1+(CM2))^1)*((1+(CM3))^1)*((1+(CM4))^1)*((1+(CM5))^1)*((1+(CM6))^1)*((1+(CM7))^1)*((1+(CM8))^1)*((1+(CM9))^1)*((1+(CM10))^1)*((1+(CM11))^1)*((1+(CM12))^1)*((1+(CM13))^1)*((1+(CM14))^1))/((1.075)^14)+(Sheet1!$B$61*((1+(CM1))^1)*((1+(CM2))^1)*((1+(CM3))^1)*((1+(CM4))^1)*((1+(CM5))^1)*((1+(CM6))^1)*((1+(CM7))^1)*((1+(CM8))^1)*((1+(CM9))^1)*((1+(CM10))^1)*((1+(CM11))^1)*((1+(CM12))^1)*((1+(CM13))^1)*((1+(CM14))^1)*((1+(CM15))^1))/((1.075)^15)+((Sheet1!$B$61*((1+(CM1))^1)*((1+(CM2))^1)*((1+(CM3))^1)*((1+(CM4))^1)*((1+(CM5))^1)*((1+(CM6))^1)*((1+(CM7))^1)*((1+(CM8))^1)*((1+(CM9))^1)*((1+(CM10))^1)*((1+(CM11))^1)*((1+(CM12))^1)*((1+(CM13))^1)*((1+(CM14))^1)*((1+(CM15))^1))/((1.075)^15)/0.075))/Sheet1!$B$17)+((Sheet1!$B$65/Sheet1!$B$17)*(100%-0.2)))</f>
        <v>46.899407726794891</v>
      </c>
      <c r="CN17" s="1">
        <f ca="1">SUM((((Sheet1!$B$61*((1+(CN1))^1))/((1.075)^1)+(Sheet1!$B$61*((1+(CN1))^1)*((1+(CN2))^1))/((1.075)^2)+(Sheet1!$B$61*((1+(CN1))^1)*((1+(CN2))^1)*((1+(CN3))^1))/((1.075)^3)+(Sheet1!$B$61*((1+(CN1))^1)*((1+(CN2))^1)*((1+(CN3))^1)*((1+(CN4))^1))/((1.075)^4)+(Sheet1!$B$61*((1+(CN1))^1)*((1+(CN2))^1)*((1+(CN3))^1)*((1+(CN4))^1)*((1+(CN5))^1))/((1.075)^5)+(Sheet1!$B$61*((1+(CN1))^1)*((1+(CN2))^1)*((1+(CN3))^1)*((1+(CN4))^1)*((1+(CN5))^1)*((1+(CN6))^1))/((1.075)^6)+(Sheet1!$B$61*((1+(CN1))^1)*((1+(CN2))^1)*((1+(CN3))^1)*((1+(CN4))^1)*((1+(CN5))^1)*((1+(CN6))^1)*((1+(CN7))^1))/((1.075)^7)+(Sheet1!$B$61*((1+(CN1))^1)*((1+(CN2))^1)*((1+(CN3))^1)*((1+(CN4))^1)*((1+(CN5))^1)*((1+(CN6))^1)*((1+(CN7))^1)*((1+(CN8))^1))/((1.075)^8)+(Sheet1!$B$61*((1+(CN1))^1)*((1+(CN2))^1)*((1+(CN3))^1)*((1+(CN4))^1)*((1+(CN5))^1)*((1+(CN6))^1)*((1+(CN7))^1)*((1+(CN8))^1)*((1+(CN9))^1))/((1.075)^9)+(Sheet1!$B$61*((1+(CN1))^1)*((1+(CN2))^1)*((1+(CN3))^1)*((1+(CN4))^1)*((1+(CN5))^1)*((1+(CN6))^1)*((1+(CN7))^1)*((1+(CN8))^1)*((1+(CN9))^1)*((1+(CN10))^1))/((1.075)^10)+(Sheet1!$B$61*((1+(CN1))^1)*((1+(CN2))^1)*((1+(CN3))^1)*((1+(CN4))^1)*((1+(CN5))^1)*((1+(CN6))^1)*((1+(CN7))^1)*((1+(CN8))^1)*((1+(CN9))^1)*((1+(CN10))^1)*((1+(CN11))^1))/((1.075)^11)+(Sheet1!$B$61*((1+(CN1))^1)*((1+(CN2))^1)*((1+(CN3))^1)*((1+(CN4))^1)*((1+(CN5))^1)*((1+(CN6))^1)*((1+(CN7))^1)*((1+(CN8))^1)*((1+(CN9))^1)*((1+(CN10))^1)*((1+(CN11))^1)*((1+(CN12))^1))/((1.075)^12)+(Sheet1!$B$61*((1+(CN1))^1)*((1+(CN2))^1)*((1+(CN3))^1)*((1+(CN4))^1)*((1+(CN5))^1)*((1+(CN6))^1)*((1+(CN7))^1)*((1+(CN8))^1)*((1+(CN9))^1)*((1+(CN10))^1)*((1+(CN11))^1)*((1+(CN12))^1)*((1+(CN13))^1))/((1.075)^13)+(Sheet1!$B$61*((1+(CN1))^1)*((1+(CN2))^1)*((1+(CN3))^1)*((1+(CN4))^1)*((1+(CN5))^1)*((1+(CN6))^1)*((1+(CN7))^1)*((1+(CN8))^1)*((1+(CN9))^1)*((1+(CN10))^1)*((1+(CN11))^1)*((1+(CN12))^1)*((1+(CN13))^1)*((1+(CN14))^1))/((1.075)^14)+(Sheet1!$B$61*((1+(CN1))^1)*((1+(CN2))^1)*((1+(CN3))^1)*((1+(CN4))^1)*((1+(CN5))^1)*((1+(CN6))^1)*((1+(CN7))^1)*((1+(CN8))^1)*((1+(CN9))^1)*((1+(CN10))^1)*((1+(CN11))^1)*((1+(CN12))^1)*((1+(CN13))^1)*((1+(CN14))^1)*((1+(CN15))^1))/((1.075)^15)+((Sheet1!$B$61*((1+(CN1))^1)*((1+(CN2))^1)*((1+(CN3))^1)*((1+(CN4))^1)*((1+(CN5))^1)*((1+(CN6))^1)*((1+(CN7))^1)*((1+(CN8))^1)*((1+(CN9))^1)*((1+(CN10))^1)*((1+(CN11))^1)*((1+(CN12))^1)*((1+(CN13))^1)*((1+(CN14))^1)*((1+(CN15))^1))/((1.075)^15)/0.075))/Sheet1!$B$17)+((Sheet1!$B$65/Sheet1!$B$17)*(100%-0.2)))</f>
        <v>62.579234150927583</v>
      </c>
      <c r="CO17" s="1">
        <f ca="1">SUM((((Sheet1!$B$61*((1+(CO1))^1))/((1.075)^1)+(Sheet1!$B$61*((1+(CO1))^1)*((1+(CO2))^1))/((1.075)^2)+(Sheet1!$B$61*((1+(CO1))^1)*((1+(CO2))^1)*((1+(CO3))^1))/((1.075)^3)+(Sheet1!$B$61*((1+(CO1))^1)*((1+(CO2))^1)*((1+(CO3))^1)*((1+(CO4))^1))/((1.075)^4)+(Sheet1!$B$61*((1+(CO1))^1)*((1+(CO2))^1)*((1+(CO3))^1)*((1+(CO4))^1)*((1+(CO5))^1))/((1.075)^5)+(Sheet1!$B$61*((1+(CO1))^1)*((1+(CO2))^1)*((1+(CO3))^1)*((1+(CO4))^1)*((1+(CO5))^1)*((1+(CO6))^1))/((1.075)^6)+(Sheet1!$B$61*((1+(CO1))^1)*((1+(CO2))^1)*((1+(CO3))^1)*((1+(CO4))^1)*((1+(CO5))^1)*((1+(CO6))^1)*((1+(CO7))^1))/((1.075)^7)+(Sheet1!$B$61*((1+(CO1))^1)*((1+(CO2))^1)*((1+(CO3))^1)*((1+(CO4))^1)*((1+(CO5))^1)*((1+(CO6))^1)*((1+(CO7))^1)*((1+(CO8))^1))/((1.075)^8)+(Sheet1!$B$61*((1+(CO1))^1)*((1+(CO2))^1)*((1+(CO3))^1)*((1+(CO4))^1)*((1+(CO5))^1)*((1+(CO6))^1)*((1+(CO7))^1)*((1+(CO8))^1)*((1+(CO9))^1))/((1.075)^9)+(Sheet1!$B$61*((1+(CO1))^1)*((1+(CO2))^1)*((1+(CO3))^1)*((1+(CO4))^1)*((1+(CO5))^1)*((1+(CO6))^1)*((1+(CO7))^1)*((1+(CO8))^1)*((1+(CO9))^1)*((1+(CO10))^1))/((1.075)^10)+(Sheet1!$B$61*((1+(CO1))^1)*((1+(CO2))^1)*((1+(CO3))^1)*((1+(CO4))^1)*((1+(CO5))^1)*((1+(CO6))^1)*((1+(CO7))^1)*((1+(CO8))^1)*((1+(CO9))^1)*((1+(CO10))^1)*((1+(CO11))^1))/((1.075)^11)+(Sheet1!$B$61*((1+(CO1))^1)*((1+(CO2))^1)*((1+(CO3))^1)*((1+(CO4))^1)*((1+(CO5))^1)*((1+(CO6))^1)*((1+(CO7))^1)*((1+(CO8))^1)*((1+(CO9))^1)*((1+(CO10))^1)*((1+(CO11))^1)*((1+(CO12))^1))/((1.075)^12)+(Sheet1!$B$61*((1+(CO1))^1)*((1+(CO2))^1)*((1+(CO3))^1)*((1+(CO4))^1)*((1+(CO5))^1)*((1+(CO6))^1)*((1+(CO7))^1)*((1+(CO8))^1)*((1+(CO9))^1)*((1+(CO10))^1)*((1+(CO11))^1)*((1+(CO12))^1)*((1+(CO13))^1))/((1.075)^13)+(Sheet1!$B$61*((1+(CO1))^1)*((1+(CO2))^1)*((1+(CO3))^1)*((1+(CO4))^1)*((1+(CO5))^1)*((1+(CO6))^1)*((1+(CO7))^1)*((1+(CO8))^1)*((1+(CO9))^1)*((1+(CO10))^1)*((1+(CO11))^1)*((1+(CO12))^1)*((1+(CO13))^1)*((1+(CO14))^1))/((1.075)^14)+(Sheet1!$B$61*((1+(CO1))^1)*((1+(CO2))^1)*((1+(CO3))^1)*((1+(CO4))^1)*((1+(CO5))^1)*((1+(CO6))^1)*((1+(CO7))^1)*((1+(CO8))^1)*((1+(CO9))^1)*((1+(CO10))^1)*((1+(CO11))^1)*((1+(CO12))^1)*((1+(CO13))^1)*((1+(CO14))^1)*((1+(CO15))^1))/((1.075)^15)+((Sheet1!$B$61*((1+(CO1))^1)*((1+(CO2))^1)*((1+(CO3))^1)*((1+(CO4))^1)*((1+(CO5))^1)*((1+(CO6))^1)*((1+(CO7))^1)*((1+(CO8))^1)*((1+(CO9))^1)*((1+(CO10))^1)*((1+(CO11))^1)*((1+(CO12))^1)*((1+(CO13))^1)*((1+(CO14))^1)*((1+(CO15))^1))/((1.075)^15)/0.075))/Sheet1!$B$17)+((Sheet1!$B$65/Sheet1!$B$17)*(100%-0.2)))</f>
        <v>52.662431840611582</v>
      </c>
      <c r="CP17" s="1">
        <f ca="1">SUM((((Sheet1!$B$61*((1+(CP1))^1))/((1.075)^1)+(Sheet1!$B$61*((1+(CP1))^1)*((1+(CP2))^1))/((1.075)^2)+(Sheet1!$B$61*((1+(CP1))^1)*((1+(CP2))^1)*((1+(CP3))^1))/((1.075)^3)+(Sheet1!$B$61*((1+(CP1))^1)*((1+(CP2))^1)*((1+(CP3))^1)*((1+(CP4))^1))/((1.075)^4)+(Sheet1!$B$61*((1+(CP1))^1)*((1+(CP2))^1)*((1+(CP3))^1)*((1+(CP4))^1)*((1+(CP5))^1))/((1.075)^5)+(Sheet1!$B$61*((1+(CP1))^1)*((1+(CP2))^1)*((1+(CP3))^1)*((1+(CP4))^1)*((1+(CP5))^1)*((1+(CP6))^1))/((1.075)^6)+(Sheet1!$B$61*((1+(CP1))^1)*((1+(CP2))^1)*((1+(CP3))^1)*((1+(CP4))^1)*((1+(CP5))^1)*((1+(CP6))^1)*((1+(CP7))^1))/((1.075)^7)+(Sheet1!$B$61*((1+(CP1))^1)*((1+(CP2))^1)*((1+(CP3))^1)*((1+(CP4))^1)*((1+(CP5))^1)*((1+(CP6))^1)*((1+(CP7))^1)*((1+(CP8))^1))/((1.075)^8)+(Sheet1!$B$61*((1+(CP1))^1)*((1+(CP2))^1)*((1+(CP3))^1)*((1+(CP4))^1)*((1+(CP5))^1)*((1+(CP6))^1)*((1+(CP7))^1)*((1+(CP8))^1)*((1+(CP9))^1))/((1.075)^9)+(Sheet1!$B$61*((1+(CP1))^1)*((1+(CP2))^1)*((1+(CP3))^1)*((1+(CP4))^1)*((1+(CP5))^1)*((1+(CP6))^1)*((1+(CP7))^1)*((1+(CP8))^1)*((1+(CP9))^1)*((1+(CP10))^1))/((1.075)^10)+(Sheet1!$B$61*((1+(CP1))^1)*((1+(CP2))^1)*((1+(CP3))^1)*((1+(CP4))^1)*((1+(CP5))^1)*((1+(CP6))^1)*((1+(CP7))^1)*((1+(CP8))^1)*((1+(CP9))^1)*((1+(CP10))^1)*((1+(CP11))^1))/((1.075)^11)+(Sheet1!$B$61*((1+(CP1))^1)*((1+(CP2))^1)*((1+(CP3))^1)*((1+(CP4))^1)*((1+(CP5))^1)*((1+(CP6))^1)*((1+(CP7))^1)*((1+(CP8))^1)*((1+(CP9))^1)*((1+(CP10))^1)*((1+(CP11))^1)*((1+(CP12))^1))/((1.075)^12)+(Sheet1!$B$61*((1+(CP1))^1)*((1+(CP2))^1)*((1+(CP3))^1)*((1+(CP4))^1)*((1+(CP5))^1)*((1+(CP6))^1)*((1+(CP7))^1)*((1+(CP8))^1)*((1+(CP9))^1)*((1+(CP10))^1)*((1+(CP11))^1)*((1+(CP12))^1)*((1+(CP13))^1))/((1.075)^13)+(Sheet1!$B$61*((1+(CP1))^1)*((1+(CP2))^1)*((1+(CP3))^1)*((1+(CP4))^1)*((1+(CP5))^1)*((1+(CP6))^1)*((1+(CP7))^1)*((1+(CP8))^1)*((1+(CP9))^1)*((1+(CP10))^1)*((1+(CP11))^1)*((1+(CP12))^1)*((1+(CP13))^1)*((1+(CP14))^1))/((1.075)^14)+(Sheet1!$B$61*((1+(CP1))^1)*((1+(CP2))^1)*((1+(CP3))^1)*((1+(CP4))^1)*((1+(CP5))^1)*((1+(CP6))^1)*((1+(CP7))^1)*((1+(CP8))^1)*((1+(CP9))^1)*((1+(CP10))^1)*((1+(CP11))^1)*((1+(CP12))^1)*((1+(CP13))^1)*((1+(CP14))^1)*((1+(CP15))^1))/((1.075)^15)+((Sheet1!$B$61*((1+(CP1))^1)*((1+(CP2))^1)*((1+(CP3))^1)*((1+(CP4))^1)*((1+(CP5))^1)*((1+(CP6))^1)*((1+(CP7))^1)*((1+(CP8))^1)*((1+(CP9))^1)*((1+(CP10))^1)*((1+(CP11))^1)*((1+(CP12))^1)*((1+(CP13))^1)*((1+(CP14))^1)*((1+(CP15))^1))/((1.075)^15)/0.075))/Sheet1!$B$17)+((Sheet1!$B$65/Sheet1!$B$17)*(100%-0.2)))</f>
        <v>52.561898090300716</v>
      </c>
      <c r="CQ17" s="1">
        <f ca="1">SUM((((Sheet1!$B$61*((1+(CQ1))^1))/((1.075)^1)+(Sheet1!$B$61*((1+(CQ1))^1)*((1+(CQ2))^1))/((1.075)^2)+(Sheet1!$B$61*((1+(CQ1))^1)*((1+(CQ2))^1)*((1+(CQ3))^1))/((1.075)^3)+(Sheet1!$B$61*((1+(CQ1))^1)*((1+(CQ2))^1)*((1+(CQ3))^1)*((1+(CQ4))^1))/((1.075)^4)+(Sheet1!$B$61*((1+(CQ1))^1)*((1+(CQ2))^1)*((1+(CQ3))^1)*((1+(CQ4))^1)*((1+(CQ5))^1))/((1.075)^5)+(Sheet1!$B$61*((1+(CQ1))^1)*((1+(CQ2))^1)*((1+(CQ3))^1)*((1+(CQ4))^1)*((1+(CQ5))^1)*((1+(CQ6))^1))/((1.075)^6)+(Sheet1!$B$61*((1+(CQ1))^1)*((1+(CQ2))^1)*((1+(CQ3))^1)*((1+(CQ4))^1)*((1+(CQ5))^1)*((1+(CQ6))^1)*((1+(CQ7))^1))/((1.075)^7)+(Sheet1!$B$61*((1+(CQ1))^1)*((1+(CQ2))^1)*((1+(CQ3))^1)*((1+(CQ4))^1)*((1+(CQ5))^1)*((1+(CQ6))^1)*((1+(CQ7))^1)*((1+(CQ8))^1))/((1.075)^8)+(Sheet1!$B$61*((1+(CQ1))^1)*((1+(CQ2))^1)*((1+(CQ3))^1)*((1+(CQ4))^1)*((1+(CQ5))^1)*((1+(CQ6))^1)*((1+(CQ7))^1)*((1+(CQ8))^1)*((1+(CQ9))^1))/((1.075)^9)+(Sheet1!$B$61*((1+(CQ1))^1)*((1+(CQ2))^1)*((1+(CQ3))^1)*((1+(CQ4))^1)*((1+(CQ5))^1)*((1+(CQ6))^1)*((1+(CQ7))^1)*((1+(CQ8))^1)*((1+(CQ9))^1)*((1+(CQ10))^1))/((1.075)^10)+(Sheet1!$B$61*((1+(CQ1))^1)*((1+(CQ2))^1)*((1+(CQ3))^1)*((1+(CQ4))^1)*((1+(CQ5))^1)*((1+(CQ6))^1)*((1+(CQ7))^1)*((1+(CQ8))^1)*((1+(CQ9))^1)*((1+(CQ10))^1)*((1+(CQ11))^1))/((1.075)^11)+(Sheet1!$B$61*((1+(CQ1))^1)*((1+(CQ2))^1)*((1+(CQ3))^1)*((1+(CQ4))^1)*((1+(CQ5))^1)*((1+(CQ6))^1)*((1+(CQ7))^1)*((1+(CQ8))^1)*((1+(CQ9))^1)*((1+(CQ10))^1)*((1+(CQ11))^1)*((1+(CQ12))^1))/((1.075)^12)+(Sheet1!$B$61*((1+(CQ1))^1)*((1+(CQ2))^1)*((1+(CQ3))^1)*((1+(CQ4))^1)*((1+(CQ5))^1)*((1+(CQ6))^1)*((1+(CQ7))^1)*((1+(CQ8))^1)*((1+(CQ9))^1)*((1+(CQ10))^1)*((1+(CQ11))^1)*((1+(CQ12))^1)*((1+(CQ13))^1))/((1.075)^13)+(Sheet1!$B$61*((1+(CQ1))^1)*((1+(CQ2))^1)*((1+(CQ3))^1)*((1+(CQ4))^1)*((1+(CQ5))^1)*((1+(CQ6))^1)*((1+(CQ7))^1)*((1+(CQ8))^1)*((1+(CQ9))^1)*((1+(CQ10))^1)*((1+(CQ11))^1)*((1+(CQ12))^1)*((1+(CQ13))^1)*((1+(CQ14))^1))/((1.075)^14)+(Sheet1!$B$61*((1+(CQ1))^1)*((1+(CQ2))^1)*((1+(CQ3))^1)*((1+(CQ4))^1)*((1+(CQ5))^1)*((1+(CQ6))^1)*((1+(CQ7))^1)*((1+(CQ8))^1)*((1+(CQ9))^1)*((1+(CQ10))^1)*((1+(CQ11))^1)*((1+(CQ12))^1)*((1+(CQ13))^1)*((1+(CQ14))^1)*((1+(CQ15))^1))/((1.075)^15)+((Sheet1!$B$61*((1+(CQ1))^1)*((1+(CQ2))^1)*((1+(CQ3))^1)*((1+(CQ4))^1)*((1+(CQ5))^1)*((1+(CQ6))^1)*((1+(CQ7))^1)*((1+(CQ8))^1)*((1+(CQ9))^1)*((1+(CQ10))^1)*((1+(CQ11))^1)*((1+(CQ12))^1)*((1+(CQ13))^1)*((1+(CQ14))^1)*((1+(CQ15))^1))/((1.075)^15)/0.075))/Sheet1!$B$17)+((Sheet1!$B$65/Sheet1!$B$17)*(100%-0.2)))</f>
        <v>46.979409126176336</v>
      </c>
      <c r="CR17" s="1">
        <f ca="1">SUM((((Sheet1!$B$61*((1+(CR1))^1))/((1.075)^1)+(Sheet1!$B$61*((1+(CR1))^1)*((1+(CR2))^1))/((1.075)^2)+(Sheet1!$B$61*((1+(CR1))^1)*((1+(CR2))^1)*((1+(CR3))^1))/((1.075)^3)+(Sheet1!$B$61*((1+(CR1))^1)*((1+(CR2))^1)*((1+(CR3))^1)*((1+(CR4))^1))/((1.075)^4)+(Sheet1!$B$61*((1+(CR1))^1)*((1+(CR2))^1)*((1+(CR3))^1)*((1+(CR4))^1)*((1+(CR5))^1))/((1.075)^5)+(Sheet1!$B$61*((1+(CR1))^1)*((1+(CR2))^1)*((1+(CR3))^1)*((1+(CR4))^1)*((1+(CR5))^1)*((1+(CR6))^1))/((1.075)^6)+(Sheet1!$B$61*((1+(CR1))^1)*((1+(CR2))^1)*((1+(CR3))^1)*((1+(CR4))^1)*((1+(CR5))^1)*((1+(CR6))^1)*((1+(CR7))^1))/((1.075)^7)+(Sheet1!$B$61*((1+(CR1))^1)*((1+(CR2))^1)*((1+(CR3))^1)*((1+(CR4))^1)*((1+(CR5))^1)*((1+(CR6))^1)*((1+(CR7))^1)*((1+(CR8))^1))/((1.075)^8)+(Sheet1!$B$61*((1+(CR1))^1)*((1+(CR2))^1)*((1+(CR3))^1)*((1+(CR4))^1)*((1+(CR5))^1)*((1+(CR6))^1)*((1+(CR7))^1)*((1+(CR8))^1)*((1+(CR9))^1))/((1.075)^9)+(Sheet1!$B$61*((1+(CR1))^1)*((1+(CR2))^1)*((1+(CR3))^1)*((1+(CR4))^1)*((1+(CR5))^1)*((1+(CR6))^1)*((1+(CR7))^1)*((1+(CR8))^1)*((1+(CR9))^1)*((1+(CR10))^1))/((1.075)^10)+(Sheet1!$B$61*((1+(CR1))^1)*((1+(CR2))^1)*((1+(CR3))^1)*((1+(CR4))^1)*((1+(CR5))^1)*((1+(CR6))^1)*((1+(CR7))^1)*((1+(CR8))^1)*((1+(CR9))^1)*((1+(CR10))^1)*((1+(CR11))^1))/((1.075)^11)+(Sheet1!$B$61*((1+(CR1))^1)*((1+(CR2))^1)*((1+(CR3))^1)*((1+(CR4))^1)*((1+(CR5))^1)*((1+(CR6))^1)*((1+(CR7))^1)*((1+(CR8))^1)*((1+(CR9))^1)*((1+(CR10))^1)*((1+(CR11))^1)*((1+(CR12))^1))/((1.075)^12)+(Sheet1!$B$61*((1+(CR1))^1)*((1+(CR2))^1)*((1+(CR3))^1)*((1+(CR4))^1)*((1+(CR5))^1)*((1+(CR6))^1)*((1+(CR7))^1)*((1+(CR8))^1)*((1+(CR9))^1)*((1+(CR10))^1)*((1+(CR11))^1)*((1+(CR12))^1)*((1+(CR13))^1))/((1.075)^13)+(Sheet1!$B$61*((1+(CR1))^1)*((1+(CR2))^1)*((1+(CR3))^1)*((1+(CR4))^1)*((1+(CR5))^1)*((1+(CR6))^1)*((1+(CR7))^1)*((1+(CR8))^1)*((1+(CR9))^1)*((1+(CR10))^1)*((1+(CR11))^1)*((1+(CR12))^1)*((1+(CR13))^1)*((1+(CR14))^1))/((1.075)^14)+(Sheet1!$B$61*((1+(CR1))^1)*((1+(CR2))^1)*((1+(CR3))^1)*((1+(CR4))^1)*((1+(CR5))^1)*((1+(CR6))^1)*((1+(CR7))^1)*((1+(CR8))^1)*((1+(CR9))^1)*((1+(CR10))^1)*((1+(CR11))^1)*((1+(CR12))^1)*((1+(CR13))^1)*((1+(CR14))^1)*((1+(CR15))^1))/((1.075)^15)+((Sheet1!$B$61*((1+(CR1))^1)*((1+(CR2))^1)*((1+(CR3))^1)*((1+(CR4))^1)*((1+(CR5))^1)*((1+(CR6))^1)*((1+(CR7))^1)*((1+(CR8))^1)*((1+(CR9))^1)*((1+(CR10))^1)*((1+(CR11))^1)*((1+(CR12))^1)*((1+(CR13))^1)*((1+(CR14))^1)*((1+(CR15))^1))/((1.075)^15)/0.075))/Sheet1!$B$17)+((Sheet1!$B$65/Sheet1!$B$17)*(100%-0.2)))</f>
        <v>39.398242636344989</v>
      </c>
      <c r="CS17" s="1">
        <f ca="1">SUM((((Sheet1!$B$61*((1+(CS1))^1))/((1.075)^1)+(Sheet1!$B$61*((1+(CS1))^1)*((1+(CS2))^1))/((1.075)^2)+(Sheet1!$B$61*((1+(CS1))^1)*((1+(CS2))^1)*((1+(CS3))^1))/((1.075)^3)+(Sheet1!$B$61*((1+(CS1))^1)*((1+(CS2))^1)*((1+(CS3))^1)*((1+(CS4))^1))/((1.075)^4)+(Sheet1!$B$61*((1+(CS1))^1)*((1+(CS2))^1)*((1+(CS3))^1)*((1+(CS4))^1)*((1+(CS5))^1))/((1.075)^5)+(Sheet1!$B$61*((1+(CS1))^1)*((1+(CS2))^1)*((1+(CS3))^1)*((1+(CS4))^1)*((1+(CS5))^1)*((1+(CS6))^1))/((1.075)^6)+(Sheet1!$B$61*((1+(CS1))^1)*((1+(CS2))^1)*((1+(CS3))^1)*((1+(CS4))^1)*((1+(CS5))^1)*((1+(CS6))^1)*((1+(CS7))^1))/((1.075)^7)+(Sheet1!$B$61*((1+(CS1))^1)*((1+(CS2))^1)*((1+(CS3))^1)*((1+(CS4))^1)*((1+(CS5))^1)*((1+(CS6))^1)*((1+(CS7))^1)*((1+(CS8))^1))/((1.075)^8)+(Sheet1!$B$61*((1+(CS1))^1)*((1+(CS2))^1)*((1+(CS3))^1)*((1+(CS4))^1)*((1+(CS5))^1)*((1+(CS6))^1)*((1+(CS7))^1)*((1+(CS8))^1)*((1+(CS9))^1))/((1.075)^9)+(Sheet1!$B$61*((1+(CS1))^1)*((1+(CS2))^1)*((1+(CS3))^1)*((1+(CS4))^1)*((1+(CS5))^1)*((1+(CS6))^1)*((1+(CS7))^1)*((1+(CS8))^1)*((1+(CS9))^1)*((1+(CS10))^1))/((1.075)^10)+(Sheet1!$B$61*((1+(CS1))^1)*((1+(CS2))^1)*((1+(CS3))^1)*((1+(CS4))^1)*((1+(CS5))^1)*((1+(CS6))^1)*((1+(CS7))^1)*((1+(CS8))^1)*((1+(CS9))^1)*((1+(CS10))^1)*((1+(CS11))^1))/((1.075)^11)+(Sheet1!$B$61*((1+(CS1))^1)*((1+(CS2))^1)*((1+(CS3))^1)*((1+(CS4))^1)*((1+(CS5))^1)*((1+(CS6))^1)*((1+(CS7))^1)*((1+(CS8))^1)*((1+(CS9))^1)*((1+(CS10))^1)*((1+(CS11))^1)*((1+(CS12))^1))/((1.075)^12)+(Sheet1!$B$61*((1+(CS1))^1)*((1+(CS2))^1)*((1+(CS3))^1)*((1+(CS4))^1)*((1+(CS5))^1)*((1+(CS6))^1)*((1+(CS7))^1)*((1+(CS8))^1)*((1+(CS9))^1)*((1+(CS10))^1)*((1+(CS11))^1)*((1+(CS12))^1)*((1+(CS13))^1))/((1.075)^13)+(Sheet1!$B$61*((1+(CS1))^1)*((1+(CS2))^1)*((1+(CS3))^1)*((1+(CS4))^1)*((1+(CS5))^1)*((1+(CS6))^1)*((1+(CS7))^1)*((1+(CS8))^1)*((1+(CS9))^1)*((1+(CS10))^1)*((1+(CS11))^1)*((1+(CS12))^1)*((1+(CS13))^1)*((1+(CS14))^1))/((1.075)^14)+(Sheet1!$B$61*((1+(CS1))^1)*((1+(CS2))^1)*((1+(CS3))^1)*((1+(CS4))^1)*((1+(CS5))^1)*((1+(CS6))^1)*((1+(CS7))^1)*((1+(CS8))^1)*((1+(CS9))^1)*((1+(CS10))^1)*((1+(CS11))^1)*((1+(CS12))^1)*((1+(CS13))^1)*((1+(CS14))^1)*((1+(CS15))^1))/((1.075)^15)+((Sheet1!$B$61*((1+(CS1))^1)*((1+(CS2))^1)*((1+(CS3))^1)*((1+(CS4))^1)*((1+(CS5))^1)*((1+(CS6))^1)*((1+(CS7))^1)*((1+(CS8))^1)*((1+(CS9))^1)*((1+(CS10))^1)*((1+(CS11))^1)*((1+(CS12))^1)*((1+(CS13))^1)*((1+(CS14))^1)*((1+(CS15))^1))/((1.075)^15)/0.075))/Sheet1!$B$17)+((Sheet1!$B$65/Sheet1!$B$17)*(100%-0.2)))</f>
        <v>45.076303387138488</v>
      </c>
      <c r="CT17" s="1">
        <f ca="1">SUM((((Sheet1!$B$61*((1+(CT1))^1))/((1.075)^1)+(Sheet1!$B$61*((1+(CT1))^1)*((1+(CT2))^1))/((1.075)^2)+(Sheet1!$B$61*((1+(CT1))^1)*((1+(CT2))^1)*((1+(CT3))^1))/((1.075)^3)+(Sheet1!$B$61*((1+(CT1))^1)*((1+(CT2))^1)*((1+(CT3))^1)*((1+(CT4))^1))/((1.075)^4)+(Sheet1!$B$61*((1+(CT1))^1)*((1+(CT2))^1)*((1+(CT3))^1)*((1+(CT4))^1)*((1+(CT5))^1))/((1.075)^5)+(Sheet1!$B$61*((1+(CT1))^1)*((1+(CT2))^1)*((1+(CT3))^1)*((1+(CT4))^1)*((1+(CT5))^1)*((1+(CT6))^1))/((1.075)^6)+(Sheet1!$B$61*((1+(CT1))^1)*((1+(CT2))^1)*((1+(CT3))^1)*((1+(CT4))^1)*((1+(CT5))^1)*((1+(CT6))^1)*((1+(CT7))^1))/((1.075)^7)+(Sheet1!$B$61*((1+(CT1))^1)*((1+(CT2))^1)*((1+(CT3))^1)*((1+(CT4))^1)*((1+(CT5))^1)*((1+(CT6))^1)*((1+(CT7))^1)*((1+(CT8))^1))/((1.075)^8)+(Sheet1!$B$61*((1+(CT1))^1)*((1+(CT2))^1)*((1+(CT3))^1)*((1+(CT4))^1)*((1+(CT5))^1)*((1+(CT6))^1)*((1+(CT7))^1)*((1+(CT8))^1)*((1+(CT9))^1))/((1.075)^9)+(Sheet1!$B$61*((1+(CT1))^1)*((1+(CT2))^1)*((1+(CT3))^1)*((1+(CT4))^1)*((1+(CT5))^1)*((1+(CT6))^1)*((1+(CT7))^1)*((1+(CT8))^1)*((1+(CT9))^1)*((1+(CT10))^1))/((1.075)^10)+(Sheet1!$B$61*((1+(CT1))^1)*((1+(CT2))^1)*((1+(CT3))^1)*((1+(CT4))^1)*((1+(CT5))^1)*((1+(CT6))^1)*((1+(CT7))^1)*((1+(CT8))^1)*((1+(CT9))^1)*((1+(CT10))^1)*((1+(CT11))^1))/((1.075)^11)+(Sheet1!$B$61*((1+(CT1))^1)*((1+(CT2))^1)*((1+(CT3))^1)*((1+(CT4))^1)*((1+(CT5))^1)*((1+(CT6))^1)*((1+(CT7))^1)*((1+(CT8))^1)*((1+(CT9))^1)*((1+(CT10))^1)*((1+(CT11))^1)*((1+(CT12))^1))/((1.075)^12)+(Sheet1!$B$61*((1+(CT1))^1)*((1+(CT2))^1)*((1+(CT3))^1)*((1+(CT4))^1)*((1+(CT5))^1)*((1+(CT6))^1)*((1+(CT7))^1)*((1+(CT8))^1)*((1+(CT9))^1)*((1+(CT10))^1)*((1+(CT11))^1)*((1+(CT12))^1)*((1+(CT13))^1))/((1.075)^13)+(Sheet1!$B$61*((1+(CT1))^1)*((1+(CT2))^1)*((1+(CT3))^1)*((1+(CT4))^1)*((1+(CT5))^1)*((1+(CT6))^1)*((1+(CT7))^1)*((1+(CT8))^1)*((1+(CT9))^1)*((1+(CT10))^1)*((1+(CT11))^1)*((1+(CT12))^1)*((1+(CT13))^1)*((1+(CT14))^1))/((1.075)^14)+(Sheet1!$B$61*((1+(CT1))^1)*((1+(CT2))^1)*((1+(CT3))^1)*((1+(CT4))^1)*((1+(CT5))^1)*((1+(CT6))^1)*((1+(CT7))^1)*((1+(CT8))^1)*((1+(CT9))^1)*((1+(CT10))^1)*((1+(CT11))^1)*((1+(CT12))^1)*((1+(CT13))^1)*((1+(CT14))^1)*((1+(CT15))^1))/((1.075)^15)+((Sheet1!$B$61*((1+(CT1))^1)*((1+(CT2))^1)*((1+(CT3))^1)*((1+(CT4))^1)*((1+(CT5))^1)*((1+(CT6))^1)*((1+(CT7))^1)*((1+(CT8))^1)*((1+(CT9))^1)*((1+(CT10))^1)*((1+(CT11))^1)*((1+(CT12))^1)*((1+(CT13))^1)*((1+(CT14))^1)*((1+(CT15))^1))/((1.075)^15)/0.075))/Sheet1!$B$17)+((Sheet1!$B$65/Sheet1!$B$17)*(100%-0.2)))</f>
        <v>52.890674870286645</v>
      </c>
      <c r="CU17" s="1">
        <f ca="1">SUM((((Sheet1!$B$61*((1+(CU1))^1))/((1.075)^1)+(Sheet1!$B$61*((1+(CU1))^1)*((1+(CU2))^1))/((1.075)^2)+(Sheet1!$B$61*((1+(CU1))^1)*((1+(CU2))^1)*((1+(CU3))^1))/((1.075)^3)+(Sheet1!$B$61*((1+(CU1))^1)*((1+(CU2))^1)*((1+(CU3))^1)*((1+(CU4))^1))/((1.075)^4)+(Sheet1!$B$61*((1+(CU1))^1)*((1+(CU2))^1)*((1+(CU3))^1)*((1+(CU4))^1)*((1+(CU5))^1))/((1.075)^5)+(Sheet1!$B$61*((1+(CU1))^1)*((1+(CU2))^1)*((1+(CU3))^1)*((1+(CU4))^1)*((1+(CU5))^1)*((1+(CU6))^1))/((1.075)^6)+(Sheet1!$B$61*((1+(CU1))^1)*((1+(CU2))^1)*((1+(CU3))^1)*((1+(CU4))^1)*((1+(CU5))^1)*((1+(CU6))^1)*((1+(CU7))^1))/((1.075)^7)+(Sheet1!$B$61*((1+(CU1))^1)*((1+(CU2))^1)*((1+(CU3))^1)*((1+(CU4))^1)*((1+(CU5))^1)*((1+(CU6))^1)*((1+(CU7))^1)*((1+(CU8))^1))/((1.075)^8)+(Sheet1!$B$61*((1+(CU1))^1)*((1+(CU2))^1)*((1+(CU3))^1)*((1+(CU4))^1)*((1+(CU5))^1)*((1+(CU6))^1)*((1+(CU7))^1)*((1+(CU8))^1)*((1+(CU9))^1))/((1.075)^9)+(Sheet1!$B$61*((1+(CU1))^1)*((1+(CU2))^1)*((1+(CU3))^1)*((1+(CU4))^1)*((1+(CU5))^1)*((1+(CU6))^1)*((1+(CU7))^1)*((1+(CU8))^1)*((1+(CU9))^1)*((1+(CU10))^1))/((1.075)^10)+(Sheet1!$B$61*((1+(CU1))^1)*((1+(CU2))^1)*((1+(CU3))^1)*((1+(CU4))^1)*((1+(CU5))^1)*((1+(CU6))^1)*((1+(CU7))^1)*((1+(CU8))^1)*((1+(CU9))^1)*((1+(CU10))^1)*((1+(CU11))^1))/((1.075)^11)+(Sheet1!$B$61*((1+(CU1))^1)*((1+(CU2))^1)*((1+(CU3))^1)*((1+(CU4))^1)*((1+(CU5))^1)*((1+(CU6))^1)*((1+(CU7))^1)*((1+(CU8))^1)*((1+(CU9))^1)*((1+(CU10))^1)*((1+(CU11))^1)*((1+(CU12))^1))/((1.075)^12)+(Sheet1!$B$61*((1+(CU1))^1)*((1+(CU2))^1)*((1+(CU3))^1)*((1+(CU4))^1)*((1+(CU5))^1)*((1+(CU6))^1)*((1+(CU7))^1)*((1+(CU8))^1)*((1+(CU9))^1)*((1+(CU10))^1)*((1+(CU11))^1)*((1+(CU12))^1)*((1+(CU13))^1))/((1.075)^13)+(Sheet1!$B$61*((1+(CU1))^1)*((1+(CU2))^1)*((1+(CU3))^1)*((1+(CU4))^1)*((1+(CU5))^1)*((1+(CU6))^1)*((1+(CU7))^1)*((1+(CU8))^1)*((1+(CU9))^1)*((1+(CU10))^1)*((1+(CU11))^1)*((1+(CU12))^1)*((1+(CU13))^1)*((1+(CU14))^1))/((1.075)^14)+(Sheet1!$B$61*((1+(CU1))^1)*((1+(CU2))^1)*((1+(CU3))^1)*((1+(CU4))^1)*((1+(CU5))^1)*((1+(CU6))^1)*((1+(CU7))^1)*((1+(CU8))^1)*((1+(CU9))^1)*((1+(CU10))^1)*((1+(CU11))^1)*((1+(CU12))^1)*((1+(CU13))^1)*((1+(CU14))^1)*((1+(CU15))^1))/((1.075)^15)+((Sheet1!$B$61*((1+(CU1))^1)*((1+(CU2))^1)*((1+(CU3))^1)*((1+(CU4))^1)*((1+(CU5))^1)*((1+(CU6))^1)*((1+(CU7))^1)*((1+(CU8))^1)*((1+(CU9))^1)*((1+(CU10))^1)*((1+(CU11))^1)*((1+(CU12))^1)*((1+(CU13))^1)*((1+(CU14))^1)*((1+(CU15))^1))/((1.075)^15)/0.075))/Sheet1!$B$17)+((Sheet1!$B$65/Sheet1!$B$17)*(100%-0.2)))</f>
        <v>60.276325392655885</v>
      </c>
      <c r="CV17" s="1">
        <f ca="1">SUM((((Sheet1!$B$61*((1+(CV1))^1))/((1.075)^1)+(Sheet1!$B$61*((1+(CV1))^1)*((1+(CV2))^1))/((1.075)^2)+(Sheet1!$B$61*((1+(CV1))^1)*((1+(CV2))^1)*((1+(CV3))^1))/((1.075)^3)+(Sheet1!$B$61*((1+(CV1))^1)*((1+(CV2))^1)*((1+(CV3))^1)*((1+(CV4))^1))/((1.075)^4)+(Sheet1!$B$61*((1+(CV1))^1)*((1+(CV2))^1)*((1+(CV3))^1)*((1+(CV4))^1)*((1+(CV5))^1))/((1.075)^5)+(Sheet1!$B$61*((1+(CV1))^1)*((1+(CV2))^1)*((1+(CV3))^1)*((1+(CV4))^1)*((1+(CV5))^1)*((1+(CV6))^1))/((1.075)^6)+(Sheet1!$B$61*((1+(CV1))^1)*((1+(CV2))^1)*((1+(CV3))^1)*((1+(CV4))^1)*((1+(CV5))^1)*((1+(CV6))^1)*((1+(CV7))^1))/((1.075)^7)+(Sheet1!$B$61*((1+(CV1))^1)*((1+(CV2))^1)*((1+(CV3))^1)*((1+(CV4))^1)*((1+(CV5))^1)*((1+(CV6))^1)*((1+(CV7))^1)*((1+(CV8))^1))/((1.075)^8)+(Sheet1!$B$61*((1+(CV1))^1)*((1+(CV2))^1)*((1+(CV3))^1)*((1+(CV4))^1)*((1+(CV5))^1)*((1+(CV6))^1)*((1+(CV7))^1)*((1+(CV8))^1)*((1+(CV9))^1))/((1.075)^9)+(Sheet1!$B$61*((1+(CV1))^1)*((1+(CV2))^1)*((1+(CV3))^1)*((1+(CV4))^1)*((1+(CV5))^1)*((1+(CV6))^1)*((1+(CV7))^1)*((1+(CV8))^1)*((1+(CV9))^1)*((1+(CV10))^1))/((1.075)^10)+(Sheet1!$B$61*((1+(CV1))^1)*((1+(CV2))^1)*((1+(CV3))^1)*((1+(CV4))^1)*((1+(CV5))^1)*((1+(CV6))^1)*((1+(CV7))^1)*((1+(CV8))^1)*((1+(CV9))^1)*((1+(CV10))^1)*((1+(CV11))^1))/((1.075)^11)+(Sheet1!$B$61*((1+(CV1))^1)*((1+(CV2))^1)*((1+(CV3))^1)*((1+(CV4))^1)*((1+(CV5))^1)*((1+(CV6))^1)*((1+(CV7))^1)*((1+(CV8))^1)*((1+(CV9))^1)*((1+(CV10))^1)*((1+(CV11))^1)*((1+(CV12))^1))/((1.075)^12)+(Sheet1!$B$61*((1+(CV1))^1)*((1+(CV2))^1)*((1+(CV3))^1)*((1+(CV4))^1)*((1+(CV5))^1)*((1+(CV6))^1)*((1+(CV7))^1)*((1+(CV8))^1)*((1+(CV9))^1)*((1+(CV10))^1)*((1+(CV11))^1)*((1+(CV12))^1)*((1+(CV13))^1))/((1.075)^13)+(Sheet1!$B$61*((1+(CV1))^1)*((1+(CV2))^1)*((1+(CV3))^1)*((1+(CV4))^1)*((1+(CV5))^1)*((1+(CV6))^1)*((1+(CV7))^1)*((1+(CV8))^1)*((1+(CV9))^1)*((1+(CV10))^1)*((1+(CV11))^1)*((1+(CV12))^1)*((1+(CV13))^1)*((1+(CV14))^1))/((1.075)^14)+(Sheet1!$B$61*((1+(CV1))^1)*((1+(CV2))^1)*((1+(CV3))^1)*((1+(CV4))^1)*((1+(CV5))^1)*((1+(CV6))^1)*((1+(CV7))^1)*((1+(CV8))^1)*((1+(CV9))^1)*((1+(CV10))^1)*((1+(CV11))^1)*((1+(CV12))^1)*((1+(CV13))^1)*((1+(CV14))^1)*((1+(CV15))^1))/((1.075)^15)+((Sheet1!$B$61*((1+(CV1))^1)*((1+(CV2))^1)*((1+(CV3))^1)*((1+(CV4))^1)*((1+(CV5))^1)*((1+(CV6))^1)*((1+(CV7))^1)*((1+(CV8))^1)*((1+(CV9))^1)*((1+(CV10))^1)*((1+(CV11))^1)*((1+(CV12))^1)*((1+(CV13))^1)*((1+(CV14))^1)*((1+(CV15))^1))/((1.075)^15)/0.075))/Sheet1!$B$17)+((Sheet1!$B$65/Sheet1!$B$17)*(100%-0.2)))</f>
        <v>47.089661012402892</v>
      </c>
      <c r="CW17" s="1">
        <f ca="1">SUM((((Sheet1!$B$61*((1+(CW1))^1))/((1.075)^1)+(Sheet1!$B$61*((1+(CW1))^1)*((1+(CW2))^1))/((1.075)^2)+(Sheet1!$B$61*((1+(CW1))^1)*((1+(CW2))^1)*((1+(CW3))^1))/((1.075)^3)+(Sheet1!$B$61*((1+(CW1))^1)*((1+(CW2))^1)*((1+(CW3))^1)*((1+(CW4))^1))/((1.075)^4)+(Sheet1!$B$61*((1+(CW1))^1)*((1+(CW2))^1)*((1+(CW3))^1)*((1+(CW4))^1)*((1+(CW5))^1))/((1.075)^5)+(Sheet1!$B$61*((1+(CW1))^1)*((1+(CW2))^1)*((1+(CW3))^1)*((1+(CW4))^1)*((1+(CW5))^1)*((1+(CW6))^1))/((1.075)^6)+(Sheet1!$B$61*((1+(CW1))^1)*((1+(CW2))^1)*((1+(CW3))^1)*((1+(CW4))^1)*((1+(CW5))^1)*((1+(CW6))^1)*((1+(CW7))^1))/((1.075)^7)+(Sheet1!$B$61*((1+(CW1))^1)*((1+(CW2))^1)*((1+(CW3))^1)*((1+(CW4))^1)*((1+(CW5))^1)*((1+(CW6))^1)*((1+(CW7))^1)*((1+(CW8))^1))/((1.075)^8)+(Sheet1!$B$61*((1+(CW1))^1)*((1+(CW2))^1)*((1+(CW3))^1)*((1+(CW4))^1)*((1+(CW5))^1)*((1+(CW6))^1)*((1+(CW7))^1)*((1+(CW8))^1)*((1+(CW9))^1))/((1.075)^9)+(Sheet1!$B$61*((1+(CW1))^1)*((1+(CW2))^1)*((1+(CW3))^1)*((1+(CW4))^1)*((1+(CW5))^1)*((1+(CW6))^1)*((1+(CW7))^1)*((1+(CW8))^1)*((1+(CW9))^1)*((1+(CW10))^1))/((1.075)^10)+(Sheet1!$B$61*((1+(CW1))^1)*((1+(CW2))^1)*((1+(CW3))^1)*((1+(CW4))^1)*((1+(CW5))^1)*((1+(CW6))^1)*((1+(CW7))^1)*((1+(CW8))^1)*((1+(CW9))^1)*((1+(CW10))^1)*((1+(CW11))^1))/((1.075)^11)+(Sheet1!$B$61*((1+(CW1))^1)*((1+(CW2))^1)*((1+(CW3))^1)*((1+(CW4))^1)*((1+(CW5))^1)*((1+(CW6))^1)*((1+(CW7))^1)*((1+(CW8))^1)*((1+(CW9))^1)*((1+(CW10))^1)*((1+(CW11))^1)*((1+(CW12))^1))/((1.075)^12)+(Sheet1!$B$61*((1+(CW1))^1)*((1+(CW2))^1)*((1+(CW3))^1)*((1+(CW4))^1)*((1+(CW5))^1)*((1+(CW6))^1)*((1+(CW7))^1)*((1+(CW8))^1)*((1+(CW9))^1)*((1+(CW10))^1)*((1+(CW11))^1)*((1+(CW12))^1)*((1+(CW13))^1))/((1.075)^13)+(Sheet1!$B$61*((1+(CW1))^1)*((1+(CW2))^1)*((1+(CW3))^1)*((1+(CW4))^1)*((1+(CW5))^1)*((1+(CW6))^1)*((1+(CW7))^1)*((1+(CW8))^1)*((1+(CW9))^1)*((1+(CW10))^1)*((1+(CW11))^1)*((1+(CW12))^1)*((1+(CW13))^1)*((1+(CW14))^1))/((1.075)^14)+(Sheet1!$B$61*((1+(CW1))^1)*((1+(CW2))^1)*((1+(CW3))^1)*((1+(CW4))^1)*((1+(CW5))^1)*((1+(CW6))^1)*((1+(CW7))^1)*((1+(CW8))^1)*((1+(CW9))^1)*((1+(CW10))^1)*((1+(CW11))^1)*((1+(CW12))^1)*((1+(CW13))^1)*((1+(CW14))^1)*((1+(CW15))^1))/((1.075)^15)+((Sheet1!$B$61*((1+(CW1))^1)*((1+(CW2))^1)*((1+(CW3))^1)*((1+(CW4))^1)*((1+(CW5))^1)*((1+(CW6))^1)*((1+(CW7))^1)*((1+(CW8))^1)*((1+(CW9))^1)*((1+(CW10))^1)*((1+(CW11))^1)*((1+(CW12))^1)*((1+(CW13))^1)*((1+(CW14))^1)*((1+(CW15))^1))/((1.075)^15)/0.075))/Sheet1!$B$17)+((Sheet1!$B$65/Sheet1!$B$17)*(100%-0.2)))</f>
        <v>43.419899792532405</v>
      </c>
      <c r="CX17" s="1">
        <f ca="1">SUM((((Sheet1!$B$61*((1+(CX1))^1))/((1.075)^1)+(Sheet1!$B$61*((1+(CX1))^1)*((1+(CX2))^1))/((1.075)^2)+(Sheet1!$B$61*((1+(CX1))^1)*((1+(CX2))^1)*((1+(CX3))^1))/((1.075)^3)+(Sheet1!$B$61*((1+(CX1))^1)*((1+(CX2))^1)*((1+(CX3))^1)*((1+(CX4))^1))/((1.075)^4)+(Sheet1!$B$61*((1+(CX1))^1)*((1+(CX2))^1)*((1+(CX3))^1)*((1+(CX4))^1)*((1+(CX5))^1))/((1.075)^5)+(Sheet1!$B$61*((1+(CX1))^1)*((1+(CX2))^1)*((1+(CX3))^1)*((1+(CX4))^1)*((1+(CX5))^1)*((1+(CX6))^1))/((1.075)^6)+(Sheet1!$B$61*((1+(CX1))^1)*((1+(CX2))^1)*((1+(CX3))^1)*((1+(CX4))^1)*((1+(CX5))^1)*((1+(CX6))^1)*((1+(CX7))^1))/((1.075)^7)+(Sheet1!$B$61*((1+(CX1))^1)*((1+(CX2))^1)*((1+(CX3))^1)*((1+(CX4))^1)*((1+(CX5))^1)*((1+(CX6))^1)*((1+(CX7))^1)*((1+(CX8))^1))/((1.075)^8)+(Sheet1!$B$61*((1+(CX1))^1)*((1+(CX2))^1)*((1+(CX3))^1)*((1+(CX4))^1)*((1+(CX5))^1)*((1+(CX6))^1)*((1+(CX7))^1)*((1+(CX8))^1)*((1+(CX9))^1))/((1.075)^9)+(Sheet1!$B$61*((1+(CX1))^1)*((1+(CX2))^1)*((1+(CX3))^1)*((1+(CX4))^1)*((1+(CX5))^1)*((1+(CX6))^1)*((1+(CX7))^1)*((1+(CX8))^1)*((1+(CX9))^1)*((1+(CX10))^1))/((1.075)^10)+(Sheet1!$B$61*((1+(CX1))^1)*((1+(CX2))^1)*((1+(CX3))^1)*((1+(CX4))^1)*((1+(CX5))^1)*((1+(CX6))^1)*((1+(CX7))^1)*((1+(CX8))^1)*((1+(CX9))^1)*((1+(CX10))^1)*((1+(CX11))^1))/((1.075)^11)+(Sheet1!$B$61*((1+(CX1))^1)*((1+(CX2))^1)*((1+(CX3))^1)*((1+(CX4))^1)*((1+(CX5))^1)*((1+(CX6))^1)*((1+(CX7))^1)*((1+(CX8))^1)*((1+(CX9))^1)*((1+(CX10))^1)*((1+(CX11))^1)*((1+(CX12))^1))/((1.075)^12)+(Sheet1!$B$61*((1+(CX1))^1)*((1+(CX2))^1)*((1+(CX3))^1)*((1+(CX4))^1)*((1+(CX5))^1)*((1+(CX6))^1)*((1+(CX7))^1)*((1+(CX8))^1)*((1+(CX9))^1)*((1+(CX10))^1)*((1+(CX11))^1)*((1+(CX12))^1)*((1+(CX13))^1))/((1.075)^13)+(Sheet1!$B$61*((1+(CX1))^1)*((1+(CX2))^1)*((1+(CX3))^1)*((1+(CX4))^1)*((1+(CX5))^1)*((1+(CX6))^1)*((1+(CX7))^1)*((1+(CX8))^1)*((1+(CX9))^1)*((1+(CX10))^1)*((1+(CX11))^1)*((1+(CX12))^1)*((1+(CX13))^1)*((1+(CX14))^1))/((1.075)^14)+(Sheet1!$B$61*((1+(CX1))^1)*((1+(CX2))^1)*((1+(CX3))^1)*((1+(CX4))^1)*((1+(CX5))^1)*((1+(CX6))^1)*((1+(CX7))^1)*((1+(CX8))^1)*((1+(CX9))^1)*((1+(CX10))^1)*((1+(CX11))^1)*((1+(CX12))^1)*((1+(CX13))^1)*((1+(CX14))^1)*((1+(CX15))^1))/((1.075)^15)+((Sheet1!$B$61*((1+(CX1))^1)*((1+(CX2))^1)*((1+(CX3))^1)*((1+(CX4))^1)*((1+(CX5))^1)*((1+(CX6))^1)*((1+(CX7))^1)*((1+(CX8))^1)*((1+(CX9))^1)*((1+(CX10))^1)*((1+(CX11))^1)*((1+(CX12))^1)*((1+(CX13))^1)*((1+(CX14))^1)*((1+(CX15))^1))/((1.075)^15)/0.075))/Sheet1!$B$17)+((Sheet1!$B$65/Sheet1!$B$17)*(100%-0.2)))</f>
        <v>46.764537059844024</v>
      </c>
      <c r="CY17" s="1">
        <f ca="1">SUM((((Sheet1!$B$61*((1+(CY1))^1))/((1.075)^1)+(Sheet1!$B$61*((1+(CY1))^1)*((1+(CY2))^1))/((1.075)^2)+(Sheet1!$B$61*((1+(CY1))^1)*((1+(CY2))^1)*((1+(CY3))^1))/((1.075)^3)+(Sheet1!$B$61*((1+(CY1))^1)*((1+(CY2))^1)*((1+(CY3))^1)*((1+(CY4))^1))/((1.075)^4)+(Sheet1!$B$61*((1+(CY1))^1)*((1+(CY2))^1)*((1+(CY3))^1)*((1+(CY4))^1)*((1+(CY5))^1))/((1.075)^5)+(Sheet1!$B$61*((1+(CY1))^1)*((1+(CY2))^1)*((1+(CY3))^1)*((1+(CY4))^1)*((1+(CY5))^1)*((1+(CY6))^1))/((1.075)^6)+(Sheet1!$B$61*((1+(CY1))^1)*((1+(CY2))^1)*((1+(CY3))^1)*((1+(CY4))^1)*((1+(CY5))^1)*((1+(CY6))^1)*((1+(CY7))^1))/((1.075)^7)+(Sheet1!$B$61*((1+(CY1))^1)*((1+(CY2))^1)*((1+(CY3))^1)*((1+(CY4))^1)*((1+(CY5))^1)*((1+(CY6))^1)*((1+(CY7))^1)*((1+(CY8))^1))/((1.075)^8)+(Sheet1!$B$61*((1+(CY1))^1)*((1+(CY2))^1)*((1+(CY3))^1)*((1+(CY4))^1)*((1+(CY5))^1)*((1+(CY6))^1)*((1+(CY7))^1)*((1+(CY8))^1)*((1+(CY9))^1))/((1.075)^9)+(Sheet1!$B$61*((1+(CY1))^1)*((1+(CY2))^1)*((1+(CY3))^1)*((1+(CY4))^1)*((1+(CY5))^1)*((1+(CY6))^1)*((1+(CY7))^1)*((1+(CY8))^1)*((1+(CY9))^1)*((1+(CY10))^1))/((1.075)^10)+(Sheet1!$B$61*((1+(CY1))^1)*((1+(CY2))^1)*((1+(CY3))^1)*((1+(CY4))^1)*((1+(CY5))^1)*((1+(CY6))^1)*((1+(CY7))^1)*((1+(CY8))^1)*((1+(CY9))^1)*((1+(CY10))^1)*((1+(CY11))^1))/((1.075)^11)+(Sheet1!$B$61*((1+(CY1))^1)*((1+(CY2))^1)*((1+(CY3))^1)*((1+(CY4))^1)*((1+(CY5))^1)*((1+(CY6))^1)*((1+(CY7))^1)*((1+(CY8))^1)*((1+(CY9))^1)*((1+(CY10))^1)*((1+(CY11))^1)*((1+(CY12))^1))/((1.075)^12)+(Sheet1!$B$61*((1+(CY1))^1)*((1+(CY2))^1)*((1+(CY3))^1)*((1+(CY4))^1)*((1+(CY5))^1)*((1+(CY6))^1)*((1+(CY7))^1)*((1+(CY8))^1)*((1+(CY9))^1)*((1+(CY10))^1)*((1+(CY11))^1)*((1+(CY12))^1)*((1+(CY13))^1))/((1.075)^13)+(Sheet1!$B$61*((1+(CY1))^1)*((1+(CY2))^1)*((1+(CY3))^1)*((1+(CY4))^1)*((1+(CY5))^1)*((1+(CY6))^1)*((1+(CY7))^1)*((1+(CY8))^1)*((1+(CY9))^1)*((1+(CY10))^1)*((1+(CY11))^1)*((1+(CY12))^1)*((1+(CY13))^1)*((1+(CY14))^1))/((1.075)^14)+(Sheet1!$B$61*((1+(CY1))^1)*((1+(CY2))^1)*((1+(CY3))^1)*((1+(CY4))^1)*((1+(CY5))^1)*((1+(CY6))^1)*((1+(CY7))^1)*((1+(CY8))^1)*((1+(CY9))^1)*((1+(CY10))^1)*((1+(CY11))^1)*((1+(CY12))^1)*((1+(CY13))^1)*((1+(CY14))^1)*((1+(CY15))^1))/((1.075)^15)+((Sheet1!$B$61*((1+(CY1))^1)*((1+(CY2))^1)*((1+(CY3))^1)*((1+(CY4))^1)*((1+(CY5))^1)*((1+(CY6))^1)*((1+(CY7))^1)*((1+(CY8))^1)*((1+(CY9))^1)*((1+(CY10))^1)*((1+(CY11))^1)*((1+(CY12))^1)*((1+(CY13))^1)*((1+(CY14))^1)*((1+(CY15))^1))/((1.075)^15)/0.075))/Sheet1!$B$17)+((Sheet1!$B$65/Sheet1!$B$17)*(100%-0.2)))</f>
        <v>51.353966436986425</v>
      </c>
      <c r="CZ17" s="1">
        <f ca="1">SUM((((Sheet1!$B$61*((1+(CZ1))^1))/((1.075)^1)+(Sheet1!$B$61*((1+(CZ1))^1)*((1+(CZ2))^1))/((1.075)^2)+(Sheet1!$B$61*((1+(CZ1))^1)*((1+(CZ2))^1)*((1+(CZ3))^1))/((1.075)^3)+(Sheet1!$B$61*((1+(CZ1))^1)*((1+(CZ2))^1)*((1+(CZ3))^1)*((1+(CZ4))^1))/((1.075)^4)+(Sheet1!$B$61*((1+(CZ1))^1)*((1+(CZ2))^1)*((1+(CZ3))^1)*((1+(CZ4))^1)*((1+(CZ5))^1))/((1.075)^5)+(Sheet1!$B$61*((1+(CZ1))^1)*((1+(CZ2))^1)*((1+(CZ3))^1)*((1+(CZ4))^1)*((1+(CZ5))^1)*((1+(CZ6))^1))/((1.075)^6)+(Sheet1!$B$61*((1+(CZ1))^1)*((1+(CZ2))^1)*((1+(CZ3))^1)*((1+(CZ4))^1)*((1+(CZ5))^1)*((1+(CZ6))^1)*((1+(CZ7))^1))/((1.075)^7)+(Sheet1!$B$61*((1+(CZ1))^1)*((1+(CZ2))^1)*((1+(CZ3))^1)*((1+(CZ4))^1)*((1+(CZ5))^1)*((1+(CZ6))^1)*((1+(CZ7))^1)*((1+(CZ8))^1))/((1.075)^8)+(Sheet1!$B$61*((1+(CZ1))^1)*((1+(CZ2))^1)*((1+(CZ3))^1)*((1+(CZ4))^1)*((1+(CZ5))^1)*((1+(CZ6))^1)*((1+(CZ7))^1)*((1+(CZ8))^1)*((1+(CZ9))^1))/((1.075)^9)+(Sheet1!$B$61*((1+(CZ1))^1)*((1+(CZ2))^1)*((1+(CZ3))^1)*((1+(CZ4))^1)*((1+(CZ5))^1)*((1+(CZ6))^1)*((1+(CZ7))^1)*((1+(CZ8))^1)*((1+(CZ9))^1)*((1+(CZ10))^1))/((1.075)^10)+(Sheet1!$B$61*((1+(CZ1))^1)*((1+(CZ2))^1)*((1+(CZ3))^1)*((1+(CZ4))^1)*((1+(CZ5))^1)*((1+(CZ6))^1)*((1+(CZ7))^1)*((1+(CZ8))^1)*((1+(CZ9))^1)*((1+(CZ10))^1)*((1+(CZ11))^1))/((1.075)^11)+(Sheet1!$B$61*((1+(CZ1))^1)*((1+(CZ2))^1)*((1+(CZ3))^1)*((1+(CZ4))^1)*((1+(CZ5))^1)*((1+(CZ6))^1)*((1+(CZ7))^1)*((1+(CZ8))^1)*((1+(CZ9))^1)*((1+(CZ10))^1)*((1+(CZ11))^1)*((1+(CZ12))^1))/((1.075)^12)+(Sheet1!$B$61*((1+(CZ1))^1)*((1+(CZ2))^1)*((1+(CZ3))^1)*((1+(CZ4))^1)*((1+(CZ5))^1)*((1+(CZ6))^1)*((1+(CZ7))^1)*((1+(CZ8))^1)*((1+(CZ9))^1)*((1+(CZ10))^1)*((1+(CZ11))^1)*((1+(CZ12))^1)*((1+(CZ13))^1))/((1.075)^13)+(Sheet1!$B$61*((1+(CZ1))^1)*((1+(CZ2))^1)*((1+(CZ3))^1)*((1+(CZ4))^1)*((1+(CZ5))^1)*((1+(CZ6))^1)*((1+(CZ7))^1)*((1+(CZ8))^1)*((1+(CZ9))^1)*((1+(CZ10))^1)*((1+(CZ11))^1)*((1+(CZ12))^1)*((1+(CZ13))^1)*((1+(CZ14))^1))/((1.075)^14)+(Sheet1!$B$61*((1+(CZ1))^1)*((1+(CZ2))^1)*((1+(CZ3))^1)*((1+(CZ4))^1)*((1+(CZ5))^1)*((1+(CZ6))^1)*((1+(CZ7))^1)*((1+(CZ8))^1)*((1+(CZ9))^1)*((1+(CZ10))^1)*((1+(CZ11))^1)*((1+(CZ12))^1)*((1+(CZ13))^1)*((1+(CZ14))^1)*((1+(CZ15))^1))/((1.075)^15)+((Sheet1!$B$61*((1+(CZ1))^1)*((1+(CZ2))^1)*((1+(CZ3))^1)*((1+(CZ4))^1)*((1+(CZ5))^1)*((1+(CZ6))^1)*((1+(CZ7))^1)*((1+(CZ8))^1)*((1+(CZ9))^1)*((1+(CZ10))^1)*((1+(CZ11))^1)*((1+(CZ12))^1)*((1+(CZ13))^1)*((1+(CZ14))^1)*((1+(CZ15))^1))/((1.075)^15)/0.075))/Sheet1!$B$17)+((Sheet1!$B$65/Sheet1!$B$17)*(100%-0.2)))</f>
        <v>42.054844328088059</v>
      </c>
      <c r="DA17" s="1">
        <f ca="1">SUM((((Sheet1!$B$61*((1+(DA1))^1))/((1.075)^1)+(Sheet1!$B$61*((1+(DA1))^1)*((1+(DA2))^1))/((1.075)^2)+(Sheet1!$B$61*((1+(DA1))^1)*((1+(DA2))^1)*((1+(DA3))^1))/((1.075)^3)+(Sheet1!$B$61*((1+(DA1))^1)*((1+(DA2))^1)*((1+(DA3))^1)*((1+(DA4))^1))/((1.075)^4)+(Sheet1!$B$61*((1+(DA1))^1)*((1+(DA2))^1)*((1+(DA3))^1)*((1+(DA4))^1)*((1+(DA5))^1))/((1.075)^5)+(Sheet1!$B$61*((1+(DA1))^1)*((1+(DA2))^1)*((1+(DA3))^1)*((1+(DA4))^1)*((1+(DA5))^1)*((1+(DA6))^1))/((1.075)^6)+(Sheet1!$B$61*((1+(DA1))^1)*((1+(DA2))^1)*((1+(DA3))^1)*((1+(DA4))^1)*((1+(DA5))^1)*((1+(DA6))^1)*((1+(DA7))^1))/((1.075)^7)+(Sheet1!$B$61*((1+(DA1))^1)*((1+(DA2))^1)*((1+(DA3))^1)*((1+(DA4))^1)*((1+(DA5))^1)*((1+(DA6))^1)*((1+(DA7))^1)*((1+(DA8))^1))/((1.075)^8)+(Sheet1!$B$61*((1+(DA1))^1)*((1+(DA2))^1)*((1+(DA3))^1)*((1+(DA4))^1)*((1+(DA5))^1)*((1+(DA6))^1)*((1+(DA7))^1)*((1+(DA8))^1)*((1+(DA9))^1))/((1.075)^9)+(Sheet1!$B$61*((1+(DA1))^1)*((1+(DA2))^1)*((1+(DA3))^1)*((1+(DA4))^1)*((1+(DA5))^1)*((1+(DA6))^1)*((1+(DA7))^1)*((1+(DA8))^1)*((1+(DA9))^1)*((1+(DA10))^1))/((1.075)^10)+(Sheet1!$B$61*((1+(DA1))^1)*((1+(DA2))^1)*((1+(DA3))^1)*((1+(DA4))^1)*((1+(DA5))^1)*((1+(DA6))^1)*((1+(DA7))^1)*((1+(DA8))^1)*((1+(DA9))^1)*((1+(DA10))^1)*((1+(DA11))^1))/((1.075)^11)+(Sheet1!$B$61*((1+(DA1))^1)*((1+(DA2))^1)*((1+(DA3))^1)*((1+(DA4))^1)*((1+(DA5))^1)*((1+(DA6))^1)*((1+(DA7))^1)*((1+(DA8))^1)*((1+(DA9))^1)*((1+(DA10))^1)*((1+(DA11))^1)*((1+(DA12))^1))/((1.075)^12)+(Sheet1!$B$61*((1+(DA1))^1)*((1+(DA2))^1)*((1+(DA3))^1)*((1+(DA4))^1)*((1+(DA5))^1)*((1+(DA6))^1)*((1+(DA7))^1)*((1+(DA8))^1)*((1+(DA9))^1)*((1+(DA10))^1)*((1+(DA11))^1)*((1+(DA12))^1)*((1+(DA13))^1))/((1.075)^13)+(Sheet1!$B$61*((1+(DA1))^1)*((1+(DA2))^1)*((1+(DA3))^1)*((1+(DA4))^1)*((1+(DA5))^1)*((1+(DA6))^1)*((1+(DA7))^1)*((1+(DA8))^1)*((1+(DA9))^1)*((1+(DA10))^1)*((1+(DA11))^1)*((1+(DA12))^1)*((1+(DA13))^1)*((1+(DA14))^1))/((1.075)^14)+(Sheet1!$B$61*((1+(DA1))^1)*((1+(DA2))^1)*((1+(DA3))^1)*((1+(DA4))^1)*((1+(DA5))^1)*((1+(DA6))^1)*((1+(DA7))^1)*((1+(DA8))^1)*((1+(DA9))^1)*((1+(DA10))^1)*((1+(DA11))^1)*((1+(DA12))^1)*((1+(DA13))^1)*((1+(DA14))^1)*((1+(DA15))^1))/((1.075)^15)+((Sheet1!$B$61*((1+(DA1))^1)*((1+(DA2))^1)*((1+(DA3))^1)*((1+(DA4))^1)*((1+(DA5))^1)*((1+(DA6))^1)*((1+(DA7))^1)*((1+(DA8))^1)*((1+(DA9))^1)*((1+(DA10))^1)*((1+(DA11))^1)*((1+(DA12))^1)*((1+(DA13))^1)*((1+(DA14))^1)*((1+(DA15))^1))/((1.075)^15)/0.075))/Sheet1!$B$17)+((Sheet1!$B$65/Sheet1!$B$17)*(100%-0.2)))</f>
        <v>36.090101841259511</v>
      </c>
      <c r="DB17" s="1">
        <f ca="1">SUM((((Sheet1!$B$61*((1+(DB1))^1))/((1.075)^1)+(Sheet1!$B$61*((1+(DB1))^1)*((1+(DB2))^1))/((1.075)^2)+(Sheet1!$B$61*((1+(DB1))^1)*((1+(DB2))^1)*((1+(DB3))^1))/((1.075)^3)+(Sheet1!$B$61*((1+(DB1))^1)*((1+(DB2))^1)*((1+(DB3))^1)*((1+(DB4))^1))/((1.075)^4)+(Sheet1!$B$61*((1+(DB1))^1)*((1+(DB2))^1)*((1+(DB3))^1)*((1+(DB4))^1)*((1+(DB5))^1))/((1.075)^5)+(Sheet1!$B$61*((1+(DB1))^1)*((1+(DB2))^1)*((1+(DB3))^1)*((1+(DB4))^1)*((1+(DB5))^1)*((1+(DB6))^1))/((1.075)^6)+(Sheet1!$B$61*((1+(DB1))^1)*((1+(DB2))^1)*((1+(DB3))^1)*((1+(DB4))^1)*((1+(DB5))^1)*((1+(DB6))^1)*((1+(DB7))^1))/((1.075)^7)+(Sheet1!$B$61*((1+(DB1))^1)*((1+(DB2))^1)*((1+(DB3))^1)*((1+(DB4))^1)*((1+(DB5))^1)*((1+(DB6))^1)*((1+(DB7))^1)*((1+(DB8))^1))/((1.075)^8)+(Sheet1!$B$61*((1+(DB1))^1)*((1+(DB2))^1)*((1+(DB3))^1)*((1+(DB4))^1)*((1+(DB5))^1)*((1+(DB6))^1)*((1+(DB7))^1)*((1+(DB8))^1)*((1+(DB9))^1))/((1.075)^9)+(Sheet1!$B$61*((1+(DB1))^1)*((1+(DB2))^1)*((1+(DB3))^1)*((1+(DB4))^1)*((1+(DB5))^1)*((1+(DB6))^1)*((1+(DB7))^1)*((1+(DB8))^1)*((1+(DB9))^1)*((1+(DB10))^1))/((1.075)^10)+(Sheet1!$B$61*((1+(DB1))^1)*((1+(DB2))^1)*((1+(DB3))^1)*((1+(DB4))^1)*((1+(DB5))^1)*((1+(DB6))^1)*((1+(DB7))^1)*((1+(DB8))^1)*((1+(DB9))^1)*((1+(DB10))^1)*((1+(DB11))^1))/((1.075)^11)+(Sheet1!$B$61*((1+(DB1))^1)*((1+(DB2))^1)*((1+(DB3))^1)*((1+(DB4))^1)*((1+(DB5))^1)*((1+(DB6))^1)*((1+(DB7))^1)*((1+(DB8))^1)*((1+(DB9))^1)*((1+(DB10))^1)*((1+(DB11))^1)*((1+(DB12))^1))/((1.075)^12)+(Sheet1!$B$61*((1+(DB1))^1)*((1+(DB2))^1)*((1+(DB3))^1)*((1+(DB4))^1)*((1+(DB5))^1)*((1+(DB6))^1)*((1+(DB7))^1)*((1+(DB8))^1)*((1+(DB9))^1)*((1+(DB10))^1)*((1+(DB11))^1)*((1+(DB12))^1)*((1+(DB13))^1))/((1.075)^13)+(Sheet1!$B$61*((1+(DB1))^1)*((1+(DB2))^1)*((1+(DB3))^1)*((1+(DB4))^1)*((1+(DB5))^1)*((1+(DB6))^1)*((1+(DB7))^1)*((1+(DB8))^1)*((1+(DB9))^1)*((1+(DB10))^1)*((1+(DB11))^1)*((1+(DB12))^1)*((1+(DB13))^1)*((1+(DB14))^1))/((1.075)^14)+(Sheet1!$B$61*((1+(DB1))^1)*((1+(DB2))^1)*((1+(DB3))^1)*((1+(DB4))^1)*((1+(DB5))^1)*((1+(DB6))^1)*((1+(DB7))^1)*((1+(DB8))^1)*((1+(DB9))^1)*((1+(DB10))^1)*((1+(DB11))^1)*((1+(DB12))^1)*((1+(DB13))^1)*((1+(DB14))^1)*((1+(DB15))^1))/((1.075)^15)+((Sheet1!$B$61*((1+(DB1))^1)*((1+(DB2))^1)*((1+(DB3))^1)*((1+(DB4))^1)*((1+(DB5))^1)*((1+(DB6))^1)*((1+(DB7))^1)*((1+(DB8))^1)*((1+(DB9))^1)*((1+(DB10))^1)*((1+(DB11))^1)*((1+(DB12))^1)*((1+(DB13))^1)*((1+(DB14))^1)*((1+(DB15))^1))/((1.075)^15)/0.075))/Sheet1!$B$17)+((Sheet1!$B$65/Sheet1!$B$17)*(100%-0.2)))</f>
        <v>60.616241375686457</v>
      </c>
      <c r="DC17" s="1">
        <f ca="1">SUM((((Sheet1!$B$61*((1+(DC1))^1))/((1.075)^1)+(Sheet1!$B$61*((1+(DC1))^1)*((1+(DC2))^1))/((1.075)^2)+(Sheet1!$B$61*((1+(DC1))^1)*((1+(DC2))^1)*((1+(DC3))^1))/((1.075)^3)+(Sheet1!$B$61*((1+(DC1))^1)*((1+(DC2))^1)*((1+(DC3))^1)*((1+(DC4))^1))/((1.075)^4)+(Sheet1!$B$61*((1+(DC1))^1)*((1+(DC2))^1)*((1+(DC3))^1)*((1+(DC4))^1)*((1+(DC5))^1))/((1.075)^5)+(Sheet1!$B$61*((1+(DC1))^1)*((1+(DC2))^1)*((1+(DC3))^1)*((1+(DC4))^1)*((1+(DC5))^1)*((1+(DC6))^1))/((1.075)^6)+(Sheet1!$B$61*((1+(DC1))^1)*((1+(DC2))^1)*((1+(DC3))^1)*((1+(DC4))^1)*((1+(DC5))^1)*((1+(DC6))^1)*((1+(DC7))^1))/((1.075)^7)+(Sheet1!$B$61*((1+(DC1))^1)*((1+(DC2))^1)*((1+(DC3))^1)*((1+(DC4))^1)*((1+(DC5))^1)*((1+(DC6))^1)*((1+(DC7))^1)*((1+(DC8))^1))/((1.075)^8)+(Sheet1!$B$61*((1+(DC1))^1)*((1+(DC2))^1)*((1+(DC3))^1)*((1+(DC4))^1)*((1+(DC5))^1)*((1+(DC6))^1)*((1+(DC7))^1)*((1+(DC8))^1)*((1+(DC9))^1))/((1.075)^9)+(Sheet1!$B$61*((1+(DC1))^1)*((1+(DC2))^1)*((1+(DC3))^1)*((1+(DC4))^1)*((1+(DC5))^1)*((1+(DC6))^1)*((1+(DC7))^1)*((1+(DC8))^1)*((1+(DC9))^1)*((1+(DC10))^1))/((1.075)^10)+(Sheet1!$B$61*((1+(DC1))^1)*((1+(DC2))^1)*((1+(DC3))^1)*((1+(DC4))^1)*((1+(DC5))^1)*((1+(DC6))^1)*((1+(DC7))^1)*((1+(DC8))^1)*((1+(DC9))^1)*((1+(DC10))^1)*((1+(DC11))^1))/((1.075)^11)+(Sheet1!$B$61*((1+(DC1))^1)*((1+(DC2))^1)*((1+(DC3))^1)*((1+(DC4))^1)*((1+(DC5))^1)*((1+(DC6))^1)*((1+(DC7))^1)*((1+(DC8))^1)*((1+(DC9))^1)*((1+(DC10))^1)*((1+(DC11))^1)*((1+(DC12))^1))/((1.075)^12)+(Sheet1!$B$61*((1+(DC1))^1)*((1+(DC2))^1)*((1+(DC3))^1)*((1+(DC4))^1)*((1+(DC5))^1)*((1+(DC6))^1)*((1+(DC7))^1)*((1+(DC8))^1)*((1+(DC9))^1)*((1+(DC10))^1)*((1+(DC11))^1)*((1+(DC12))^1)*((1+(DC13))^1))/((1.075)^13)+(Sheet1!$B$61*((1+(DC1))^1)*((1+(DC2))^1)*((1+(DC3))^1)*((1+(DC4))^1)*((1+(DC5))^1)*((1+(DC6))^1)*((1+(DC7))^1)*((1+(DC8))^1)*((1+(DC9))^1)*((1+(DC10))^1)*((1+(DC11))^1)*((1+(DC12))^1)*((1+(DC13))^1)*((1+(DC14))^1))/((1.075)^14)+(Sheet1!$B$61*((1+(DC1))^1)*((1+(DC2))^1)*((1+(DC3))^1)*((1+(DC4))^1)*((1+(DC5))^1)*((1+(DC6))^1)*((1+(DC7))^1)*((1+(DC8))^1)*((1+(DC9))^1)*((1+(DC10))^1)*((1+(DC11))^1)*((1+(DC12))^1)*((1+(DC13))^1)*((1+(DC14))^1)*((1+(DC15))^1))/((1.075)^15)+((Sheet1!$B$61*((1+(DC1))^1)*((1+(DC2))^1)*((1+(DC3))^1)*((1+(DC4))^1)*((1+(DC5))^1)*((1+(DC6))^1)*((1+(DC7))^1)*((1+(DC8))^1)*((1+(DC9))^1)*((1+(DC10))^1)*((1+(DC11))^1)*((1+(DC12))^1)*((1+(DC13))^1)*((1+(DC14))^1)*((1+(DC15))^1))/((1.075)^15)/0.075))/Sheet1!$B$17)+((Sheet1!$B$65/Sheet1!$B$17)*(100%-0.2)))</f>
        <v>58.646318597320544</v>
      </c>
      <c r="DD17" s="1">
        <f ca="1">SUM((((Sheet1!$B$61*((1+(DD1))^1))/((1.075)^1)+(Sheet1!$B$61*((1+(DD1))^1)*((1+(DD2))^1))/((1.075)^2)+(Sheet1!$B$61*((1+(DD1))^1)*((1+(DD2))^1)*((1+(DD3))^1))/((1.075)^3)+(Sheet1!$B$61*((1+(DD1))^1)*((1+(DD2))^1)*((1+(DD3))^1)*((1+(DD4))^1))/((1.075)^4)+(Sheet1!$B$61*((1+(DD1))^1)*((1+(DD2))^1)*((1+(DD3))^1)*((1+(DD4))^1)*((1+(DD5))^1))/((1.075)^5)+(Sheet1!$B$61*((1+(DD1))^1)*((1+(DD2))^1)*((1+(DD3))^1)*((1+(DD4))^1)*((1+(DD5))^1)*((1+(DD6))^1))/((1.075)^6)+(Sheet1!$B$61*((1+(DD1))^1)*((1+(DD2))^1)*((1+(DD3))^1)*((1+(DD4))^1)*((1+(DD5))^1)*((1+(DD6))^1)*((1+(DD7))^1))/((1.075)^7)+(Sheet1!$B$61*((1+(DD1))^1)*((1+(DD2))^1)*((1+(DD3))^1)*((1+(DD4))^1)*((1+(DD5))^1)*((1+(DD6))^1)*((1+(DD7))^1)*((1+(DD8))^1))/((1.075)^8)+(Sheet1!$B$61*((1+(DD1))^1)*((1+(DD2))^1)*((1+(DD3))^1)*((1+(DD4))^1)*((1+(DD5))^1)*((1+(DD6))^1)*((1+(DD7))^1)*((1+(DD8))^1)*((1+(DD9))^1))/((1.075)^9)+(Sheet1!$B$61*((1+(DD1))^1)*((1+(DD2))^1)*((1+(DD3))^1)*((1+(DD4))^1)*((1+(DD5))^1)*((1+(DD6))^1)*((1+(DD7))^1)*((1+(DD8))^1)*((1+(DD9))^1)*((1+(DD10))^1))/((1.075)^10)+(Sheet1!$B$61*((1+(DD1))^1)*((1+(DD2))^1)*((1+(DD3))^1)*((1+(DD4))^1)*((1+(DD5))^1)*((1+(DD6))^1)*((1+(DD7))^1)*((1+(DD8))^1)*((1+(DD9))^1)*((1+(DD10))^1)*((1+(DD11))^1))/((1.075)^11)+(Sheet1!$B$61*((1+(DD1))^1)*((1+(DD2))^1)*((1+(DD3))^1)*((1+(DD4))^1)*((1+(DD5))^1)*((1+(DD6))^1)*((1+(DD7))^1)*((1+(DD8))^1)*((1+(DD9))^1)*((1+(DD10))^1)*((1+(DD11))^1)*((1+(DD12))^1))/((1.075)^12)+(Sheet1!$B$61*((1+(DD1))^1)*((1+(DD2))^1)*((1+(DD3))^1)*((1+(DD4))^1)*((1+(DD5))^1)*((1+(DD6))^1)*((1+(DD7))^1)*((1+(DD8))^1)*((1+(DD9))^1)*((1+(DD10))^1)*((1+(DD11))^1)*((1+(DD12))^1)*((1+(DD13))^1))/((1.075)^13)+(Sheet1!$B$61*((1+(DD1))^1)*((1+(DD2))^1)*((1+(DD3))^1)*((1+(DD4))^1)*((1+(DD5))^1)*((1+(DD6))^1)*((1+(DD7))^1)*((1+(DD8))^1)*((1+(DD9))^1)*((1+(DD10))^1)*((1+(DD11))^1)*((1+(DD12))^1)*((1+(DD13))^1)*((1+(DD14))^1))/((1.075)^14)+(Sheet1!$B$61*((1+(DD1))^1)*((1+(DD2))^1)*((1+(DD3))^1)*((1+(DD4))^1)*((1+(DD5))^1)*((1+(DD6))^1)*((1+(DD7))^1)*((1+(DD8))^1)*((1+(DD9))^1)*((1+(DD10))^1)*((1+(DD11))^1)*((1+(DD12))^1)*((1+(DD13))^1)*((1+(DD14))^1)*((1+(DD15))^1))/((1.075)^15)+((Sheet1!$B$61*((1+(DD1))^1)*((1+(DD2))^1)*((1+(DD3))^1)*((1+(DD4))^1)*((1+(DD5))^1)*((1+(DD6))^1)*((1+(DD7))^1)*((1+(DD8))^1)*((1+(DD9))^1)*((1+(DD10))^1)*((1+(DD11))^1)*((1+(DD12))^1)*((1+(DD13))^1)*((1+(DD14))^1)*((1+(DD15))^1))/((1.075)^15)/0.075))/Sheet1!$B$17)+((Sheet1!$B$65/Sheet1!$B$17)*(100%-0.2)))</f>
        <v>63.371937879150892</v>
      </c>
      <c r="DE17" s="1">
        <f ca="1">SUM((((Sheet1!$B$61*((1+(DE1))^1))/((1.075)^1)+(Sheet1!$B$61*((1+(DE1))^1)*((1+(DE2))^1))/((1.075)^2)+(Sheet1!$B$61*((1+(DE1))^1)*((1+(DE2))^1)*((1+(DE3))^1))/((1.075)^3)+(Sheet1!$B$61*((1+(DE1))^1)*((1+(DE2))^1)*((1+(DE3))^1)*((1+(DE4))^1))/((1.075)^4)+(Sheet1!$B$61*((1+(DE1))^1)*((1+(DE2))^1)*((1+(DE3))^1)*((1+(DE4))^1)*((1+(DE5))^1))/((1.075)^5)+(Sheet1!$B$61*((1+(DE1))^1)*((1+(DE2))^1)*((1+(DE3))^1)*((1+(DE4))^1)*((1+(DE5))^1)*((1+(DE6))^1))/((1.075)^6)+(Sheet1!$B$61*((1+(DE1))^1)*((1+(DE2))^1)*((1+(DE3))^1)*((1+(DE4))^1)*((1+(DE5))^1)*((1+(DE6))^1)*((1+(DE7))^1))/((1.075)^7)+(Sheet1!$B$61*((1+(DE1))^1)*((1+(DE2))^1)*((1+(DE3))^1)*((1+(DE4))^1)*((1+(DE5))^1)*((1+(DE6))^1)*((1+(DE7))^1)*((1+(DE8))^1))/((1.075)^8)+(Sheet1!$B$61*((1+(DE1))^1)*((1+(DE2))^1)*((1+(DE3))^1)*((1+(DE4))^1)*((1+(DE5))^1)*((1+(DE6))^1)*((1+(DE7))^1)*((1+(DE8))^1)*((1+(DE9))^1))/((1.075)^9)+(Sheet1!$B$61*((1+(DE1))^1)*((1+(DE2))^1)*((1+(DE3))^1)*((1+(DE4))^1)*((1+(DE5))^1)*((1+(DE6))^1)*((1+(DE7))^1)*((1+(DE8))^1)*((1+(DE9))^1)*((1+(DE10))^1))/((1.075)^10)+(Sheet1!$B$61*((1+(DE1))^1)*((1+(DE2))^1)*((1+(DE3))^1)*((1+(DE4))^1)*((1+(DE5))^1)*((1+(DE6))^1)*((1+(DE7))^1)*((1+(DE8))^1)*((1+(DE9))^1)*((1+(DE10))^1)*((1+(DE11))^1))/((1.075)^11)+(Sheet1!$B$61*((1+(DE1))^1)*((1+(DE2))^1)*((1+(DE3))^1)*((1+(DE4))^1)*((1+(DE5))^1)*((1+(DE6))^1)*((1+(DE7))^1)*((1+(DE8))^1)*((1+(DE9))^1)*((1+(DE10))^1)*((1+(DE11))^1)*((1+(DE12))^1))/((1.075)^12)+(Sheet1!$B$61*((1+(DE1))^1)*((1+(DE2))^1)*((1+(DE3))^1)*((1+(DE4))^1)*((1+(DE5))^1)*((1+(DE6))^1)*((1+(DE7))^1)*((1+(DE8))^1)*((1+(DE9))^1)*((1+(DE10))^1)*((1+(DE11))^1)*((1+(DE12))^1)*((1+(DE13))^1))/((1.075)^13)+(Sheet1!$B$61*((1+(DE1))^1)*((1+(DE2))^1)*((1+(DE3))^1)*((1+(DE4))^1)*((1+(DE5))^1)*((1+(DE6))^1)*((1+(DE7))^1)*((1+(DE8))^1)*((1+(DE9))^1)*((1+(DE10))^1)*((1+(DE11))^1)*((1+(DE12))^1)*((1+(DE13))^1)*((1+(DE14))^1))/((1.075)^14)+(Sheet1!$B$61*((1+(DE1))^1)*((1+(DE2))^1)*((1+(DE3))^1)*((1+(DE4))^1)*((1+(DE5))^1)*((1+(DE6))^1)*((1+(DE7))^1)*((1+(DE8))^1)*((1+(DE9))^1)*((1+(DE10))^1)*((1+(DE11))^1)*((1+(DE12))^1)*((1+(DE13))^1)*((1+(DE14))^1)*((1+(DE15))^1))/((1.075)^15)+((Sheet1!$B$61*((1+(DE1))^1)*((1+(DE2))^1)*((1+(DE3))^1)*((1+(DE4))^1)*((1+(DE5))^1)*((1+(DE6))^1)*((1+(DE7))^1)*((1+(DE8))^1)*((1+(DE9))^1)*((1+(DE10))^1)*((1+(DE11))^1)*((1+(DE12))^1)*((1+(DE13))^1)*((1+(DE14))^1)*((1+(DE15))^1))/((1.075)^15)/0.075))/Sheet1!$B$17)+((Sheet1!$B$65/Sheet1!$B$17)*(100%-0.2)))</f>
        <v>41.063728915553924</v>
      </c>
      <c r="DF17" s="1">
        <f ca="1">SUM((((Sheet1!$B$61*((1+(DF1))^1))/((1.075)^1)+(Sheet1!$B$61*((1+(DF1))^1)*((1+(DF2))^1))/((1.075)^2)+(Sheet1!$B$61*((1+(DF1))^1)*((1+(DF2))^1)*((1+(DF3))^1))/((1.075)^3)+(Sheet1!$B$61*((1+(DF1))^1)*((1+(DF2))^1)*((1+(DF3))^1)*((1+(DF4))^1))/((1.075)^4)+(Sheet1!$B$61*((1+(DF1))^1)*((1+(DF2))^1)*((1+(DF3))^1)*((1+(DF4))^1)*((1+(DF5))^1))/((1.075)^5)+(Sheet1!$B$61*((1+(DF1))^1)*((1+(DF2))^1)*((1+(DF3))^1)*((1+(DF4))^1)*((1+(DF5))^1)*((1+(DF6))^1))/((1.075)^6)+(Sheet1!$B$61*((1+(DF1))^1)*((1+(DF2))^1)*((1+(DF3))^1)*((1+(DF4))^1)*((1+(DF5))^1)*((1+(DF6))^1)*((1+(DF7))^1))/((1.075)^7)+(Sheet1!$B$61*((1+(DF1))^1)*((1+(DF2))^1)*((1+(DF3))^1)*((1+(DF4))^1)*((1+(DF5))^1)*((1+(DF6))^1)*((1+(DF7))^1)*((1+(DF8))^1))/((1.075)^8)+(Sheet1!$B$61*((1+(DF1))^1)*((1+(DF2))^1)*((1+(DF3))^1)*((1+(DF4))^1)*((1+(DF5))^1)*((1+(DF6))^1)*((1+(DF7))^1)*((1+(DF8))^1)*((1+(DF9))^1))/((1.075)^9)+(Sheet1!$B$61*((1+(DF1))^1)*((1+(DF2))^1)*((1+(DF3))^1)*((1+(DF4))^1)*((1+(DF5))^1)*((1+(DF6))^1)*((1+(DF7))^1)*((1+(DF8))^1)*((1+(DF9))^1)*((1+(DF10))^1))/((1.075)^10)+(Sheet1!$B$61*((1+(DF1))^1)*((1+(DF2))^1)*((1+(DF3))^1)*((1+(DF4))^1)*((1+(DF5))^1)*((1+(DF6))^1)*((1+(DF7))^1)*((1+(DF8))^1)*((1+(DF9))^1)*((1+(DF10))^1)*((1+(DF11))^1))/((1.075)^11)+(Sheet1!$B$61*((1+(DF1))^1)*((1+(DF2))^1)*((1+(DF3))^1)*((1+(DF4))^1)*((1+(DF5))^1)*((1+(DF6))^1)*((1+(DF7))^1)*((1+(DF8))^1)*((1+(DF9))^1)*((1+(DF10))^1)*((1+(DF11))^1)*((1+(DF12))^1))/((1.075)^12)+(Sheet1!$B$61*((1+(DF1))^1)*((1+(DF2))^1)*((1+(DF3))^1)*((1+(DF4))^1)*((1+(DF5))^1)*((1+(DF6))^1)*((1+(DF7))^1)*((1+(DF8))^1)*((1+(DF9))^1)*((1+(DF10))^1)*((1+(DF11))^1)*((1+(DF12))^1)*((1+(DF13))^1))/((1.075)^13)+(Sheet1!$B$61*((1+(DF1))^1)*((1+(DF2))^1)*((1+(DF3))^1)*((1+(DF4))^1)*((1+(DF5))^1)*((1+(DF6))^1)*((1+(DF7))^1)*((1+(DF8))^1)*((1+(DF9))^1)*((1+(DF10))^1)*((1+(DF11))^1)*((1+(DF12))^1)*((1+(DF13))^1)*((1+(DF14))^1))/((1.075)^14)+(Sheet1!$B$61*((1+(DF1))^1)*((1+(DF2))^1)*((1+(DF3))^1)*((1+(DF4))^1)*((1+(DF5))^1)*((1+(DF6))^1)*((1+(DF7))^1)*((1+(DF8))^1)*((1+(DF9))^1)*((1+(DF10))^1)*((1+(DF11))^1)*((1+(DF12))^1)*((1+(DF13))^1)*((1+(DF14))^1)*((1+(DF15))^1))/((1.075)^15)+((Sheet1!$B$61*((1+(DF1))^1)*((1+(DF2))^1)*((1+(DF3))^1)*((1+(DF4))^1)*((1+(DF5))^1)*((1+(DF6))^1)*((1+(DF7))^1)*((1+(DF8))^1)*((1+(DF9))^1)*((1+(DF10))^1)*((1+(DF11))^1)*((1+(DF12))^1)*((1+(DF13))^1)*((1+(DF14))^1)*((1+(DF15))^1))/((1.075)^15)/0.075))/Sheet1!$B$17)+((Sheet1!$B$65/Sheet1!$B$17)*(100%-0.2)))</f>
        <v>72.241294996525184</v>
      </c>
      <c r="DG17" s="1">
        <f ca="1">SUM((((Sheet1!$B$61*((1+(DG1))^1))/((1.075)^1)+(Sheet1!$B$61*((1+(DG1))^1)*((1+(DG2))^1))/((1.075)^2)+(Sheet1!$B$61*((1+(DG1))^1)*((1+(DG2))^1)*((1+(DG3))^1))/((1.075)^3)+(Sheet1!$B$61*((1+(DG1))^1)*((1+(DG2))^1)*((1+(DG3))^1)*((1+(DG4))^1))/((1.075)^4)+(Sheet1!$B$61*((1+(DG1))^1)*((1+(DG2))^1)*((1+(DG3))^1)*((1+(DG4))^1)*((1+(DG5))^1))/((1.075)^5)+(Sheet1!$B$61*((1+(DG1))^1)*((1+(DG2))^1)*((1+(DG3))^1)*((1+(DG4))^1)*((1+(DG5))^1)*((1+(DG6))^1))/((1.075)^6)+(Sheet1!$B$61*((1+(DG1))^1)*((1+(DG2))^1)*((1+(DG3))^1)*((1+(DG4))^1)*((1+(DG5))^1)*((1+(DG6))^1)*((1+(DG7))^1))/((1.075)^7)+(Sheet1!$B$61*((1+(DG1))^1)*((1+(DG2))^1)*((1+(DG3))^1)*((1+(DG4))^1)*((1+(DG5))^1)*((1+(DG6))^1)*((1+(DG7))^1)*((1+(DG8))^1))/((1.075)^8)+(Sheet1!$B$61*((1+(DG1))^1)*((1+(DG2))^1)*((1+(DG3))^1)*((1+(DG4))^1)*((1+(DG5))^1)*((1+(DG6))^1)*((1+(DG7))^1)*((1+(DG8))^1)*((1+(DG9))^1))/((1.075)^9)+(Sheet1!$B$61*((1+(DG1))^1)*((1+(DG2))^1)*((1+(DG3))^1)*((1+(DG4))^1)*((1+(DG5))^1)*((1+(DG6))^1)*((1+(DG7))^1)*((1+(DG8))^1)*((1+(DG9))^1)*((1+(DG10))^1))/((1.075)^10)+(Sheet1!$B$61*((1+(DG1))^1)*((1+(DG2))^1)*((1+(DG3))^1)*((1+(DG4))^1)*((1+(DG5))^1)*((1+(DG6))^1)*((1+(DG7))^1)*((1+(DG8))^1)*((1+(DG9))^1)*((1+(DG10))^1)*((1+(DG11))^1))/((1.075)^11)+(Sheet1!$B$61*((1+(DG1))^1)*((1+(DG2))^1)*((1+(DG3))^1)*((1+(DG4))^1)*((1+(DG5))^1)*((1+(DG6))^1)*((1+(DG7))^1)*((1+(DG8))^1)*((1+(DG9))^1)*((1+(DG10))^1)*((1+(DG11))^1)*((1+(DG12))^1))/((1.075)^12)+(Sheet1!$B$61*((1+(DG1))^1)*((1+(DG2))^1)*((1+(DG3))^1)*((1+(DG4))^1)*((1+(DG5))^1)*((1+(DG6))^1)*((1+(DG7))^1)*((1+(DG8))^1)*((1+(DG9))^1)*((1+(DG10))^1)*((1+(DG11))^1)*((1+(DG12))^1)*((1+(DG13))^1))/((1.075)^13)+(Sheet1!$B$61*((1+(DG1))^1)*((1+(DG2))^1)*((1+(DG3))^1)*((1+(DG4))^1)*((1+(DG5))^1)*((1+(DG6))^1)*((1+(DG7))^1)*((1+(DG8))^1)*((1+(DG9))^1)*((1+(DG10))^1)*((1+(DG11))^1)*((1+(DG12))^1)*((1+(DG13))^1)*((1+(DG14))^1))/((1.075)^14)+(Sheet1!$B$61*((1+(DG1))^1)*((1+(DG2))^1)*((1+(DG3))^1)*((1+(DG4))^1)*((1+(DG5))^1)*((1+(DG6))^1)*((1+(DG7))^1)*((1+(DG8))^1)*((1+(DG9))^1)*((1+(DG10))^1)*((1+(DG11))^1)*((1+(DG12))^1)*((1+(DG13))^1)*((1+(DG14))^1)*((1+(DG15))^1))/((1.075)^15)+((Sheet1!$B$61*((1+(DG1))^1)*((1+(DG2))^1)*((1+(DG3))^1)*((1+(DG4))^1)*((1+(DG5))^1)*((1+(DG6))^1)*((1+(DG7))^1)*((1+(DG8))^1)*((1+(DG9))^1)*((1+(DG10))^1)*((1+(DG11))^1)*((1+(DG12))^1)*((1+(DG13))^1)*((1+(DG14))^1)*((1+(DG15))^1))/((1.075)^15)/0.075))/Sheet1!$B$17)+((Sheet1!$B$65/Sheet1!$B$17)*(100%-0.2)))</f>
        <v>46.077470504365621</v>
      </c>
      <c r="DH17" s="1">
        <f ca="1">SUM((((Sheet1!$B$61*((1+(DH1))^1))/((1.075)^1)+(Sheet1!$B$61*((1+(DH1))^1)*((1+(DH2))^1))/((1.075)^2)+(Sheet1!$B$61*((1+(DH1))^1)*((1+(DH2))^1)*((1+(DH3))^1))/((1.075)^3)+(Sheet1!$B$61*((1+(DH1))^1)*((1+(DH2))^1)*((1+(DH3))^1)*((1+(DH4))^1))/((1.075)^4)+(Sheet1!$B$61*((1+(DH1))^1)*((1+(DH2))^1)*((1+(DH3))^1)*((1+(DH4))^1)*((1+(DH5))^1))/((1.075)^5)+(Sheet1!$B$61*((1+(DH1))^1)*((1+(DH2))^1)*((1+(DH3))^1)*((1+(DH4))^1)*((1+(DH5))^1)*((1+(DH6))^1))/((1.075)^6)+(Sheet1!$B$61*((1+(DH1))^1)*((1+(DH2))^1)*((1+(DH3))^1)*((1+(DH4))^1)*((1+(DH5))^1)*((1+(DH6))^1)*((1+(DH7))^1))/((1.075)^7)+(Sheet1!$B$61*((1+(DH1))^1)*((1+(DH2))^1)*((1+(DH3))^1)*((1+(DH4))^1)*((1+(DH5))^1)*((1+(DH6))^1)*((1+(DH7))^1)*((1+(DH8))^1))/((1.075)^8)+(Sheet1!$B$61*((1+(DH1))^1)*((1+(DH2))^1)*((1+(DH3))^1)*((1+(DH4))^1)*((1+(DH5))^1)*((1+(DH6))^1)*((1+(DH7))^1)*((1+(DH8))^1)*((1+(DH9))^1))/((1.075)^9)+(Sheet1!$B$61*((1+(DH1))^1)*((1+(DH2))^1)*((1+(DH3))^1)*((1+(DH4))^1)*((1+(DH5))^1)*((1+(DH6))^1)*((1+(DH7))^1)*((1+(DH8))^1)*((1+(DH9))^1)*((1+(DH10))^1))/((1.075)^10)+(Sheet1!$B$61*((1+(DH1))^1)*((1+(DH2))^1)*((1+(DH3))^1)*((1+(DH4))^1)*((1+(DH5))^1)*((1+(DH6))^1)*((1+(DH7))^1)*((1+(DH8))^1)*((1+(DH9))^1)*((1+(DH10))^1)*((1+(DH11))^1))/((1.075)^11)+(Sheet1!$B$61*((1+(DH1))^1)*((1+(DH2))^1)*((1+(DH3))^1)*((1+(DH4))^1)*((1+(DH5))^1)*((1+(DH6))^1)*((1+(DH7))^1)*((1+(DH8))^1)*((1+(DH9))^1)*((1+(DH10))^1)*((1+(DH11))^1)*((1+(DH12))^1))/((1.075)^12)+(Sheet1!$B$61*((1+(DH1))^1)*((1+(DH2))^1)*((1+(DH3))^1)*((1+(DH4))^1)*((1+(DH5))^1)*((1+(DH6))^1)*((1+(DH7))^1)*((1+(DH8))^1)*((1+(DH9))^1)*((1+(DH10))^1)*((1+(DH11))^1)*((1+(DH12))^1)*((1+(DH13))^1))/((1.075)^13)+(Sheet1!$B$61*((1+(DH1))^1)*((1+(DH2))^1)*((1+(DH3))^1)*((1+(DH4))^1)*((1+(DH5))^1)*((1+(DH6))^1)*((1+(DH7))^1)*((1+(DH8))^1)*((1+(DH9))^1)*((1+(DH10))^1)*((1+(DH11))^1)*((1+(DH12))^1)*((1+(DH13))^1)*((1+(DH14))^1))/((1.075)^14)+(Sheet1!$B$61*((1+(DH1))^1)*((1+(DH2))^1)*((1+(DH3))^1)*((1+(DH4))^1)*((1+(DH5))^1)*((1+(DH6))^1)*((1+(DH7))^1)*((1+(DH8))^1)*((1+(DH9))^1)*((1+(DH10))^1)*((1+(DH11))^1)*((1+(DH12))^1)*((1+(DH13))^1)*((1+(DH14))^1)*((1+(DH15))^1))/((1.075)^15)+((Sheet1!$B$61*((1+(DH1))^1)*((1+(DH2))^1)*((1+(DH3))^1)*((1+(DH4))^1)*((1+(DH5))^1)*((1+(DH6))^1)*((1+(DH7))^1)*((1+(DH8))^1)*((1+(DH9))^1)*((1+(DH10))^1)*((1+(DH11))^1)*((1+(DH12))^1)*((1+(DH13))^1)*((1+(DH14))^1)*((1+(DH15))^1))/((1.075)^15)/0.075))/Sheet1!$B$17)+((Sheet1!$B$65/Sheet1!$B$17)*(100%-0.2)))</f>
        <v>45.708584594472008</v>
      </c>
      <c r="DI17" s="1">
        <f ca="1">SUM((((Sheet1!$B$61*((1+(DI1))^1))/((1.075)^1)+(Sheet1!$B$61*((1+(DI1))^1)*((1+(DI2))^1))/((1.075)^2)+(Sheet1!$B$61*((1+(DI1))^1)*((1+(DI2))^1)*((1+(DI3))^1))/((1.075)^3)+(Sheet1!$B$61*((1+(DI1))^1)*((1+(DI2))^1)*((1+(DI3))^1)*((1+(DI4))^1))/((1.075)^4)+(Sheet1!$B$61*((1+(DI1))^1)*((1+(DI2))^1)*((1+(DI3))^1)*((1+(DI4))^1)*((1+(DI5))^1))/((1.075)^5)+(Sheet1!$B$61*((1+(DI1))^1)*((1+(DI2))^1)*((1+(DI3))^1)*((1+(DI4))^1)*((1+(DI5))^1)*((1+(DI6))^1))/((1.075)^6)+(Sheet1!$B$61*((1+(DI1))^1)*((1+(DI2))^1)*((1+(DI3))^1)*((1+(DI4))^1)*((1+(DI5))^1)*((1+(DI6))^1)*((1+(DI7))^1))/((1.075)^7)+(Sheet1!$B$61*((1+(DI1))^1)*((1+(DI2))^1)*((1+(DI3))^1)*((1+(DI4))^1)*((1+(DI5))^1)*((1+(DI6))^1)*((1+(DI7))^1)*((1+(DI8))^1))/((1.075)^8)+(Sheet1!$B$61*((1+(DI1))^1)*((1+(DI2))^1)*((1+(DI3))^1)*((1+(DI4))^1)*((1+(DI5))^1)*((1+(DI6))^1)*((1+(DI7))^1)*((1+(DI8))^1)*((1+(DI9))^1))/((1.075)^9)+(Sheet1!$B$61*((1+(DI1))^1)*((1+(DI2))^1)*((1+(DI3))^1)*((1+(DI4))^1)*((1+(DI5))^1)*((1+(DI6))^1)*((1+(DI7))^1)*((1+(DI8))^1)*((1+(DI9))^1)*((1+(DI10))^1))/((1.075)^10)+(Sheet1!$B$61*((1+(DI1))^1)*((1+(DI2))^1)*((1+(DI3))^1)*((1+(DI4))^1)*((1+(DI5))^1)*((1+(DI6))^1)*((1+(DI7))^1)*((1+(DI8))^1)*((1+(DI9))^1)*((1+(DI10))^1)*((1+(DI11))^1))/((1.075)^11)+(Sheet1!$B$61*((1+(DI1))^1)*((1+(DI2))^1)*((1+(DI3))^1)*((1+(DI4))^1)*((1+(DI5))^1)*((1+(DI6))^1)*((1+(DI7))^1)*((1+(DI8))^1)*((1+(DI9))^1)*((1+(DI10))^1)*((1+(DI11))^1)*((1+(DI12))^1))/((1.075)^12)+(Sheet1!$B$61*((1+(DI1))^1)*((1+(DI2))^1)*((1+(DI3))^1)*((1+(DI4))^1)*((1+(DI5))^1)*((1+(DI6))^1)*((1+(DI7))^1)*((1+(DI8))^1)*((1+(DI9))^1)*((1+(DI10))^1)*((1+(DI11))^1)*((1+(DI12))^1)*((1+(DI13))^1))/((1.075)^13)+(Sheet1!$B$61*((1+(DI1))^1)*((1+(DI2))^1)*((1+(DI3))^1)*((1+(DI4))^1)*((1+(DI5))^1)*((1+(DI6))^1)*((1+(DI7))^1)*((1+(DI8))^1)*((1+(DI9))^1)*((1+(DI10))^1)*((1+(DI11))^1)*((1+(DI12))^1)*((1+(DI13))^1)*((1+(DI14))^1))/((1.075)^14)+(Sheet1!$B$61*((1+(DI1))^1)*((1+(DI2))^1)*((1+(DI3))^1)*((1+(DI4))^1)*((1+(DI5))^1)*((1+(DI6))^1)*((1+(DI7))^1)*((1+(DI8))^1)*((1+(DI9))^1)*((1+(DI10))^1)*((1+(DI11))^1)*((1+(DI12))^1)*((1+(DI13))^1)*((1+(DI14))^1)*((1+(DI15))^1))/((1.075)^15)+((Sheet1!$B$61*((1+(DI1))^1)*((1+(DI2))^1)*((1+(DI3))^1)*((1+(DI4))^1)*((1+(DI5))^1)*((1+(DI6))^1)*((1+(DI7))^1)*((1+(DI8))^1)*((1+(DI9))^1)*((1+(DI10))^1)*((1+(DI11))^1)*((1+(DI12))^1)*((1+(DI13))^1)*((1+(DI14))^1)*((1+(DI15))^1))/((1.075)^15)/0.075))/Sheet1!$B$17)+((Sheet1!$B$65/Sheet1!$B$17)*(100%-0.2)))</f>
        <v>47.170379326443665</v>
      </c>
      <c r="DJ17" s="1">
        <f ca="1">SUM((((Sheet1!$B$61*((1+(DJ1))^1))/((1.075)^1)+(Sheet1!$B$61*((1+(DJ1))^1)*((1+(DJ2))^1))/((1.075)^2)+(Sheet1!$B$61*((1+(DJ1))^1)*((1+(DJ2))^1)*((1+(DJ3))^1))/((1.075)^3)+(Sheet1!$B$61*((1+(DJ1))^1)*((1+(DJ2))^1)*((1+(DJ3))^1)*((1+(DJ4))^1))/((1.075)^4)+(Sheet1!$B$61*((1+(DJ1))^1)*((1+(DJ2))^1)*((1+(DJ3))^1)*((1+(DJ4))^1)*((1+(DJ5))^1))/((1.075)^5)+(Sheet1!$B$61*((1+(DJ1))^1)*((1+(DJ2))^1)*((1+(DJ3))^1)*((1+(DJ4))^1)*((1+(DJ5))^1)*((1+(DJ6))^1))/((1.075)^6)+(Sheet1!$B$61*((1+(DJ1))^1)*((1+(DJ2))^1)*((1+(DJ3))^1)*((1+(DJ4))^1)*((1+(DJ5))^1)*((1+(DJ6))^1)*((1+(DJ7))^1))/((1.075)^7)+(Sheet1!$B$61*((1+(DJ1))^1)*((1+(DJ2))^1)*((1+(DJ3))^1)*((1+(DJ4))^1)*((1+(DJ5))^1)*((1+(DJ6))^1)*((1+(DJ7))^1)*((1+(DJ8))^1))/((1.075)^8)+(Sheet1!$B$61*((1+(DJ1))^1)*((1+(DJ2))^1)*((1+(DJ3))^1)*((1+(DJ4))^1)*((1+(DJ5))^1)*((1+(DJ6))^1)*((1+(DJ7))^1)*((1+(DJ8))^1)*((1+(DJ9))^1))/((1.075)^9)+(Sheet1!$B$61*((1+(DJ1))^1)*((1+(DJ2))^1)*((1+(DJ3))^1)*((1+(DJ4))^1)*((1+(DJ5))^1)*((1+(DJ6))^1)*((1+(DJ7))^1)*((1+(DJ8))^1)*((1+(DJ9))^1)*((1+(DJ10))^1))/((1.075)^10)+(Sheet1!$B$61*((1+(DJ1))^1)*((1+(DJ2))^1)*((1+(DJ3))^1)*((1+(DJ4))^1)*((1+(DJ5))^1)*((1+(DJ6))^1)*((1+(DJ7))^1)*((1+(DJ8))^1)*((1+(DJ9))^1)*((1+(DJ10))^1)*((1+(DJ11))^1))/((1.075)^11)+(Sheet1!$B$61*((1+(DJ1))^1)*((1+(DJ2))^1)*((1+(DJ3))^1)*((1+(DJ4))^1)*((1+(DJ5))^1)*((1+(DJ6))^1)*((1+(DJ7))^1)*((1+(DJ8))^1)*((1+(DJ9))^1)*((1+(DJ10))^1)*((1+(DJ11))^1)*((1+(DJ12))^1))/((1.075)^12)+(Sheet1!$B$61*((1+(DJ1))^1)*((1+(DJ2))^1)*((1+(DJ3))^1)*((1+(DJ4))^1)*((1+(DJ5))^1)*((1+(DJ6))^1)*((1+(DJ7))^1)*((1+(DJ8))^1)*((1+(DJ9))^1)*((1+(DJ10))^1)*((1+(DJ11))^1)*((1+(DJ12))^1)*((1+(DJ13))^1))/((1.075)^13)+(Sheet1!$B$61*((1+(DJ1))^1)*((1+(DJ2))^1)*((1+(DJ3))^1)*((1+(DJ4))^1)*((1+(DJ5))^1)*((1+(DJ6))^1)*((1+(DJ7))^1)*((1+(DJ8))^1)*((1+(DJ9))^1)*((1+(DJ10))^1)*((1+(DJ11))^1)*((1+(DJ12))^1)*((1+(DJ13))^1)*((1+(DJ14))^1))/((1.075)^14)+(Sheet1!$B$61*((1+(DJ1))^1)*((1+(DJ2))^1)*((1+(DJ3))^1)*((1+(DJ4))^1)*((1+(DJ5))^1)*((1+(DJ6))^1)*((1+(DJ7))^1)*((1+(DJ8))^1)*((1+(DJ9))^1)*((1+(DJ10))^1)*((1+(DJ11))^1)*((1+(DJ12))^1)*((1+(DJ13))^1)*((1+(DJ14))^1)*((1+(DJ15))^1))/((1.075)^15)+((Sheet1!$B$61*((1+(DJ1))^1)*((1+(DJ2))^1)*((1+(DJ3))^1)*((1+(DJ4))^1)*((1+(DJ5))^1)*((1+(DJ6))^1)*((1+(DJ7))^1)*((1+(DJ8))^1)*((1+(DJ9))^1)*((1+(DJ10))^1)*((1+(DJ11))^1)*((1+(DJ12))^1)*((1+(DJ13))^1)*((1+(DJ14))^1)*((1+(DJ15))^1))/((1.075)^15)/0.075))/Sheet1!$B$17)+((Sheet1!$B$65/Sheet1!$B$17)*(100%-0.2)))</f>
        <v>44.675615094534649</v>
      </c>
      <c r="DK17" s="1">
        <f ca="1">SUM((((Sheet1!$B$61*((1+(DK1))^1))/((1.075)^1)+(Sheet1!$B$61*((1+(DK1))^1)*((1+(DK2))^1))/((1.075)^2)+(Sheet1!$B$61*((1+(DK1))^1)*((1+(DK2))^1)*((1+(DK3))^1))/((1.075)^3)+(Sheet1!$B$61*((1+(DK1))^1)*((1+(DK2))^1)*((1+(DK3))^1)*((1+(DK4))^1))/((1.075)^4)+(Sheet1!$B$61*((1+(DK1))^1)*((1+(DK2))^1)*((1+(DK3))^1)*((1+(DK4))^1)*((1+(DK5))^1))/((1.075)^5)+(Sheet1!$B$61*((1+(DK1))^1)*((1+(DK2))^1)*((1+(DK3))^1)*((1+(DK4))^1)*((1+(DK5))^1)*((1+(DK6))^1))/((1.075)^6)+(Sheet1!$B$61*((1+(DK1))^1)*((1+(DK2))^1)*((1+(DK3))^1)*((1+(DK4))^1)*((1+(DK5))^1)*((1+(DK6))^1)*((1+(DK7))^1))/((1.075)^7)+(Sheet1!$B$61*((1+(DK1))^1)*((1+(DK2))^1)*((1+(DK3))^1)*((1+(DK4))^1)*((1+(DK5))^1)*((1+(DK6))^1)*((1+(DK7))^1)*((1+(DK8))^1))/((1.075)^8)+(Sheet1!$B$61*((1+(DK1))^1)*((1+(DK2))^1)*((1+(DK3))^1)*((1+(DK4))^1)*((1+(DK5))^1)*((1+(DK6))^1)*((1+(DK7))^1)*((1+(DK8))^1)*((1+(DK9))^1))/((1.075)^9)+(Sheet1!$B$61*((1+(DK1))^1)*((1+(DK2))^1)*((1+(DK3))^1)*((1+(DK4))^1)*((1+(DK5))^1)*((1+(DK6))^1)*((1+(DK7))^1)*((1+(DK8))^1)*((1+(DK9))^1)*((1+(DK10))^1))/((1.075)^10)+(Sheet1!$B$61*((1+(DK1))^1)*((1+(DK2))^1)*((1+(DK3))^1)*((1+(DK4))^1)*((1+(DK5))^1)*((1+(DK6))^1)*((1+(DK7))^1)*((1+(DK8))^1)*((1+(DK9))^1)*((1+(DK10))^1)*((1+(DK11))^1))/((1.075)^11)+(Sheet1!$B$61*((1+(DK1))^1)*((1+(DK2))^1)*((1+(DK3))^1)*((1+(DK4))^1)*((1+(DK5))^1)*((1+(DK6))^1)*((1+(DK7))^1)*((1+(DK8))^1)*((1+(DK9))^1)*((1+(DK10))^1)*((1+(DK11))^1)*((1+(DK12))^1))/((1.075)^12)+(Sheet1!$B$61*((1+(DK1))^1)*((1+(DK2))^1)*((1+(DK3))^1)*((1+(DK4))^1)*((1+(DK5))^1)*((1+(DK6))^1)*((1+(DK7))^1)*((1+(DK8))^1)*((1+(DK9))^1)*((1+(DK10))^1)*((1+(DK11))^1)*((1+(DK12))^1)*((1+(DK13))^1))/((1.075)^13)+(Sheet1!$B$61*((1+(DK1))^1)*((1+(DK2))^1)*((1+(DK3))^1)*((1+(DK4))^1)*((1+(DK5))^1)*((1+(DK6))^1)*((1+(DK7))^1)*((1+(DK8))^1)*((1+(DK9))^1)*((1+(DK10))^1)*((1+(DK11))^1)*((1+(DK12))^1)*((1+(DK13))^1)*((1+(DK14))^1))/((1.075)^14)+(Sheet1!$B$61*((1+(DK1))^1)*((1+(DK2))^1)*((1+(DK3))^1)*((1+(DK4))^1)*((1+(DK5))^1)*((1+(DK6))^1)*((1+(DK7))^1)*((1+(DK8))^1)*((1+(DK9))^1)*((1+(DK10))^1)*((1+(DK11))^1)*((1+(DK12))^1)*((1+(DK13))^1)*((1+(DK14))^1)*((1+(DK15))^1))/((1.075)^15)+((Sheet1!$B$61*((1+(DK1))^1)*((1+(DK2))^1)*((1+(DK3))^1)*((1+(DK4))^1)*((1+(DK5))^1)*((1+(DK6))^1)*((1+(DK7))^1)*((1+(DK8))^1)*((1+(DK9))^1)*((1+(DK10))^1)*((1+(DK11))^1)*((1+(DK12))^1)*((1+(DK13))^1)*((1+(DK14))^1)*((1+(DK15))^1))/((1.075)^15)/0.075))/Sheet1!$B$17)+((Sheet1!$B$65/Sheet1!$B$17)*(100%-0.2)))</f>
        <v>49.19523022252227</v>
      </c>
      <c r="DL17" s="1">
        <f ca="1">SUM((((Sheet1!$B$61*((1+(DL1))^1))/((1.075)^1)+(Sheet1!$B$61*((1+(DL1))^1)*((1+(DL2))^1))/((1.075)^2)+(Sheet1!$B$61*((1+(DL1))^1)*((1+(DL2))^1)*((1+(DL3))^1))/((1.075)^3)+(Sheet1!$B$61*((1+(DL1))^1)*((1+(DL2))^1)*((1+(DL3))^1)*((1+(DL4))^1))/((1.075)^4)+(Sheet1!$B$61*((1+(DL1))^1)*((1+(DL2))^1)*((1+(DL3))^1)*((1+(DL4))^1)*((1+(DL5))^1))/((1.075)^5)+(Sheet1!$B$61*((1+(DL1))^1)*((1+(DL2))^1)*((1+(DL3))^1)*((1+(DL4))^1)*((1+(DL5))^1)*((1+(DL6))^1))/((1.075)^6)+(Sheet1!$B$61*((1+(DL1))^1)*((1+(DL2))^1)*((1+(DL3))^1)*((1+(DL4))^1)*((1+(DL5))^1)*((1+(DL6))^1)*((1+(DL7))^1))/((1.075)^7)+(Sheet1!$B$61*((1+(DL1))^1)*((1+(DL2))^1)*((1+(DL3))^1)*((1+(DL4))^1)*((1+(DL5))^1)*((1+(DL6))^1)*((1+(DL7))^1)*((1+(DL8))^1))/((1.075)^8)+(Sheet1!$B$61*((1+(DL1))^1)*((1+(DL2))^1)*((1+(DL3))^1)*((1+(DL4))^1)*((1+(DL5))^1)*((1+(DL6))^1)*((1+(DL7))^1)*((1+(DL8))^1)*((1+(DL9))^1))/((1.075)^9)+(Sheet1!$B$61*((1+(DL1))^1)*((1+(DL2))^1)*((1+(DL3))^1)*((1+(DL4))^1)*((1+(DL5))^1)*((1+(DL6))^1)*((1+(DL7))^1)*((1+(DL8))^1)*((1+(DL9))^1)*((1+(DL10))^1))/((1.075)^10)+(Sheet1!$B$61*((1+(DL1))^1)*((1+(DL2))^1)*((1+(DL3))^1)*((1+(DL4))^1)*((1+(DL5))^1)*((1+(DL6))^1)*((1+(DL7))^1)*((1+(DL8))^1)*((1+(DL9))^1)*((1+(DL10))^1)*((1+(DL11))^1))/((1.075)^11)+(Sheet1!$B$61*((1+(DL1))^1)*((1+(DL2))^1)*((1+(DL3))^1)*((1+(DL4))^1)*((1+(DL5))^1)*((1+(DL6))^1)*((1+(DL7))^1)*((1+(DL8))^1)*((1+(DL9))^1)*((1+(DL10))^1)*((1+(DL11))^1)*((1+(DL12))^1))/((1.075)^12)+(Sheet1!$B$61*((1+(DL1))^1)*((1+(DL2))^1)*((1+(DL3))^1)*((1+(DL4))^1)*((1+(DL5))^1)*((1+(DL6))^1)*((1+(DL7))^1)*((1+(DL8))^1)*((1+(DL9))^1)*((1+(DL10))^1)*((1+(DL11))^1)*((1+(DL12))^1)*((1+(DL13))^1))/((1.075)^13)+(Sheet1!$B$61*((1+(DL1))^1)*((1+(DL2))^1)*((1+(DL3))^1)*((1+(DL4))^1)*((1+(DL5))^1)*((1+(DL6))^1)*((1+(DL7))^1)*((1+(DL8))^1)*((1+(DL9))^1)*((1+(DL10))^1)*((1+(DL11))^1)*((1+(DL12))^1)*((1+(DL13))^1)*((1+(DL14))^1))/((1.075)^14)+(Sheet1!$B$61*((1+(DL1))^1)*((1+(DL2))^1)*((1+(DL3))^1)*((1+(DL4))^1)*((1+(DL5))^1)*((1+(DL6))^1)*((1+(DL7))^1)*((1+(DL8))^1)*((1+(DL9))^1)*((1+(DL10))^1)*((1+(DL11))^1)*((1+(DL12))^1)*((1+(DL13))^1)*((1+(DL14))^1)*((1+(DL15))^1))/((1.075)^15)+((Sheet1!$B$61*((1+(DL1))^1)*((1+(DL2))^1)*((1+(DL3))^1)*((1+(DL4))^1)*((1+(DL5))^1)*((1+(DL6))^1)*((1+(DL7))^1)*((1+(DL8))^1)*((1+(DL9))^1)*((1+(DL10))^1)*((1+(DL11))^1)*((1+(DL12))^1)*((1+(DL13))^1)*((1+(DL14))^1)*((1+(DL15))^1))/((1.075)^15)/0.075))/Sheet1!$B$17)+((Sheet1!$B$65/Sheet1!$B$17)*(100%-0.2)))</f>
        <v>38.739774438672583</v>
      </c>
      <c r="DM17" s="1">
        <f ca="1">SUM((((Sheet1!$B$61*((1+(DM1))^1))/((1.075)^1)+(Sheet1!$B$61*((1+(DM1))^1)*((1+(DM2))^1))/((1.075)^2)+(Sheet1!$B$61*((1+(DM1))^1)*((1+(DM2))^1)*((1+(DM3))^1))/((1.075)^3)+(Sheet1!$B$61*((1+(DM1))^1)*((1+(DM2))^1)*((1+(DM3))^1)*((1+(DM4))^1))/((1.075)^4)+(Sheet1!$B$61*((1+(DM1))^1)*((1+(DM2))^1)*((1+(DM3))^1)*((1+(DM4))^1)*((1+(DM5))^1))/((1.075)^5)+(Sheet1!$B$61*((1+(DM1))^1)*((1+(DM2))^1)*((1+(DM3))^1)*((1+(DM4))^1)*((1+(DM5))^1)*((1+(DM6))^1))/((1.075)^6)+(Sheet1!$B$61*((1+(DM1))^1)*((1+(DM2))^1)*((1+(DM3))^1)*((1+(DM4))^1)*((1+(DM5))^1)*((1+(DM6))^1)*((1+(DM7))^1))/((1.075)^7)+(Sheet1!$B$61*((1+(DM1))^1)*((1+(DM2))^1)*((1+(DM3))^1)*((1+(DM4))^1)*((1+(DM5))^1)*((1+(DM6))^1)*((1+(DM7))^1)*((1+(DM8))^1))/((1.075)^8)+(Sheet1!$B$61*((1+(DM1))^1)*((1+(DM2))^1)*((1+(DM3))^1)*((1+(DM4))^1)*((1+(DM5))^1)*((1+(DM6))^1)*((1+(DM7))^1)*((1+(DM8))^1)*((1+(DM9))^1))/((1.075)^9)+(Sheet1!$B$61*((1+(DM1))^1)*((1+(DM2))^1)*((1+(DM3))^1)*((1+(DM4))^1)*((1+(DM5))^1)*((1+(DM6))^1)*((1+(DM7))^1)*((1+(DM8))^1)*((1+(DM9))^1)*((1+(DM10))^1))/((1.075)^10)+(Sheet1!$B$61*((1+(DM1))^1)*((1+(DM2))^1)*((1+(DM3))^1)*((1+(DM4))^1)*((1+(DM5))^1)*((1+(DM6))^1)*((1+(DM7))^1)*((1+(DM8))^1)*((1+(DM9))^1)*((1+(DM10))^1)*((1+(DM11))^1))/((1.075)^11)+(Sheet1!$B$61*((1+(DM1))^1)*((1+(DM2))^1)*((1+(DM3))^1)*((1+(DM4))^1)*((1+(DM5))^1)*((1+(DM6))^1)*((1+(DM7))^1)*((1+(DM8))^1)*((1+(DM9))^1)*((1+(DM10))^1)*((1+(DM11))^1)*((1+(DM12))^1))/((1.075)^12)+(Sheet1!$B$61*((1+(DM1))^1)*((1+(DM2))^1)*((1+(DM3))^1)*((1+(DM4))^1)*((1+(DM5))^1)*((1+(DM6))^1)*((1+(DM7))^1)*((1+(DM8))^1)*((1+(DM9))^1)*((1+(DM10))^1)*((1+(DM11))^1)*((1+(DM12))^1)*((1+(DM13))^1))/((1.075)^13)+(Sheet1!$B$61*((1+(DM1))^1)*((1+(DM2))^1)*((1+(DM3))^1)*((1+(DM4))^1)*((1+(DM5))^1)*((1+(DM6))^1)*((1+(DM7))^1)*((1+(DM8))^1)*((1+(DM9))^1)*((1+(DM10))^1)*((1+(DM11))^1)*((1+(DM12))^1)*((1+(DM13))^1)*((1+(DM14))^1))/((1.075)^14)+(Sheet1!$B$61*((1+(DM1))^1)*((1+(DM2))^1)*((1+(DM3))^1)*((1+(DM4))^1)*((1+(DM5))^1)*((1+(DM6))^1)*((1+(DM7))^1)*((1+(DM8))^1)*((1+(DM9))^1)*((1+(DM10))^1)*((1+(DM11))^1)*((1+(DM12))^1)*((1+(DM13))^1)*((1+(DM14))^1)*((1+(DM15))^1))/((1.075)^15)+((Sheet1!$B$61*((1+(DM1))^1)*((1+(DM2))^1)*((1+(DM3))^1)*((1+(DM4))^1)*((1+(DM5))^1)*((1+(DM6))^1)*((1+(DM7))^1)*((1+(DM8))^1)*((1+(DM9))^1)*((1+(DM10))^1)*((1+(DM11))^1)*((1+(DM12))^1)*((1+(DM13))^1)*((1+(DM14))^1)*((1+(DM15))^1))/((1.075)^15)/0.075))/Sheet1!$B$17)+((Sheet1!$B$65/Sheet1!$B$17)*(100%-0.2)))</f>
        <v>57.904341108948984</v>
      </c>
      <c r="DN17" s="1">
        <f ca="1">SUM((((Sheet1!$B$61*((1+(DN1))^1))/((1.075)^1)+(Sheet1!$B$61*((1+(DN1))^1)*((1+(DN2))^1))/((1.075)^2)+(Sheet1!$B$61*((1+(DN1))^1)*((1+(DN2))^1)*((1+(DN3))^1))/((1.075)^3)+(Sheet1!$B$61*((1+(DN1))^1)*((1+(DN2))^1)*((1+(DN3))^1)*((1+(DN4))^1))/((1.075)^4)+(Sheet1!$B$61*((1+(DN1))^1)*((1+(DN2))^1)*((1+(DN3))^1)*((1+(DN4))^1)*((1+(DN5))^1))/((1.075)^5)+(Sheet1!$B$61*((1+(DN1))^1)*((1+(DN2))^1)*((1+(DN3))^1)*((1+(DN4))^1)*((1+(DN5))^1)*((1+(DN6))^1))/((1.075)^6)+(Sheet1!$B$61*((1+(DN1))^1)*((1+(DN2))^1)*((1+(DN3))^1)*((1+(DN4))^1)*((1+(DN5))^1)*((1+(DN6))^1)*((1+(DN7))^1))/((1.075)^7)+(Sheet1!$B$61*((1+(DN1))^1)*((1+(DN2))^1)*((1+(DN3))^1)*((1+(DN4))^1)*((1+(DN5))^1)*((1+(DN6))^1)*((1+(DN7))^1)*((1+(DN8))^1))/((1.075)^8)+(Sheet1!$B$61*((1+(DN1))^1)*((1+(DN2))^1)*((1+(DN3))^1)*((1+(DN4))^1)*((1+(DN5))^1)*((1+(DN6))^1)*((1+(DN7))^1)*((1+(DN8))^1)*((1+(DN9))^1))/((1.075)^9)+(Sheet1!$B$61*((1+(DN1))^1)*((1+(DN2))^1)*((1+(DN3))^1)*((1+(DN4))^1)*((1+(DN5))^1)*((1+(DN6))^1)*((1+(DN7))^1)*((1+(DN8))^1)*((1+(DN9))^1)*((1+(DN10))^1))/((1.075)^10)+(Sheet1!$B$61*((1+(DN1))^1)*((1+(DN2))^1)*((1+(DN3))^1)*((1+(DN4))^1)*((1+(DN5))^1)*((1+(DN6))^1)*((1+(DN7))^1)*((1+(DN8))^1)*((1+(DN9))^1)*((1+(DN10))^1)*((1+(DN11))^1))/((1.075)^11)+(Sheet1!$B$61*((1+(DN1))^1)*((1+(DN2))^1)*((1+(DN3))^1)*((1+(DN4))^1)*((1+(DN5))^1)*((1+(DN6))^1)*((1+(DN7))^1)*((1+(DN8))^1)*((1+(DN9))^1)*((1+(DN10))^1)*((1+(DN11))^1)*((1+(DN12))^1))/((1.075)^12)+(Sheet1!$B$61*((1+(DN1))^1)*((1+(DN2))^1)*((1+(DN3))^1)*((1+(DN4))^1)*((1+(DN5))^1)*((1+(DN6))^1)*((1+(DN7))^1)*((1+(DN8))^1)*((1+(DN9))^1)*((1+(DN10))^1)*((1+(DN11))^1)*((1+(DN12))^1)*((1+(DN13))^1))/((1.075)^13)+(Sheet1!$B$61*((1+(DN1))^1)*((1+(DN2))^1)*((1+(DN3))^1)*((1+(DN4))^1)*((1+(DN5))^1)*((1+(DN6))^1)*((1+(DN7))^1)*((1+(DN8))^1)*((1+(DN9))^1)*((1+(DN10))^1)*((1+(DN11))^1)*((1+(DN12))^1)*((1+(DN13))^1)*((1+(DN14))^1))/((1.075)^14)+(Sheet1!$B$61*((1+(DN1))^1)*((1+(DN2))^1)*((1+(DN3))^1)*((1+(DN4))^1)*((1+(DN5))^1)*((1+(DN6))^1)*((1+(DN7))^1)*((1+(DN8))^1)*((1+(DN9))^1)*((1+(DN10))^1)*((1+(DN11))^1)*((1+(DN12))^1)*((1+(DN13))^1)*((1+(DN14))^1)*((1+(DN15))^1))/((1.075)^15)+((Sheet1!$B$61*((1+(DN1))^1)*((1+(DN2))^1)*((1+(DN3))^1)*((1+(DN4))^1)*((1+(DN5))^1)*((1+(DN6))^1)*((1+(DN7))^1)*((1+(DN8))^1)*((1+(DN9))^1)*((1+(DN10))^1)*((1+(DN11))^1)*((1+(DN12))^1)*((1+(DN13))^1)*((1+(DN14))^1)*((1+(DN15))^1))/((1.075)^15)/0.075))/Sheet1!$B$17)+((Sheet1!$B$65/Sheet1!$B$17)*(100%-0.2)))</f>
        <v>40.632299584666796</v>
      </c>
      <c r="DO17" s="1">
        <f ca="1">SUM((((Sheet1!$B$61*((1+(DO1))^1))/((1.075)^1)+(Sheet1!$B$61*((1+(DO1))^1)*((1+(DO2))^1))/((1.075)^2)+(Sheet1!$B$61*((1+(DO1))^1)*((1+(DO2))^1)*((1+(DO3))^1))/((1.075)^3)+(Sheet1!$B$61*((1+(DO1))^1)*((1+(DO2))^1)*((1+(DO3))^1)*((1+(DO4))^1))/((1.075)^4)+(Sheet1!$B$61*((1+(DO1))^1)*((1+(DO2))^1)*((1+(DO3))^1)*((1+(DO4))^1)*((1+(DO5))^1))/((1.075)^5)+(Sheet1!$B$61*((1+(DO1))^1)*((1+(DO2))^1)*((1+(DO3))^1)*((1+(DO4))^1)*((1+(DO5))^1)*((1+(DO6))^1))/((1.075)^6)+(Sheet1!$B$61*((1+(DO1))^1)*((1+(DO2))^1)*((1+(DO3))^1)*((1+(DO4))^1)*((1+(DO5))^1)*((1+(DO6))^1)*((1+(DO7))^1))/((1.075)^7)+(Sheet1!$B$61*((1+(DO1))^1)*((1+(DO2))^1)*((1+(DO3))^1)*((1+(DO4))^1)*((1+(DO5))^1)*((1+(DO6))^1)*((1+(DO7))^1)*((1+(DO8))^1))/((1.075)^8)+(Sheet1!$B$61*((1+(DO1))^1)*((1+(DO2))^1)*((1+(DO3))^1)*((1+(DO4))^1)*((1+(DO5))^1)*((1+(DO6))^1)*((1+(DO7))^1)*((1+(DO8))^1)*((1+(DO9))^1))/((1.075)^9)+(Sheet1!$B$61*((1+(DO1))^1)*((1+(DO2))^1)*((1+(DO3))^1)*((1+(DO4))^1)*((1+(DO5))^1)*((1+(DO6))^1)*((1+(DO7))^1)*((1+(DO8))^1)*((1+(DO9))^1)*((1+(DO10))^1))/((1.075)^10)+(Sheet1!$B$61*((1+(DO1))^1)*((1+(DO2))^1)*((1+(DO3))^1)*((1+(DO4))^1)*((1+(DO5))^1)*((1+(DO6))^1)*((1+(DO7))^1)*((1+(DO8))^1)*((1+(DO9))^1)*((1+(DO10))^1)*((1+(DO11))^1))/((1.075)^11)+(Sheet1!$B$61*((1+(DO1))^1)*((1+(DO2))^1)*((1+(DO3))^1)*((1+(DO4))^1)*((1+(DO5))^1)*((1+(DO6))^1)*((1+(DO7))^1)*((1+(DO8))^1)*((1+(DO9))^1)*((1+(DO10))^1)*((1+(DO11))^1)*((1+(DO12))^1))/((1.075)^12)+(Sheet1!$B$61*((1+(DO1))^1)*((1+(DO2))^1)*((1+(DO3))^1)*((1+(DO4))^1)*((1+(DO5))^1)*((1+(DO6))^1)*((1+(DO7))^1)*((1+(DO8))^1)*((1+(DO9))^1)*((1+(DO10))^1)*((1+(DO11))^1)*((1+(DO12))^1)*((1+(DO13))^1))/((1.075)^13)+(Sheet1!$B$61*((1+(DO1))^1)*((1+(DO2))^1)*((1+(DO3))^1)*((1+(DO4))^1)*((1+(DO5))^1)*((1+(DO6))^1)*((1+(DO7))^1)*((1+(DO8))^1)*((1+(DO9))^1)*((1+(DO10))^1)*((1+(DO11))^1)*((1+(DO12))^1)*((1+(DO13))^1)*((1+(DO14))^1))/((1.075)^14)+(Sheet1!$B$61*((1+(DO1))^1)*((1+(DO2))^1)*((1+(DO3))^1)*((1+(DO4))^1)*((1+(DO5))^1)*((1+(DO6))^1)*((1+(DO7))^1)*((1+(DO8))^1)*((1+(DO9))^1)*((1+(DO10))^1)*((1+(DO11))^1)*((1+(DO12))^1)*((1+(DO13))^1)*((1+(DO14))^1)*((1+(DO15))^1))/((1.075)^15)+((Sheet1!$B$61*((1+(DO1))^1)*((1+(DO2))^1)*((1+(DO3))^1)*((1+(DO4))^1)*((1+(DO5))^1)*((1+(DO6))^1)*((1+(DO7))^1)*((1+(DO8))^1)*((1+(DO9))^1)*((1+(DO10))^1)*((1+(DO11))^1)*((1+(DO12))^1)*((1+(DO13))^1)*((1+(DO14))^1)*((1+(DO15))^1))/((1.075)^15)/0.075))/Sheet1!$B$17)+((Sheet1!$B$65/Sheet1!$B$17)*(100%-0.2)))</f>
        <v>45.32439097831282</v>
      </c>
      <c r="DP17" s="1">
        <f ca="1">SUM((((Sheet1!$B$61*((1+(DP1))^1))/((1.075)^1)+(Sheet1!$B$61*((1+(DP1))^1)*((1+(DP2))^1))/((1.075)^2)+(Sheet1!$B$61*((1+(DP1))^1)*((1+(DP2))^1)*((1+(DP3))^1))/((1.075)^3)+(Sheet1!$B$61*((1+(DP1))^1)*((1+(DP2))^1)*((1+(DP3))^1)*((1+(DP4))^1))/((1.075)^4)+(Sheet1!$B$61*((1+(DP1))^1)*((1+(DP2))^1)*((1+(DP3))^1)*((1+(DP4))^1)*((1+(DP5))^1))/((1.075)^5)+(Sheet1!$B$61*((1+(DP1))^1)*((1+(DP2))^1)*((1+(DP3))^1)*((1+(DP4))^1)*((1+(DP5))^1)*((1+(DP6))^1))/((1.075)^6)+(Sheet1!$B$61*((1+(DP1))^1)*((1+(DP2))^1)*((1+(DP3))^1)*((1+(DP4))^1)*((1+(DP5))^1)*((1+(DP6))^1)*((1+(DP7))^1))/((1.075)^7)+(Sheet1!$B$61*((1+(DP1))^1)*((1+(DP2))^1)*((1+(DP3))^1)*((1+(DP4))^1)*((1+(DP5))^1)*((1+(DP6))^1)*((1+(DP7))^1)*((1+(DP8))^1))/((1.075)^8)+(Sheet1!$B$61*((1+(DP1))^1)*((1+(DP2))^1)*((1+(DP3))^1)*((1+(DP4))^1)*((1+(DP5))^1)*((1+(DP6))^1)*((1+(DP7))^1)*((1+(DP8))^1)*((1+(DP9))^1))/((1.075)^9)+(Sheet1!$B$61*((1+(DP1))^1)*((1+(DP2))^1)*((1+(DP3))^1)*((1+(DP4))^1)*((1+(DP5))^1)*((1+(DP6))^1)*((1+(DP7))^1)*((1+(DP8))^1)*((1+(DP9))^1)*((1+(DP10))^1))/((1.075)^10)+(Sheet1!$B$61*((1+(DP1))^1)*((1+(DP2))^1)*((1+(DP3))^1)*((1+(DP4))^1)*((1+(DP5))^1)*((1+(DP6))^1)*((1+(DP7))^1)*((1+(DP8))^1)*((1+(DP9))^1)*((1+(DP10))^1)*((1+(DP11))^1))/((1.075)^11)+(Sheet1!$B$61*((1+(DP1))^1)*((1+(DP2))^1)*((1+(DP3))^1)*((1+(DP4))^1)*((1+(DP5))^1)*((1+(DP6))^1)*((1+(DP7))^1)*((1+(DP8))^1)*((1+(DP9))^1)*((1+(DP10))^1)*((1+(DP11))^1)*((1+(DP12))^1))/((1.075)^12)+(Sheet1!$B$61*((1+(DP1))^1)*((1+(DP2))^1)*((1+(DP3))^1)*((1+(DP4))^1)*((1+(DP5))^1)*((1+(DP6))^1)*((1+(DP7))^1)*((1+(DP8))^1)*((1+(DP9))^1)*((1+(DP10))^1)*((1+(DP11))^1)*((1+(DP12))^1)*((1+(DP13))^1))/((1.075)^13)+(Sheet1!$B$61*((1+(DP1))^1)*((1+(DP2))^1)*((1+(DP3))^1)*((1+(DP4))^1)*((1+(DP5))^1)*((1+(DP6))^1)*((1+(DP7))^1)*((1+(DP8))^1)*((1+(DP9))^1)*((1+(DP10))^1)*((1+(DP11))^1)*((1+(DP12))^1)*((1+(DP13))^1)*((1+(DP14))^1))/((1.075)^14)+(Sheet1!$B$61*((1+(DP1))^1)*((1+(DP2))^1)*((1+(DP3))^1)*((1+(DP4))^1)*((1+(DP5))^1)*((1+(DP6))^1)*((1+(DP7))^1)*((1+(DP8))^1)*((1+(DP9))^1)*((1+(DP10))^1)*((1+(DP11))^1)*((1+(DP12))^1)*((1+(DP13))^1)*((1+(DP14))^1)*((1+(DP15))^1))/((1.075)^15)+((Sheet1!$B$61*((1+(DP1))^1)*((1+(DP2))^1)*((1+(DP3))^1)*((1+(DP4))^1)*((1+(DP5))^1)*((1+(DP6))^1)*((1+(DP7))^1)*((1+(DP8))^1)*((1+(DP9))^1)*((1+(DP10))^1)*((1+(DP11))^1)*((1+(DP12))^1)*((1+(DP13))^1)*((1+(DP14))^1)*((1+(DP15))^1))/((1.075)^15)/0.075))/Sheet1!$B$17)+((Sheet1!$B$65/Sheet1!$B$17)*(100%-0.2)))</f>
        <v>51.311973117259967</v>
      </c>
      <c r="DQ17" s="1">
        <f ca="1">SUM((((Sheet1!$B$61*((1+(DQ1))^1))/((1.075)^1)+(Sheet1!$B$61*((1+(DQ1))^1)*((1+(DQ2))^1))/((1.075)^2)+(Sheet1!$B$61*((1+(DQ1))^1)*((1+(DQ2))^1)*((1+(DQ3))^1))/((1.075)^3)+(Sheet1!$B$61*((1+(DQ1))^1)*((1+(DQ2))^1)*((1+(DQ3))^1)*((1+(DQ4))^1))/((1.075)^4)+(Sheet1!$B$61*((1+(DQ1))^1)*((1+(DQ2))^1)*((1+(DQ3))^1)*((1+(DQ4))^1)*((1+(DQ5))^1))/((1.075)^5)+(Sheet1!$B$61*((1+(DQ1))^1)*((1+(DQ2))^1)*((1+(DQ3))^1)*((1+(DQ4))^1)*((1+(DQ5))^1)*((1+(DQ6))^1))/((1.075)^6)+(Sheet1!$B$61*((1+(DQ1))^1)*((1+(DQ2))^1)*((1+(DQ3))^1)*((1+(DQ4))^1)*((1+(DQ5))^1)*((1+(DQ6))^1)*((1+(DQ7))^1))/((1.075)^7)+(Sheet1!$B$61*((1+(DQ1))^1)*((1+(DQ2))^1)*((1+(DQ3))^1)*((1+(DQ4))^1)*((1+(DQ5))^1)*((1+(DQ6))^1)*((1+(DQ7))^1)*((1+(DQ8))^1))/((1.075)^8)+(Sheet1!$B$61*((1+(DQ1))^1)*((1+(DQ2))^1)*((1+(DQ3))^1)*((1+(DQ4))^1)*((1+(DQ5))^1)*((1+(DQ6))^1)*((1+(DQ7))^1)*((1+(DQ8))^1)*((1+(DQ9))^1))/((1.075)^9)+(Sheet1!$B$61*((1+(DQ1))^1)*((1+(DQ2))^1)*((1+(DQ3))^1)*((1+(DQ4))^1)*((1+(DQ5))^1)*((1+(DQ6))^1)*((1+(DQ7))^1)*((1+(DQ8))^1)*((1+(DQ9))^1)*((1+(DQ10))^1))/((1.075)^10)+(Sheet1!$B$61*((1+(DQ1))^1)*((1+(DQ2))^1)*((1+(DQ3))^1)*((1+(DQ4))^1)*((1+(DQ5))^1)*((1+(DQ6))^1)*((1+(DQ7))^1)*((1+(DQ8))^1)*((1+(DQ9))^1)*((1+(DQ10))^1)*((1+(DQ11))^1))/((1.075)^11)+(Sheet1!$B$61*((1+(DQ1))^1)*((1+(DQ2))^1)*((1+(DQ3))^1)*((1+(DQ4))^1)*((1+(DQ5))^1)*((1+(DQ6))^1)*((1+(DQ7))^1)*((1+(DQ8))^1)*((1+(DQ9))^1)*((1+(DQ10))^1)*((1+(DQ11))^1)*((1+(DQ12))^1))/((1.075)^12)+(Sheet1!$B$61*((1+(DQ1))^1)*((1+(DQ2))^1)*((1+(DQ3))^1)*((1+(DQ4))^1)*((1+(DQ5))^1)*((1+(DQ6))^1)*((1+(DQ7))^1)*((1+(DQ8))^1)*((1+(DQ9))^1)*((1+(DQ10))^1)*((1+(DQ11))^1)*((1+(DQ12))^1)*((1+(DQ13))^1))/((1.075)^13)+(Sheet1!$B$61*((1+(DQ1))^1)*((1+(DQ2))^1)*((1+(DQ3))^1)*((1+(DQ4))^1)*((1+(DQ5))^1)*((1+(DQ6))^1)*((1+(DQ7))^1)*((1+(DQ8))^1)*((1+(DQ9))^1)*((1+(DQ10))^1)*((1+(DQ11))^1)*((1+(DQ12))^1)*((1+(DQ13))^1)*((1+(DQ14))^1))/((1.075)^14)+(Sheet1!$B$61*((1+(DQ1))^1)*((1+(DQ2))^1)*((1+(DQ3))^1)*((1+(DQ4))^1)*((1+(DQ5))^1)*((1+(DQ6))^1)*((1+(DQ7))^1)*((1+(DQ8))^1)*((1+(DQ9))^1)*((1+(DQ10))^1)*((1+(DQ11))^1)*((1+(DQ12))^1)*((1+(DQ13))^1)*((1+(DQ14))^1)*((1+(DQ15))^1))/((1.075)^15)+((Sheet1!$B$61*((1+(DQ1))^1)*((1+(DQ2))^1)*((1+(DQ3))^1)*((1+(DQ4))^1)*((1+(DQ5))^1)*((1+(DQ6))^1)*((1+(DQ7))^1)*((1+(DQ8))^1)*((1+(DQ9))^1)*((1+(DQ10))^1)*((1+(DQ11))^1)*((1+(DQ12))^1)*((1+(DQ13))^1)*((1+(DQ14))^1)*((1+(DQ15))^1))/((1.075)^15)/0.075))/Sheet1!$B$17)+((Sheet1!$B$65/Sheet1!$B$17)*(100%-0.2)))</f>
        <v>37.550237912196479</v>
      </c>
      <c r="DR17" s="1">
        <f ca="1">SUM((((Sheet1!$B$61*((1+(DR1))^1))/((1.075)^1)+(Sheet1!$B$61*((1+(DR1))^1)*((1+(DR2))^1))/((1.075)^2)+(Sheet1!$B$61*((1+(DR1))^1)*((1+(DR2))^1)*((1+(DR3))^1))/((1.075)^3)+(Sheet1!$B$61*((1+(DR1))^1)*((1+(DR2))^1)*((1+(DR3))^1)*((1+(DR4))^1))/((1.075)^4)+(Sheet1!$B$61*((1+(DR1))^1)*((1+(DR2))^1)*((1+(DR3))^1)*((1+(DR4))^1)*((1+(DR5))^1))/((1.075)^5)+(Sheet1!$B$61*((1+(DR1))^1)*((1+(DR2))^1)*((1+(DR3))^1)*((1+(DR4))^1)*((1+(DR5))^1)*((1+(DR6))^1))/((1.075)^6)+(Sheet1!$B$61*((1+(DR1))^1)*((1+(DR2))^1)*((1+(DR3))^1)*((1+(DR4))^1)*((1+(DR5))^1)*((1+(DR6))^1)*((1+(DR7))^1))/((1.075)^7)+(Sheet1!$B$61*((1+(DR1))^1)*((1+(DR2))^1)*((1+(DR3))^1)*((1+(DR4))^1)*((1+(DR5))^1)*((1+(DR6))^1)*((1+(DR7))^1)*((1+(DR8))^1))/((1.075)^8)+(Sheet1!$B$61*((1+(DR1))^1)*((1+(DR2))^1)*((1+(DR3))^1)*((1+(DR4))^1)*((1+(DR5))^1)*((1+(DR6))^1)*((1+(DR7))^1)*((1+(DR8))^1)*((1+(DR9))^1))/((1.075)^9)+(Sheet1!$B$61*((1+(DR1))^1)*((1+(DR2))^1)*((1+(DR3))^1)*((1+(DR4))^1)*((1+(DR5))^1)*((1+(DR6))^1)*((1+(DR7))^1)*((1+(DR8))^1)*((1+(DR9))^1)*((1+(DR10))^1))/((1.075)^10)+(Sheet1!$B$61*((1+(DR1))^1)*((1+(DR2))^1)*((1+(DR3))^1)*((1+(DR4))^1)*((1+(DR5))^1)*((1+(DR6))^1)*((1+(DR7))^1)*((1+(DR8))^1)*((1+(DR9))^1)*((1+(DR10))^1)*((1+(DR11))^1))/((1.075)^11)+(Sheet1!$B$61*((1+(DR1))^1)*((1+(DR2))^1)*((1+(DR3))^1)*((1+(DR4))^1)*((1+(DR5))^1)*((1+(DR6))^1)*((1+(DR7))^1)*((1+(DR8))^1)*((1+(DR9))^1)*((1+(DR10))^1)*((1+(DR11))^1)*((1+(DR12))^1))/((1.075)^12)+(Sheet1!$B$61*((1+(DR1))^1)*((1+(DR2))^1)*((1+(DR3))^1)*((1+(DR4))^1)*((1+(DR5))^1)*((1+(DR6))^1)*((1+(DR7))^1)*((1+(DR8))^1)*((1+(DR9))^1)*((1+(DR10))^1)*((1+(DR11))^1)*((1+(DR12))^1)*((1+(DR13))^1))/((1.075)^13)+(Sheet1!$B$61*((1+(DR1))^1)*((1+(DR2))^1)*((1+(DR3))^1)*((1+(DR4))^1)*((1+(DR5))^1)*((1+(DR6))^1)*((1+(DR7))^1)*((1+(DR8))^1)*((1+(DR9))^1)*((1+(DR10))^1)*((1+(DR11))^1)*((1+(DR12))^1)*((1+(DR13))^1)*((1+(DR14))^1))/((1.075)^14)+(Sheet1!$B$61*((1+(DR1))^1)*((1+(DR2))^1)*((1+(DR3))^1)*((1+(DR4))^1)*((1+(DR5))^1)*((1+(DR6))^1)*((1+(DR7))^1)*((1+(DR8))^1)*((1+(DR9))^1)*((1+(DR10))^1)*((1+(DR11))^1)*((1+(DR12))^1)*((1+(DR13))^1)*((1+(DR14))^1)*((1+(DR15))^1))/((1.075)^15)+((Sheet1!$B$61*((1+(DR1))^1)*((1+(DR2))^1)*((1+(DR3))^1)*((1+(DR4))^1)*((1+(DR5))^1)*((1+(DR6))^1)*((1+(DR7))^1)*((1+(DR8))^1)*((1+(DR9))^1)*((1+(DR10))^1)*((1+(DR11))^1)*((1+(DR12))^1)*((1+(DR13))^1)*((1+(DR14))^1)*((1+(DR15))^1))/((1.075)^15)/0.075))/Sheet1!$B$17)+((Sheet1!$B$65/Sheet1!$B$17)*(100%-0.2)))</f>
        <v>57.906005130927035</v>
      </c>
      <c r="DS17" s="1">
        <f ca="1">SUM((((Sheet1!$B$61*((1+(DS1))^1))/((1.075)^1)+(Sheet1!$B$61*((1+(DS1))^1)*((1+(DS2))^1))/((1.075)^2)+(Sheet1!$B$61*((1+(DS1))^1)*((1+(DS2))^1)*((1+(DS3))^1))/((1.075)^3)+(Sheet1!$B$61*((1+(DS1))^1)*((1+(DS2))^1)*((1+(DS3))^1)*((1+(DS4))^1))/((1.075)^4)+(Sheet1!$B$61*((1+(DS1))^1)*((1+(DS2))^1)*((1+(DS3))^1)*((1+(DS4))^1)*((1+(DS5))^1))/((1.075)^5)+(Sheet1!$B$61*((1+(DS1))^1)*((1+(DS2))^1)*((1+(DS3))^1)*((1+(DS4))^1)*((1+(DS5))^1)*((1+(DS6))^1))/((1.075)^6)+(Sheet1!$B$61*((1+(DS1))^1)*((1+(DS2))^1)*((1+(DS3))^1)*((1+(DS4))^1)*((1+(DS5))^1)*((1+(DS6))^1)*((1+(DS7))^1))/((1.075)^7)+(Sheet1!$B$61*((1+(DS1))^1)*((1+(DS2))^1)*((1+(DS3))^1)*((1+(DS4))^1)*((1+(DS5))^1)*((1+(DS6))^1)*((1+(DS7))^1)*((1+(DS8))^1))/((1.075)^8)+(Sheet1!$B$61*((1+(DS1))^1)*((1+(DS2))^1)*((1+(DS3))^1)*((1+(DS4))^1)*((1+(DS5))^1)*((1+(DS6))^1)*((1+(DS7))^1)*((1+(DS8))^1)*((1+(DS9))^1))/((1.075)^9)+(Sheet1!$B$61*((1+(DS1))^1)*((1+(DS2))^1)*((1+(DS3))^1)*((1+(DS4))^1)*((1+(DS5))^1)*((1+(DS6))^1)*((1+(DS7))^1)*((1+(DS8))^1)*((1+(DS9))^1)*((1+(DS10))^1))/((1.075)^10)+(Sheet1!$B$61*((1+(DS1))^1)*((1+(DS2))^1)*((1+(DS3))^1)*((1+(DS4))^1)*((1+(DS5))^1)*((1+(DS6))^1)*((1+(DS7))^1)*((1+(DS8))^1)*((1+(DS9))^1)*((1+(DS10))^1)*((1+(DS11))^1))/((1.075)^11)+(Sheet1!$B$61*((1+(DS1))^1)*((1+(DS2))^1)*((1+(DS3))^1)*((1+(DS4))^1)*((1+(DS5))^1)*((1+(DS6))^1)*((1+(DS7))^1)*((1+(DS8))^1)*((1+(DS9))^1)*((1+(DS10))^1)*((1+(DS11))^1)*((1+(DS12))^1))/((1.075)^12)+(Sheet1!$B$61*((1+(DS1))^1)*((1+(DS2))^1)*((1+(DS3))^1)*((1+(DS4))^1)*((1+(DS5))^1)*((1+(DS6))^1)*((1+(DS7))^1)*((1+(DS8))^1)*((1+(DS9))^1)*((1+(DS10))^1)*((1+(DS11))^1)*((1+(DS12))^1)*((1+(DS13))^1))/((1.075)^13)+(Sheet1!$B$61*((1+(DS1))^1)*((1+(DS2))^1)*((1+(DS3))^1)*((1+(DS4))^1)*((1+(DS5))^1)*((1+(DS6))^1)*((1+(DS7))^1)*((1+(DS8))^1)*((1+(DS9))^1)*((1+(DS10))^1)*((1+(DS11))^1)*((1+(DS12))^1)*((1+(DS13))^1)*((1+(DS14))^1))/((1.075)^14)+(Sheet1!$B$61*((1+(DS1))^1)*((1+(DS2))^1)*((1+(DS3))^1)*((1+(DS4))^1)*((1+(DS5))^1)*((1+(DS6))^1)*((1+(DS7))^1)*((1+(DS8))^1)*((1+(DS9))^1)*((1+(DS10))^1)*((1+(DS11))^1)*((1+(DS12))^1)*((1+(DS13))^1)*((1+(DS14))^1)*((1+(DS15))^1))/((1.075)^15)+((Sheet1!$B$61*((1+(DS1))^1)*((1+(DS2))^1)*((1+(DS3))^1)*((1+(DS4))^1)*((1+(DS5))^1)*((1+(DS6))^1)*((1+(DS7))^1)*((1+(DS8))^1)*((1+(DS9))^1)*((1+(DS10))^1)*((1+(DS11))^1)*((1+(DS12))^1)*((1+(DS13))^1)*((1+(DS14))^1)*((1+(DS15))^1))/((1.075)^15)/0.075))/Sheet1!$B$17)+((Sheet1!$B$65/Sheet1!$B$17)*(100%-0.2)))</f>
        <v>48.247906205565116</v>
      </c>
      <c r="DT17" s="1">
        <f ca="1">SUM((((Sheet1!$B$61*((1+(DT1))^1))/((1.075)^1)+(Sheet1!$B$61*((1+(DT1))^1)*((1+(DT2))^1))/((1.075)^2)+(Sheet1!$B$61*((1+(DT1))^1)*((1+(DT2))^1)*((1+(DT3))^1))/((1.075)^3)+(Sheet1!$B$61*((1+(DT1))^1)*((1+(DT2))^1)*((1+(DT3))^1)*((1+(DT4))^1))/((1.075)^4)+(Sheet1!$B$61*((1+(DT1))^1)*((1+(DT2))^1)*((1+(DT3))^1)*((1+(DT4))^1)*((1+(DT5))^1))/((1.075)^5)+(Sheet1!$B$61*((1+(DT1))^1)*((1+(DT2))^1)*((1+(DT3))^1)*((1+(DT4))^1)*((1+(DT5))^1)*((1+(DT6))^1))/((1.075)^6)+(Sheet1!$B$61*((1+(DT1))^1)*((1+(DT2))^1)*((1+(DT3))^1)*((1+(DT4))^1)*((1+(DT5))^1)*((1+(DT6))^1)*((1+(DT7))^1))/((1.075)^7)+(Sheet1!$B$61*((1+(DT1))^1)*((1+(DT2))^1)*((1+(DT3))^1)*((1+(DT4))^1)*((1+(DT5))^1)*((1+(DT6))^1)*((1+(DT7))^1)*((1+(DT8))^1))/((1.075)^8)+(Sheet1!$B$61*((1+(DT1))^1)*((1+(DT2))^1)*((1+(DT3))^1)*((1+(DT4))^1)*((1+(DT5))^1)*((1+(DT6))^1)*((1+(DT7))^1)*((1+(DT8))^1)*((1+(DT9))^1))/((1.075)^9)+(Sheet1!$B$61*((1+(DT1))^1)*((1+(DT2))^1)*((1+(DT3))^1)*((1+(DT4))^1)*((1+(DT5))^1)*((1+(DT6))^1)*((1+(DT7))^1)*((1+(DT8))^1)*((1+(DT9))^1)*((1+(DT10))^1))/((1.075)^10)+(Sheet1!$B$61*((1+(DT1))^1)*((1+(DT2))^1)*((1+(DT3))^1)*((1+(DT4))^1)*((1+(DT5))^1)*((1+(DT6))^1)*((1+(DT7))^1)*((1+(DT8))^1)*((1+(DT9))^1)*((1+(DT10))^1)*((1+(DT11))^1))/((1.075)^11)+(Sheet1!$B$61*((1+(DT1))^1)*((1+(DT2))^1)*((1+(DT3))^1)*((1+(DT4))^1)*((1+(DT5))^1)*((1+(DT6))^1)*((1+(DT7))^1)*((1+(DT8))^1)*((1+(DT9))^1)*((1+(DT10))^1)*((1+(DT11))^1)*((1+(DT12))^1))/((1.075)^12)+(Sheet1!$B$61*((1+(DT1))^1)*((1+(DT2))^1)*((1+(DT3))^1)*((1+(DT4))^1)*((1+(DT5))^1)*((1+(DT6))^1)*((1+(DT7))^1)*((1+(DT8))^1)*((1+(DT9))^1)*((1+(DT10))^1)*((1+(DT11))^1)*((1+(DT12))^1)*((1+(DT13))^1))/((1.075)^13)+(Sheet1!$B$61*((1+(DT1))^1)*((1+(DT2))^1)*((1+(DT3))^1)*((1+(DT4))^1)*((1+(DT5))^1)*((1+(DT6))^1)*((1+(DT7))^1)*((1+(DT8))^1)*((1+(DT9))^1)*((1+(DT10))^1)*((1+(DT11))^1)*((1+(DT12))^1)*((1+(DT13))^1)*((1+(DT14))^1))/((1.075)^14)+(Sheet1!$B$61*((1+(DT1))^1)*((1+(DT2))^1)*((1+(DT3))^1)*((1+(DT4))^1)*((1+(DT5))^1)*((1+(DT6))^1)*((1+(DT7))^1)*((1+(DT8))^1)*((1+(DT9))^1)*((1+(DT10))^1)*((1+(DT11))^1)*((1+(DT12))^1)*((1+(DT13))^1)*((1+(DT14))^1)*((1+(DT15))^1))/((1.075)^15)+((Sheet1!$B$61*((1+(DT1))^1)*((1+(DT2))^1)*((1+(DT3))^1)*((1+(DT4))^1)*((1+(DT5))^1)*((1+(DT6))^1)*((1+(DT7))^1)*((1+(DT8))^1)*((1+(DT9))^1)*((1+(DT10))^1)*((1+(DT11))^1)*((1+(DT12))^1)*((1+(DT13))^1)*((1+(DT14))^1)*((1+(DT15))^1))/((1.075)^15)/0.075))/Sheet1!$B$17)+((Sheet1!$B$65/Sheet1!$B$17)*(100%-0.2)))</f>
        <v>60.086274243306171</v>
      </c>
      <c r="DU17" s="1">
        <f ca="1">SUM((((Sheet1!$B$61*((1+(DU1))^1))/((1.075)^1)+(Sheet1!$B$61*((1+(DU1))^1)*((1+(DU2))^1))/((1.075)^2)+(Sheet1!$B$61*((1+(DU1))^1)*((1+(DU2))^1)*((1+(DU3))^1))/((1.075)^3)+(Sheet1!$B$61*((1+(DU1))^1)*((1+(DU2))^1)*((1+(DU3))^1)*((1+(DU4))^1))/((1.075)^4)+(Sheet1!$B$61*((1+(DU1))^1)*((1+(DU2))^1)*((1+(DU3))^1)*((1+(DU4))^1)*((1+(DU5))^1))/((1.075)^5)+(Sheet1!$B$61*((1+(DU1))^1)*((1+(DU2))^1)*((1+(DU3))^1)*((1+(DU4))^1)*((1+(DU5))^1)*((1+(DU6))^1))/((1.075)^6)+(Sheet1!$B$61*((1+(DU1))^1)*((1+(DU2))^1)*((1+(DU3))^1)*((1+(DU4))^1)*((1+(DU5))^1)*((1+(DU6))^1)*((1+(DU7))^1))/((1.075)^7)+(Sheet1!$B$61*((1+(DU1))^1)*((1+(DU2))^1)*((1+(DU3))^1)*((1+(DU4))^1)*((1+(DU5))^1)*((1+(DU6))^1)*((1+(DU7))^1)*((1+(DU8))^1))/((1.075)^8)+(Sheet1!$B$61*((1+(DU1))^1)*((1+(DU2))^1)*((1+(DU3))^1)*((1+(DU4))^1)*((1+(DU5))^1)*((1+(DU6))^1)*((1+(DU7))^1)*((1+(DU8))^1)*((1+(DU9))^1))/((1.075)^9)+(Sheet1!$B$61*((1+(DU1))^1)*((1+(DU2))^1)*((1+(DU3))^1)*((1+(DU4))^1)*((1+(DU5))^1)*((1+(DU6))^1)*((1+(DU7))^1)*((1+(DU8))^1)*((1+(DU9))^1)*((1+(DU10))^1))/((1.075)^10)+(Sheet1!$B$61*((1+(DU1))^1)*((1+(DU2))^1)*((1+(DU3))^1)*((1+(DU4))^1)*((1+(DU5))^1)*((1+(DU6))^1)*((1+(DU7))^1)*((1+(DU8))^1)*((1+(DU9))^1)*((1+(DU10))^1)*((1+(DU11))^1))/((1.075)^11)+(Sheet1!$B$61*((1+(DU1))^1)*((1+(DU2))^1)*((1+(DU3))^1)*((1+(DU4))^1)*((1+(DU5))^1)*((1+(DU6))^1)*((1+(DU7))^1)*((1+(DU8))^1)*((1+(DU9))^1)*((1+(DU10))^1)*((1+(DU11))^1)*((1+(DU12))^1))/((1.075)^12)+(Sheet1!$B$61*((1+(DU1))^1)*((1+(DU2))^1)*((1+(DU3))^1)*((1+(DU4))^1)*((1+(DU5))^1)*((1+(DU6))^1)*((1+(DU7))^1)*((1+(DU8))^1)*((1+(DU9))^1)*((1+(DU10))^1)*((1+(DU11))^1)*((1+(DU12))^1)*((1+(DU13))^1))/((1.075)^13)+(Sheet1!$B$61*((1+(DU1))^1)*((1+(DU2))^1)*((1+(DU3))^1)*((1+(DU4))^1)*((1+(DU5))^1)*((1+(DU6))^1)*((1+(DU7))^1)*((1+(DU8))^1)*((1+(DU9))^1)*((1+(DU10))^1)*((1+(DU11))^1)*((1+(DU12))^1)*((1+(DU13))^1)*((1+(DU14))^1))/((1.075)^14)+(Sheet1!$B$61*((1+(DU1))^1)*((1+(DU2))^1)*((1+(DU3))^1)*((1+(DU4))^1)*((1+(DU5))^1)*((1+(DU6))^1)*((1+(DU7))^1)*((1+(DU8))^1)*((1+(DU9))^1)*((1+(DU10))^1)*((1+(DU11))^1)*((1+(DU12))^1)*((1+(DU13))^1)*((1+(DU14))^1)*((1+(DU15))^1))/((1.075)^15)+((Sheet1!$B$61*((1+(DU1))^1)*((1+(DU2))^1)*((1+(DU3))^1)*((1+(DU4))^1)*((1+(DU5))^1)*((1+(DU6))^1)*((1+(DU7))^1)*((1+(DU8))^1)*((1+(DU9))^1)*((1+(DU10))^1)*((1+(DU11))^1)*((1+(DU12))^1)*((1+(DU13))^1)*((1+(DU14))^1)*((1+(DU15))^1))/((1.075)^15)/0.075))/Sheet1!$B$17)+((Sheet1!$B$65/Sheet1!$B$17)*(100%-0.2)))</f>
        <v>48.082515091303691</v>
      </c>
      <c r="DV17" s="1">
        <f ca="1">SUM((((Sheet1!$B$61*((1+(DV1))^1))/((1.075)^1)+(Sheet1!$B$61*((1+(DV1))^1)*((1+(DV2))^1))/((1.075)^2)+(Sheet1!$B$61*((1+(DV1))^1)*((1+(DV2))^1)*((1+(DV3))^1))/((1.075)^3)+(Sheet1!$B$61*((1+(DV1))^1)*((1+(DV2))^1)*((1+(DV3))^1)*((1+(DV4))^1))/((1.075)^4)+(Sheet1!$B$61*((1+(DV1))^1)*((1+(DV2))^1)*((1+(DV3))^1)*((1+(DV4))^1)*((1+(DV5))^1))/((1.075)^5)+(Sheet1!$B$61*((1+(DV1))^1)*((1+(DV2))^1)*((1+(DV3))^1)*((1+(DV4))^1)*((1+(DV5))^1)*((1+(DV6))^1))/((1.075)^6)+(Sheet1!$B$61*((1+(DV1))^1)*((1+(DV2))^1)*((1+(DV3))^1)*((1+(DV4))^1)*((1+(DV5))^1)*((1+(DV6))^1)*((1+(DV7))^1))/((1.075)^7)+(Sheet1!$B$61*((1+(DV1))^1)*((1+(DV2))^1)*((1+(DV3))^1)*((1+(DV4))^1)*((1+(DV5))^1)*((1+(DV6))^1)*((1+(DV7))^1)*((1+(DV8))^1))/((1.075)^8)+(Sheet1!$B$61*((1+(DV1))^1)*((1+(DV2))^1)*((1+(DV3))^1)*((1+(DV4))^1)*((1+(DV5))^1)*((1+(DV6))^1)*((1+(DV7))^1)*((1+(DV8))^1)*((1+(DV9))^1))/((1.075)^9)+(Sheet1!$B$61*((1+(DV1))^1)*((1+(DV2))^1)*((1+(DV3))^1)*((1+(DV4))^1)*((1+(DV5))^1)*((1+(DV6))^1)*((1+(DV7))^1)*((1+(DV8))^1)*((1+(DV9))^1)*((1+(DV10))^1))/((1.075)^10)+(Sheet1!$B$61*((1+(DV1))^1)*((1+(DV2))^1)*((1+(DV3))^1)*((1+(DV4))^1)*((1+(DV5))^1)*((1+(DV6))^1)*((1+(DV7))^1)*((1+(DV8))^1)*((1+(DV9))^1)*((1+(DV10))^1)*((1+(DV11))^1))/((1.075)^11)+(Sheet1!$B$61*((1+(DV1))^1)*((1+(DV2))^1)*((1+(DV3))^1)*((1+(DV4))^1)*((1+(DV5))^1)*((1+(DV6))^1)*((1+(DV7))^1)*((1+(DV8))^1)*((1+(DV9))^1)*((1+(DV10))^1)*((1+(DV11))^1)*((1+(DV12))^1))/((1.075)^12)+(Sheet1!$B$61*((1+(DV1))^1)*((1+(DV2))^1)*((1+(DV3))^1)*((1+(DV4))^1)*((1+(DV5))^1)*((1+(DV6))^1)*((1+(DV7))^1)*((1+(DV8))^1)*((1+(DV9))^1)*((1+(DV10))^1)*((1+(DV11))^1)*((1+(DV12))^1)*((1+(DV13))^1))/((1.075)^13)+(Sheet1!$B$61*((1+(DV1))^1)*((1+(DV2))^1)*((1+(DV3))^1)*((1+(DV4))^1)*((1+(DV5))^1)*((1+(DV6))^1)*((1+(DV7))^1)*((1+(DV8))^1)*((1+(DV9))^1)*((1+(DV10))^1)*((1+(DV11))^1)*((1+(DV12))^1)*((1+(DV13))^1)*((1+(DV14))^1))/((1.075)^14)+(Sheet1!$B$61*((1+(DV1))^1)*((1+(DV2))^1)*((1+(DV3))^1)*((1+(DV4))^1)*((1+(DV5))^1)*((1+(DV6))^1)*((1+(DV7))^1)*((1+(DV8))^1)*((1+(DV9))^1)*((1+(DV10))^1)*((1+(DV11))^1)*((1+(DV12))^1)*((1+(DV13))^1)*((1+(DV14))^1)*((1+(DV15))^1))/((1.075)^15)+((Sheet1!$B$61*((1+(DV1))^1)*((1+(DV2))^1)*((1+(DV3))^1)*((1+(DV4))^1)*((1+(DV5))^1)*((1+(DV6))^1)*((1+(DV7))^1)*((1+(DV8))^1)*((1+(DV9))^1)*((1+(DV10))^1)*((1+(DV11))^1)*((1+(DV12))^1)*((1+(DV13))^1)*((1+(DV14))^1)*((1+(DV15))^1))/((1.075)^15)/0.075))/Sheet1!$B$17)+((Sheet1!$B$65/Sheet1!$B$17)*(100%-0.2)))</f>
        <v>48.044388423144269</v>
      </c>
      <c r="DW17" s="1">
        <f ca="1">SUM((((Sheet1!$B$61*((1+(DW1))^1))/((1.075)^1)+(Sheet1!$B$61*((1+(DW1))^1)*((1+(DW2))^1))/((1.075)^2)+(Sheet1!$B$61*((1+(DW1))^1)*((1+(DW2))^1)*((1+(DW3))^1))/((1.075)^3)+(Sheet1!$B$61*((1+(DW1))^1)*((1+(DW2))^1)*((1+(DW3))^1)*((1+(DW4))^1))/((1.075)^4)+(Sheet1!$B$61*((1+(DW1))^1)*((1+(DW2))^1)*((1+(DW3))^1)*((1+(DW4))^1)*((1+(DW5))^1))/((1.075)^5)+(Sheet1!$B$61*((1+(DW1))^1)*((1+(DW2))^1)*((1+(DW3))^1)*((1+(DW4))^1)*((1+(DW5))^1)*((1+(DW6))^1))/((1.075)^6)+(Sheet1!$B$61*((1+(DW1))^1)*((1+(DW2))^1)*((1+(DW3))^1)*((1+(DW4))^1)*((1+(DW5))^1)*((1+(DW6))^1)*((1+(DW7))^1))/((1.075)^7)+(Sheet1!$B$61*((1+(DW1))^1)*((1+(DW2))^1)*((1+(DW3))^1)*((1+(DW4))^1)*((1+(DW5))^1)*((1+(DW6))^1)*((1+(DW7))^1)*((1+(DW8))^1))/((1.075)^8)+(Sheet1!$B$61*((1+(DW1))^1)*((1+(DW2))^1)*((1+(DW3))^1)*((1+(DW4))^1)*((1+(DW5))^1)*((1+(DW6))^1)*((1+(DW7))^1)*((1+(DW8))^1)*((1+(DW9))^1))/((1.075)^9)+(Sheet1!$B$61*((1+(DW1))^1)*((1+(DW2))^1)*((1+(DW3))^1)*((1+(DW4))^1)*((1+(DW5))^1)*((1+(DW6))^1)*((1+(DW7))^1)*((1+(DW8))^1)*((1+(DW9))^1)*((1+(DW10))^1))/((1.075)^10)+(Sheet1!$B$61*((1+(DW1))^1)*((1+(DW2))^1)*((1+(DW3))^1)*((1+(DW4))^1)*((1+(DW5))^1)*((1+(DW6))^1)*((1+(DW7))^1)*((1+(DW8))^1)*((1+(DW9))^1)*((1+(DW10))^1)*((1+(DW11))^1))/((1.075)^11)+(Sheet1!$B$61*((1+(DW1))^1)*((1+(DW2))^1)*((1+(DW3))^1)*((1+(DW4))^1)*((1+(DW5))^1)*((1+(DW6))^1)*((1+(DW7))^1)*((1+(DW8))^1)*((1+(DW9))^1)*((1+(DW10))^1)*((1+(DW11))^1)*((1+(DW12))^1))/((1.075)^12)+(Sheet1!$B$61*((1+(DW1))^1)*((1+(DW2))^1)*((1+(DW3))^1)*((1+(DW4))^1)*((1+(DW5))^1)*((1+(DW6))^1)*((1+(DW7))^1)*((1+(DW8))^1)*((1+(DW9))^1)*((1+(DW10))^1)*((1+(DW11))^1)*((1+(DW12))^1)*((1+(DW13))^1))/((1.075)^13)+(Sheet1!$B$61*((1+(DW1))^1)*((1+(DW2))^1)*((1+(DW3))^1)*((1+(DW4))^1)*((1+(DW5))^1)*((1+(DW6))^1)*((1+(DW7))^1)*((1+(DW8))^1)*((1+(DW9))^1)*((1+(DW10))^1)*((1+(DW11))^1)*((1+(DW12))^1)*((1+(DW13))^1)*((1+(DW14))^1))/((1.075)^14)+(Sheet1!$B$61*((1+(DW1))^1)*((1+(DW2))^1)*((1+(DW3))^1)*((1+(DW4))^1)*((1+(DW5))^1)*((1+(DW6))^1)*((1+(DW7))^1)*((1+(DW8))^1)*((1+(DW9))^1)*((1+(DW10))^1)*((1+(DW11))^1)*((1+(DW12))^1)*((1+(DW13))^1)*((1+(DW14))^1)*((1+(DW15))^1))/((1.075)^15)+((Sheet1!$B$61*((1+(DW1))^1)*((1+(DW2))^1)*((1+(DW3))^1)*((1+(DW4))^1)*((1+(DW5))^1)*((1+(DW6))^1)*((1+(DW7))^1)*((1+(DW8))^1)*((1+(DW9))^1)*((1+(DW10))^1)*((1+(DW11))^1)*((1+(DW12))^1)*((1+(DW13))^1)*((1+(DW14))^1)*((1+(DW15))^1))/((1.075)^15)/0.075))/Sheet1!$B$17)+((Sheet1!$B$65/Sheet1!$B$17)*(100%-0.2)))</f>
        <v>53.32370769844087</v>
      </c>
      <c r="DX17" s="1">
        <f ca="1">SUM((((Sheet1!$B$61*((1+(DX1))^1))/((1.075)^1)+(Sheet1!$B$61*((1+(DX1))^1)*((1+(DX2))^1))/((1.075)^2)+(Sheet1!$B$61*((1+(DX1))^1)*((1+(DX2))^1)*((1+(DX3))^1))/((1.075)^3)+(Sheet1!$B$61*((1+(DX1))^1)*((1+(DX2))^1)*((1+(DX3))^1)*((1+(DX4))^1))/((1.075)^4)+(Sheet1!$B$61*((1+(DX1))^1)*((1+(DX2))^1)*((1+(DX3))^1)*((1+(DX4))^1)*((1+(DX5))^1))/((1.075)^5)+(Sheet1!$B$61*((1+(DX1))^1)*((1+(DX2))^1)*((1+(DX3))^1)*((1+(DX4))^1)*((1+(DX5))^1)*((1+(DX6))^1))/((1.075)^6)+(Sheet1!$B$61*((1+(DX1))^1)*((1+(DX2))^1)*((1+(DX3))^1)*((1+(DX4))^1)*((1+(DX5))^1)*((1+(DX6))^1)*((1+(DX7))^1))/((1.075)^7)+(Sheet1!$B$61*((1+(DX1))^1)*((1+(DX2))^1)*((1+(DX3))^1)*((1+(DX4))^1)*((1+(DX5))^1)*((1+(DX6))^1)*((1+(DX7))^1)*((1+(DX8))^1))/((1.075)^8)+(Sheet1!$B$61*((1+(DX1))^1)*((1+(DX2))^1)*((1+(DX3))^1)*((1+(DX4))^1)*((1+(DX5))^1)*((1+(DX6))^1)*((1+(DX7))^1)*((1+(DX8))^1)*((1+(DX9))^1))/((1.075)^9)+(Sheet1!$B$61*((1+(DX1))^1)*((1+(DX2))^1)*((1+(DX3))^1)*((1+(DX4))^1)*((1+(DX5))^1)*((1+(DX6))^1)*((1+(DX7))^1)*((1+(DX8))^1)*((1+(DX9))^1)*((1+(DX10))^1))/((1.075)^10)+(Sheet1!$B$61*((1+(DX1))^1)*((1+(DX2))^1)*((1+(DX3))^1)*((1+(DX4))^1)*((1+(DX5))^1)*((1+(DX6))^1)*((1+(DX7))^1)*((1+(DX8))^1)*((1+(DX9))^1)*((1+(DX10))^1)*((1+(DX11))^1))/((1.075)^11)+(Sheet1!$B$61*((1+(DX1))^1)*((1+(DX2))^1)*((1+(DX3))^1)*((1+(DX4))^1)*((1+(DX5))^1)*((1+(DX6))^1)*((1+(DX7))^1)*((1+(DX8))^1)*((1+(DX9))^1)*((1+(DX10))^1)*((1+(DX11))^1)*((1+(DX12))^1))/((1.075)^12)+(Sheet1!$B$61*((1+(DX1))^1)*((1+(DX2))^1)*((1+(DX3))^1)*((1+(DX4))^1)*((1+(DX5))^1)*((1+(DX6))^1)*((1+(DX7))^1)*((1+(DX8))^1)*((1+(DX9))^1)*((1+(DX10))^1)*((1+(DX11))^1)*((1+(DX12))^1)*((1+(DX13))^1))/((1.075)^13)+(Sheet1!$B$61*((1+(DX1))^1)*((1+(DX2))^1)*((1+(DX3))^1)*((1+(DX4))^1)*((1+(DX5))^1)*((1+(DX6))^1)*((1+(DX7))^1)*((1+(DX8))^1)*((1+(DX9))^1)*((1+(DX10))^1)*((1+(DX11))^1)*((1+(DX12))^1)*((1+(DX13))^1)*((1+(DX14))^1))/((1.075)^14)+(Sheet1!$B$61*((1+(DX1))^1)*((1+(DX2))^1)*((1+(DX3))^1)*((1+(DX4))^1)*((1+(DX5))^1)*((1+(DX6))^1)*((1+(DX7))^1)*((1+(DX8))^1)*((1+(DX9))^1)*((1+(DX10))^1)*((1+(DX11))^1)*((1+(DX12))^1)*((1+(DX13))^1)*((1+(DX14))^1)*((1+(DX15))^1))/((1.075)^15)+((Sheet1!$B$61*((1+(DX1))^1)*((1+(DX2))^1)*((1+(DX3))^1)*((1+(DX4))^1)*((1+(DX5))^1)*((1+(DX6))^1)*((1+(DX7))^1)*((1+(DX8))^1)*((1+(DX9))^1)*((1+(DX10))^1)*((1+(DX11))^1)*((1+(DX12))^1)*((1+(DX13))^1)*((1+(DX14))^1)*((1+(DX15))^1))/((1.075)^15)/0.075))/Sheet1!$B$17)+((Sheet1!$B$65/Sheet1!$B$17)*(100%-0.2)))</f>
        <v>55.04013841026574</v>
      </c>
      <c r="DY17" s="1">
        <f ca="1">SUM((((Sheet1!$B$61*((1+(DY1))^1))/((1.075)^1)+(Sheet1!$B$61*((1+(DY1))^1)*((1+(DY2))^1))/((1.075)^2)+(Sheet1!$B$61*((1+(DY1))^1)*((1+(DY2))^1)*((1+(DY3))^1))/((1.075)^3)+(Sheet1!$B$61*((1+(DY1))^1)*((1+(DY2))^1)*((1+(DY3))^1)*((1+(DY4))^1))/((1.075)^4)+(Sheet1!$B$61*((1+(DY1))^1)*((1+(DY2))^1)*((1+(DY3))^1)*((1+(DY4))^1)*((1+(DY5))^1))/((1.075)^5)+(Sheet1!$B$61*((1+(DY1))^1)*((1+(DY2))^1)*((1+(DY3))^1)*((1+(DY4))^1)*((1+(DY5))^1)*((1+(DY6))^1))/((1.075)^6)+(Sheet1!$B$61*((1+(DY1))^1)*((1+(DY2))^1)*((1+(DY3))^1)*((1+(DY4))^1)*((1+(DY5))^1)*((1+(DY6))^1)*((1+(DY7))^1))/((1.075)^7)+(Sheet1!$B$61*((1+(DY1))^1)*((1+(DY2))^1)*((1+(DY3))^1)*((1+(DY4))^1)*((1+(DY5))^1)*((1+(DY6))^1)*((1+(DY7))^1)*((1+(DY8))^1))/((1.075)^8)+(Sheet1!$B$61*((1+(DY1))^1)*((1+(DY2))^1)*((1+(DY3))^1)*((1+(DY4))^1)*((1+(DY5))^1)*((1+(DY6))^1)*((1+(DY7))^1)*((1+(DY8))^1)*((1+(DY9))^1))/((1.075)^9)+(Sheet1!$B$61*((1+(DY1))^1)*((1+(DY2))^1)*((1+(DY3))^1)*((1+(DY4))^1)*((1+(DY5))^1)*((1+(DY6))^1)*((1+(DY7))^1)*((1+(DY8))^1)*((1+(DY9))^1)*((1+(DY10))^1))/((1.075)^10)+(Sheet1!$B$61*((1+(DY1))^1)*((1+(DY2))^1)*((1+(DY3))^1)*((1+(DY4))^1)*((1+(DY5))^1)*((1+(DY6))^1)*((1+(DY7))^1)*((1+(DY8))^1)*((1+(DY9))^1)*((1+(DY10))^1)*((1+(DY11))^1))/((1.075)^11)+(Sheet1!$B$61*((1+(DY1))^1)*((1+(DY2))^1)*((1+(DY3))^1)*((1+(DY4))^1)*((1+(DY5))^1)*((1+(DY6))^1)*((1+(DY7))^1)*((1+(DY8))^1)*((1+(DY9))^1)*((1+(DY10))^1)*((1+(DY11))^1)*((1+(DY12))^1))/((1.075)^12)+(Sheet1!$B$61*((1+(DY1))^1)*((1+(DY2))^1)*((1+(DY3))^1)*((1+(DY4))^1)*((1+(DY5))^1)*((1+(DY6))^1)*((1+(DY7))^1)*((1+(DY8))^1)*((1+(DY9))^1)*((1+(DY10))^1)*((1+(DY11))^1)*((1+(DY12))^1)*((1+(DY13))^1))/((1.075)^13)+(Sheet1!$B$61*((1+(DY1))^1)*((1+(DY2))^1)*((1+(DY3))^1)*((1+(DY4))^1)*((1+(DY5))^1)*((1+(DY6))^1)*((1+(DY7))^1)*((1+(DY8))^1)*((1+(DY9))^1)*((1+(DY10))^1)*((1+(DY11))^1)*((1+(DY12))^1)*((1+(DY13))^1)*((1+(DY14))^1))/((1.075)^14)+(Sheet1!$B$61*((1+(DY1))^1)*((1+(DY2))^1)*((1+(DY3))^1)*((1+(DY4))^1)*((1+(DY5))^1)*((1+(DY6))^1)*((1+(DY7))^1)*((1+(DY8))^1)*((1+(DY9))^1)*((1+(DY10))^1)*((1+(DY11))^1)*((1+(DY12))^1)*((1+(DY13))^1)*((1+(DY14))^1)*((1+(DY15))^1))/((1.075)^15)+((Sheet1!$B$61*((1+(DY1))^1)*((1+(DY2))^1)*((1+(DY3))^1)*((1+(DY4))^1)*((1+(DY5))^1)*((1+(DY6))^1)*((1+(DY7))^1)*((1+(DY8))^1)*((1+(DY9))^1)*((1+(DY10))^1)*((1+(DY11))^1)*((1+(DY12))^1)*((1+(DY13))^1)*((1+(DY14))^1)*((1+(DY15))^1))/((1.075)^15)/0.075))/Sheet1!$B$17)+((Sheet1!$B$65/Sheet1!$B$17)*(100%-0.2)))</f>
        <v>53.717209971512133</v>
      </c>
      <c r="DZ17" s="1">
        <f ca="1">SUM((((Sheet1!$B$61*((1+(DZ1))^1))/((1.075)^1)+(Sheet1!$B$61*((1+(DZ1))^1)*((1+(DZ2))^1))/((1.075)^2)+(Sheet1!$B$61*((1+(DZ1))^1)*((1+(DZ2))^1)*((1+(DZ3))^1))/((1.075)^3)+(Sheet1!$B$61*((1+(DZ1))^1)*((1+(DZ2))^1)*((1+(DZ3))^1)*((1+(DZ4))^1))/((1.075)^4)+(Sheet1!$B$61*((1+(DZ1))^1)*((1+(DZ2))^1)*((1+(DZ3))^1)*((1+(DZ4))^1)*((1+(DZ5))^1))/((1.075)^5)+(Sheet1!$B$61*((1+(DZ1))^1)*((1+(DZ2))^1)*((1+(DZ3))^1)*((1+(DZ4))^1)*((1+(DZ5))^1)*((1+(DZ6))^1))/((1.075)^6)+(Sheet1!$B$61*((1+(DZ1))^1)*((1+(DZ2))^1)*((1+(DZ3))^1)*((1+(DZ4))^1)*((1+(DZ5))^1)*((1+(DZ6))^1)*((1+(DZ7))^1))/((1.075)^7)+(Sheet1!$B$61*((1+(DZ1))^1)*((1+(DZ2))^1)*((1+(DZ3))^1)*((1+(DZ4))^1)*((1+(DZ5))^1)*((1+(DZ6))^1)*((1+(DZ7))^1)*((1+(DZ8))^1))/((1.075)^8)+(Sheet1!$B$61*((1+(DZ1))^1)*((1+(DZ2))^1)*((1+(DZ3))^1)*((1+(DZ4))^1)*((1+(DZ5))^1)*((1+(DZ6))^1)*((1+(DZ7))^1)*((1+(DZ8))^1)*((1+(DZ9))^1))/((1.075)^9)+(Sheet1!$B$61*((1+(DZ1))^1)*((1+(DZ2))^1)*((1+(DZ3))^1)*((1+(DZ4))^1)*((1+(DZ5))^1)*((1+(DZ6))^1)*((1+(DZ7))^1)*((1+(DZ8))^1)*((1+(DZ9))^1)*((1+(DZ10))^1))/((1.075)^10)+(Sheet1!$B$61*((1+(DZ1))^1)*((1+(DZ2))^1)*((1+(DZ3))^1)*((1+(DZ4))^1)*((1+(DZ5))^1)*((1+(DZ6))^1)*((1+(DZ7))^1)*((1+(DZ8))^1)*((1+(DZ9))^1)*((1+(DZ10))^1)*((1+(DZ11))^1))/((1.075)^11)+(Sheet1!$B$61*((1+(DZ1))^1)*((1+(DZ2))^1)*((1+(DZ3))^1)*((1+(DZ4))^1)*((1+(DZ5))^1)*((1+(DZ6))^1)*((1+(DZ7))^1)*((1+(DZ8))^1)*((1+(DZ9))^1)*((1+(DZ10))^1)*((1+(DZ11))^1)*((1+(DZ12))^1))/((1.075)^12)+(Sheet1!$B$61*((1+(DZ1))^1)*((1+(DZ2))^1)*((1+(DZ3))^1)*((1+(DZ4))^1)*((1+(DZ5))^1)*((1+(DZ6))^1)*((1+(DZ7))^1)*((1+(DZ8))^1)*((1+(DZ9))^1)*((1+(DZ10))^1)*((1+(DZ11))^1)*((1+(DZ12))^1)*((1+(DZ13))^1))/((1.075)^13)+(Sheet1!$B$61*((1+(DZ1))^1)*((1+(DZ2))^1)*((1+(DZ3))^1)*((1+(DZ4))^1)*((1+(DZ5))^1)*((1+(DZ6))^1)*((1+(DZ7))^1)*((1+(DZ8))^1)*((1+(DZ9))^1)*((1+(DZ10))^1)*((1+(DZ11))^1)*((1+(DZ12))^1)*((1+(DZ13))^1)*((1+(DZ14))^1))/((1.075)^14)+(Sheet1!$B$61*((1+(DZ1))^1)*((1+(DZ2))^1)*((1+(DZ3))^1)*((1+(DZ4))^1)*((1+(DZ5))^1)*((1+(DZ6))^1)*((1+(DZ7))^1)*((1+(DZ8))^1)*((1+(DZ9))^1)*((1+(DZ10))^1)*((1+(DZ11))^1)*((1+(DZ12))^1)*((1+(DZ13))^1)*((1+(DZ14))^1)*((1+(DZ15))^1))/((1.075)^15)+((Sheet1!$B$61*((1+(DZ1))^1)*((1+(DZ2))^1)*((1+(DZ3))^1)*((1+(DZ4))^1)*((1+(DZ5))^1)*((1+(DZ6))^1)*((1+(DZ7))^1)*((1+(DZ8))^1)*((1+(DZ9))^1)*((1+(DZ10))^1)*((1+(DZ11))^1)*((1+(DZ12))^1)*((1+(DZ13))^1)*((1+(DZ14))^1)*((1+(DZ15))^1))/((1.075)^15)/0.075))/Sheet1!$B$17)+((Sheet1!$B$65/Sheet1!$B$17)*(100%-0.2)))</f>
        <v>45.30332331920242</v>
      </c>
      <c r="EA17" s="1">
        <f ca="1">SUM((((Sheet1!$B$61*((1+(EA1))^1))/((1.075)^1)+(Sheet1!$B$61*((1+(EA1))^1)*((1+(EA2))^1))/((1.075)^2)+(Sheet1!$B$61*((1+(EA1))^1)*((1+(EA2))^1)*((1+(EA3))^1))/((1.075)^3)+(Sheet1!$B$61*((1+(EA1))^1)*((1+(EA2))^1)*((1+(EA3))^1)*((1+(EA4))^1))/((1.075)^4)+(Sheet1!$B$61*((1+(EA1))^1)*((1+(EA2))^1)*((1+(EA3))^1)*((1+(EA4))^1)*((1+(EA5))^1))/((1.075)^5)+(Sheet1!$B$61*((1+(EA1))^1)*((1+(EA2))^1)*((1+(EA3))^1)*((1+(EA4))^1)*((1+(EA5))^1)*((1+(EA6))^1))/((1.075)^6)+(Sheet1!$B$61*((1+(EA1))^1)*((1+(EA2))^1)*((1+(EA3))^1)*((1+(EA4))^1)*((1+(EA5))^1)*((1+(EA6))^1)*((1+(EA7))^1))/((1.075)^7)+(Sheet1!$B$61*((1+(EA1))^1)*((1+(EA2))^1)*((1+(EA3))^1)*((1+(EA4))^1)*((1+(EA5))^1)*((1+(EA6))^1)*((1+(EA7))^1)*((1+(EA8))^1))/((1.075)^8)+(Sheet1!$B$61*((1+(EA1))^1)*((1+(EA2))^1)*((1+(EA3))^1)*((1+(EA4))^1)*((1+(EA5))^1)*((1+(EA6))^1)*((1+(EA7))^1)*((1+(EA8))^1)*((1+(EA9))^1))/((1.075)^9)+(Sheet1!$B$61*((1+(EA1))^1)*((1+(EA2))^1)*((1+(EA3))^1)*((1+(EA4))^1)*((1+(EA5))^1)*((1+(EA6))^1)*((1+(EA7))^1)*((1+(EA8))^1)*((1+(EA9))^1)*((1+(EA10))^1))/((1.075)^10)+(Sheet1!$B$61*((1+(EA1))^1)*((1+(EA2))^1)*((1+(EA3))^1)*((1+(EA4))^1)*((1+(EA5))^1)*((1+(EA6))^1)*((1+(EA7))^1)*((1+(EA8))^1)*((1+(EA9))^1)*((1+(EA10))^1)*((1+(EA11))^1))/((1.075)^11)+(Sheet1!$B$61*((1+(EA1))^1)*((1+(EA2))^1)*((1+(EA3))^1)*((1+(EA4))^1)*((1+(EA5))^1)*((1+(EA6))^1)*((1+(EA7))^1)*((1+(EA8))^1)*((1+(EA9))^1)*((1+(EA10))^1)*((1+(EA11))^1)*((1+(EA12))^1))/((1.075)^12)+(Sheet1!$B$61*((1+(EA1))^1)*((1+(EA2))^1)*((1+(EA3))^1)*((1+(EA4))^1)*((1+(EA5))^1)*((1+(EA6))^1)*((1+(EA7))^1)*((1+(EA8))^1)*((1+(EA9))^1)*((1+(EA10))^1)*((1+(EA11))^1)*((1+(EA12))^1)*((1+(EA13))^1))/((1.075)^13)+(Sheet1!$B$61*((1+(EA1))^1)*((1+(EA2))^1)*((1+(EA3))^1)*((1+(EA4))^1)*((1+(EA5))^1)*((1+(EA6))^1)*((1+(EA7))^1)*((1+(EA8))^1)*((1+(EA9))^1)*((1+(EA10))^1)*((1+(EA11))^1)*((1+(EA12))^1)*((1+(EA13))^1)*((1+(EA14))^1))/((1.075)^14)+(Sheet1!$B$61*((1+(EA1))^1)*((1+(EA2))^1)*((1+(EA3))^1)*((1+(EA4))^1)*((1+(EA5))^1)*((1+(EA6))^1)*((1+(EA7))^1)*((1+(EA8))^1)*((1+(EA9))^1)*((1+(EA10))^1)*((1+(EA11))^1)*((1+(EA12))^1)*((1+(EA13))^1)*((1+(EA14))^1)*((1+(EA15))^1))/((1.075)^15)+((Sheet1!$B$61*((1+(EA1))^1)*((1+(EA2))^1)*((1+(EA3))^1)*((1+(EA4))^1)*((1+(EA5))^1)*((1+(EA6))^1)*((1+(EA7))^1)*((1+(EA8))^1)*((1+(EA9))^1)*((1+(EA10))^1)*((1+(EA11))^1)*((1+(EA12))^1)*((1+(EA13))^1)*((1+(EA14))^1)*((1+(EA15))^1))/((1.075)^15)/0.075))/Sheet1!$B$17)+((Sheet1!$B$65/Sheet1!$B$17)*(100%-0.2)))</f>
        <v>45.551360098713111</v>
      </c>
      <c r="EB17" s="1">
        <f ca="1">SUM((((Sheet1!$B$61*((1+(EB1))^1))/((1.075)^1)+(Sheet1!$B$61*((1+(EB1))^1)*((1+(EB2))^1))/((1.075)^2)+(Sheet1!$B$61*((1+(EB1))^1)*((1+(EB2))^1)*((1+(EB3))^1))/((1.075)^3)+(Sheet1!$B$61*((1+(EB1))^1)*((1+(EB2))^1)*((1+(EB3))^1)*((1+(EB4))^1))/((1.075)^4)+(Sheet1!$B$61*((1+(EB1))^1)*((1+(EB2))^1)*((1+(EB3))^1)*((1+(EB4))^1)*((1+(EB5))^1))/((1.075)^5)+(Sheet1!$B$61*((1+(EB1))^1)*((1+(EB2))^1)*((1+(EB3))^1)*((1+(EB4))^1)*((1+(EB5))^1)*((1+(EB6))^1))/((1.075)^6)+(Sheet1!$B$61*((1+(EB1))^1)*((1+(EB2))^1)*((1+(EB3))^1)*((1+(EB4))^1)*((1+(EB5))^1)*((1+(EB6))^1)*((1+(EB7))^1))/((1.075)^7)+(Sheet1!$B$61*((1+(EB1))^1)*((1+(EB2))^1)*((1+(EB3))^1)*((1+(EB4))^1)*((1+(EB5))^1)*((1+(EB6))^1)*((1+(EB7))^1)*((1+(EB8))^1))/((1.075)^8)+(Sheet1!$B$61*((1+(EB1))^1)*((1+(EB2))^1)*((1+(EB3))^1)*((1+(EB4))^1)*((1+(EB5))^1)*((1+(EB6))^1)*((1+(EB7))^1)*((1+(EB8))^1)*((1+(EB9))^1))/((1.075)^9)+(Sheet1!$B$61*((1+(EB1))^1)*((1+(EB2))^1)*((1+(EB3))^1)*((1+(EB4))^1)*((1+(EB5))^1)*((1+(EB6))^1)*((1+(EB7))^1)*((1+(EB8))^1)*((1+(EB9))^1)*((1+(EB10))^1))/((1.075)^10)+(Sheet1!$B$61*((1+(EB1))^1)*((1+(EB2))^1)*((1+(EB3))^1)*((1+(EB4))^1)*((1+(EB5))^1)*((1+(EB6))^1)*((1+(EB7))^1)*((1+(EB8))^1)*((1+(EB9))^1)*((1+(EB10))^1)*((1+(EB11))^1))/((1.075)^11)+(Sheet1!$B$61*((1+(EB1))^1)*((1+(EB2))^1)*((1+(EB3))^1)*((1+(EB4))^1)*((1+(EB5))^1)*((1+(EB6))^1)*((1+(EB7))^1)*((1+(EB8))^1)*((1+(EB9))^1)*((1+(EB10))^1)*((1+(EB11))^1)*((1+(EB12))^1))/((1.075)^12)+(Sheet1!$B$61*((1+(EB1))^1)*((1+(EB2))^1)*((1+(EB3))^1)*((1+(EB4))^1)*((1+(EB5))^1)*((1+(EB6))^1)*((1+(EB7))^1)*((1+(EB8))^1)*((1+(EB9))^1)*((1+(EB10))^1)*((1+(EB11))^1)*((1+(EB12))^1)*((1+(EB13))^1))/((1.075)^13)+(Sheet1!$B$61*((1+(EB1))^1)*((1+(EB2))^1)*((1+(EB3))^1)*((1+(EB4))^1)*((1+(EB5))^1)*((1+(EB6))^1)*((1+(EB7))^1)*((1+(EB8))^1)*((1+(EB9))^1)*((1+(EB10))^1)*((1+(EB11))^1)*((1+(EB12))^1)*((1+(EB13))^1)*((1+(EB14))^1))/((1.075)^14)+(Sheet1!$B$61*((1+(EB1))^1)*((1+(EB2))^1)*((1+(EB3))^1)*((1+(EB4))^1)*((1+(EB5))^1)*((1+(EB6))^1)*((1+(EB7))^1)*((1+(EB8))^1)*((1+(EB9))^1)*((1+(EB10))^1)*((1+(EB11))^1)*((1+(EB12))^1)*((1+(EB13))^1)*((1+(EB14))^1)*((1+(EB15))^1))/((1.075)^15)+((Sheet1!$B$61*((1+(EB1))^1)*((1+(EB2))^1)*((1+(EB3))^1)*((1+(EB4))^1)*((1+(EB5))^1)*((1+(EB6))^1)*((1+(EB7))^1)*((1+(EB8))^1)*((1+(EB9))^1)*((1+(EB10))^1)*((1+(EB11))^1)*((1+(EB12))^1)*((1+(EB13))^1)*((1+(EB14))^1)*((1+(EB15))^1))/((1.075)^15)/0.075))/Sheet1!$B$17)+((Sheet1!$B$65/Sheet1!$B$17)*(100%-0.2)))</f>
        <v>51.844490324997651</v>
      </c>
      <c r="EC17" s="1">
        <f ca="1">SUM((((Sheet1!$B$61*((1+(EC1))^1))/((1.075)^1)+(Sheet1!$B$61*((1+(EC1))^1)*((1+(EC2))^1))/((1.075)^2)+(Sheet1!$B$61*((1+(EC1))^1)*((1+(EC2))^1)*((1+(EC3))^1))/((1.075)^3)+(Sheet1!$B$61*((1+(EC1))^1)*((1+(EC2))^1)*((1+(EC3))^1)*((1+(EC4))^1))/((1.075)^4)+(Sheet1!$B$61*((1+(EC1))^1)*((1+(EC2))^1)*((1+(EC3))^1)*((1+(EC4))^1)*((1+(EC5))^1))/((1.075)^5)+(Sheet1!$B$61*((1+(EC1))^1)*((1+(EC2))^1)*((1+(EC3))^1)*((1+(EC4))^1)*((1+(EC5))^1)*((1+(EC6))^1))/((1.075)^6)+(Sheet1!$B$61*((1+(EC1))^1)*((1+(EC2))^1)*((1+(EC3))^1)*((1+(EC4))^1)*((1+(EC5))^1)*((1+(EC6))^1)*((1+(EC7))^1))/((1.075)^7)+(Sheet1!$B$61*((1+(EC1))^1)*((1+(EC2))^1)*((1+(EC3))^1)*((1+(EC4))^1)*((1+(EC5))^1)*((1+(EC6))^1)*((1+(EC7))^1)*((1+(EC8))^1))/((1.075)^8)+(Sheet1!$B$61*((1+(EC1))^1)*((1+(EC2))^1)*((1+(EC3))^1)*((1+(EC4))^1)*((1+(EC5))^1)*((1+(EC6))^1)*((1+(EC7))^1)*((1+(EC8))^1)*((1+(EC9))^1))/((1.075)^9)+(Sheet1!$B$61*((1+(EC1))^1)*((1+(EC2))^1)*((1+(EC3))^1)*((1+(EC4))^1)*((1+(EC5))^1)*((1+(EC6))^1)*((1+(EC7))^1)*((1+(EC8))^1)*((1+(EC9))^1)*((1+(EC10))^1))/((1.075)^10)+(Sheet1!$B$61*((1+(EC1))^1)*((1+(EC2))^1)*((1+(EC3))^1)*((1+(EC4))^1)*((1+(EC5))^1)*((1+(EC6))^1)*((1+(EC7))^1)*((1+(EC8))^1)*((1+(EC9))^1)*((1+(EC10))^1)*((1+(EC11))^1))/((1.075)^11)+(Sheet1!$B$61*((1+(EC1))^1)*((1+(EC2))^1)*((1+(EC3))^1)*((1+(EC4))^1)*((1+(EC5))^1)*((1+(EC6))^1)*((1+(EC7))^1)*((1+(EC8))^1)*((1+(EC9))^1)*((1+(EC10))^1)*((1+(EC11))^1)*((1+(EC12))^1))/((1.075)^12)+(Sheet1!$B$61*((1+(EC1))^1)*((1+(EC2))^1)*((1+(EC3))^1)*((1+(EC4))^1)*((1+(EC5))^1)*((1+(EC6))^1)*((1+(EC7))^1)*((1+(EC8))^1)*((1+(EC9))^1)*((1+(EC10))^1)*((1+(EC11))^1)*((1+(EC12))^1)*((1+(EC13))^1))/((1.075)^13)+(Sheet1!$B$61*((1+(EC1))^1)*((1+(EC2))^1)*((1+(EC3))^1)*((1+(EC4))^1)*((1+(EC5))^1)*((1+(EC6))^1)*((1+(EC7))^1)*((1+(EC8))^1)*((1+(EC9))^1)*((1+(EC10))^1)*((1+(EC11))^1)*((1+(EC12))^1)*((1+(EC13))^1)*((1+(EC14))^1))/((1.075)^14)+(Sheet1!$B$61*((1+(EC1))^1)*((1+(EC2))^1)*((1+(EC3))^1)*((1+(EC4))^1)*((1+(EC5))^1)*((1+(EC6))^1)*((1+(EC7))^1)*((1+(EC8))^1)*((1+(EC9))^1)*((1+(EC10))^1)*((1+(EC11))^1)*((1+(EC12))^1)*((1+(EC13))^1)*((1+(EC14))^1)*((1+(EC15))^1))/((1.075)^15)+((Sheet1!$B$61*((1+(EC1))^1)*((1+(EC2))^1)*((1+(EC3))^1)*((1+(EC4))^1)*((1+(EC5))^1)*((1+(EC6))^1)*((1+(EC7))^1)*((1+(EC8))^1)*((1+(EC9))^1)*((1+(EC10))^1)*((1+(EC11))^1)*((1+(EC12))^1)*((1+(EC13))^1)*((1+(EC14))^1)*((1+(EC15))^1))/((1.075)^15)/0.075))/Sheet1!$B$17)+((Sheet1!$B$65/Sheet1!$B$17)*(100%-0.2)))</f>
        <v>36.952403693498205</v>
      </c>
      <c r="ED17" s="1">
        <f ca="1">SUM((((Sheet1!$B$61*((1+(ED1))^1))/((1.075)^1)+(Sheet1!$B$61*((1+(ED1))^1)*((1+(ED2))^1))/((1.075)^2)+(Sheet1!$B$61*((1+(ED1))^1)*((1+(ED2))^1)*((1+(ED3))^1))/((1.075)^3)+(Sheet1!$B$61*((1+(ED1))^1)*((1+(ED2))^1)*((1+(ED3))^1)*((1+(ED4))^1))/((1.075)^4)+(Sheet1!$B$61*((1+(ED1))^1)*((1+(ED2))^1)*((1+(ED3))^1)*((1+(ED4))^1)*((1+(ED5))^1))/((1.075)^5)+(Sheet1!$B$61*((1+(ED1))^1)*((1+(ED2))^1)*((1+(ED3))^1)*((1+(ED4))^1)*((1+(ED5))^1)*((1+(ED6))^1))/((1.075)^6)+(Sheet1!$B$61*((1+(ED1))^1)*((1+(ED2))^1)*((1+(ED3))^1)*((1+(ED4))^1)*((1+(ED5))^1)*((1+(ED6))^1)*((1+(ED7))^1))/((1.075)^7)+(Sheet1!$B$61*((1+(ED1))^1)*((1+(ED2))^1)*((1+(ED3))^1)*((1+(ED4))^1)*((1+(ED5))^1)*((1+(ED6))^1)*((1+(ED7))^1)*((1+(ED8))^1))/((1.075)^8)+(Sheet1!$B$61*((1+(ED1))^1)*((1+(ED2))^1)*((1+(ED3))^1)*((1+(ED4))^1)*((1+(ED5))^1)*((1+(ED6))^1)*((1+(ED7))^1)*((1+(ED8))^1)*((1+(ED9))^1))/((1.075)^9)+(Sheet1!$B$61*((1+(ED1))^1)*((1+(ED2))^1)*((1+(ED3))^1)*((1+(ED4))^1)*((1+(ED5))^1)*((1+(ED6))^1)*((1+(ED7))^1)*((1+(ED8))^1)*((1+(ED9))^1)*((1+(ED10))^1))/((1.075)^10)+(Sheet1!$B$61*((1+(ED1))^1)*((1+(ED2))^1)*((1+(ED3))^1)*((1+(ED4))^1)*((1+(ED5))^1)*((1+(ED6))^1)*((1+(ED7))^1)*((1+(ED8))^1)*((1+(ED9))^1)*((1+(ED10))^1)*((1+(ED11))^1))/((1.075)^11)+(Sheet1!$B$61*((1+(ED1))^1)*((1+(ED2))^1)*((1+(ED3))^1)*((1+(ED4))^1)*((1+(ED5))^1)*((1+(ED6))^1)*((1+(ED7))^1)*((1+(ED8))^1)*((1+(ED9))^1)*((1+(ED10))^1)*((1+(ED11))^1)*((1+(ED12))^1))/((1.075)^12)+(Sheet1!$B$61*((1+(ED1))^1)*((1+(ED2))^1)*((1+(ED3))^1)*((1+(ED4))^1)*((1+(ED5))^1)*((1+(ED6))^1)*((1+(ED7))^1)*((1+(ED8))^1)*((1+(ED9))^1)*((1+(ED10))^1)*((1+(ED11))^1)*((1+(ED12))^1)*((1+(ED13))^1))/((1.075)^13)+(Sheet1!$B$61*((1+(ED1))^1)*((1+(ED2))^1)*((1+(ED3))^1)*((1+(ED4))^1)*((1+(ED5))^1)*((1+(ED6))^1)*((1+(ED7))^1)*((1+(ED8))^1)*((1+(ED9))^1)*((1+(ED10))^1)*((1+(ED11))^1)*((1+(ED12))^1)*((1+(ED13))^1)*((1+(ED14))^1))/((1.075)^14)+(Sheet1!$B$61*((1+(ED1))^1)*((1+(ED2))^1)*((1+(ED3))^1)*((1+(ED4))^1)*((1+(ED5))^1)*((1+(ED6))^1)*((1+(ED7))^1)*((1+(ED8))^1)*((1+(ED9))^1)*((1+(ED10))^1)*((1+(ED11))^1)*((1+(ED12))^1)*((1+(ED13))^1)*((1+(ED14))^1)*((1+(ED15))^1))/((1.075)^15)+((Sheet1!$B$61*((1+(ED1))^1)*((1+(ED2))^1)*((1+(ED3))^1)*((1+(ED4))^1)*((1+(ED5))^1)*((1+(ED6))^1)*((1+(ED7))^1)*((1+(ED8))^1)*((1+(ED9))^1)*((1+(ED10))^1)*((1+(ED11))^1)*((1+(ED12))^1)*((1+(ED13))^1)*((1+(ED14))^1)*((1+(ED15))^1))/((1.075)^15)/0.075))/Sheet1!$B$17)+((Sheet1!$B$65/Sheet1!$B$17)*(100%-0.2)))</f>
        <v>42.611326120475979</v>
      </c>
      <c r="EE17" s="1">
        <f ca="1">SUM((((Sheet1!$B$61*((1+(EE1))^1))/((1.075)^1)+(Sheet1!$B$61*((1+(EE1))^1)*((1+(EE2))^1))/((1.075)^2)+(Sheet1!$B$61*((1+(EE1))^1)*((1+(EE2))^1)*((1+(EE3))^1))/((1.075)^3)+(Sheet1!$B$61*((1+(EE1))^1)*((1+(EE2))^1)*((1+(EE3))^1)*((1+(EE4))^1))/((1.075)^4)+(Sheet1!$B$61*((1+(EE1))^1)*((1+(EE2))^1)*((1+(EE3))^1)*((1+(EE4))^1)*((1+(EE5))^1))/((1.075)^5)+(Sheet1!$B$61*((1+(EE1))^1)*((1+(EE2))^1)*((1+(EE3))^1)*((1+(EE4))^1)*((1+(EE5))^1)*((1+(EE6))^1))/((1.075)^6)+(Sheet1!$B$61*((1+(EE1))^1)*((1+(EE2))^1)*((1+(EE3))^1)*((1+(EE4))^1)*((1+(EE5))^1)*((1+(EE6))^1)*((1+(EE7))^1))/((1.075)^7)+(Sheet1!$B$61*((1+(EE1))^1)*((1+(EE2))^1)*((1+(EE3))^1)*((1+(EE4))^1)*((1+(EE5))^1)*((1+(EE6))^1)*((1+(EE7))^1)*((1+(EE8))^1))/((1.075)^8)+(Sheet1!$B$61*((1+(EE1))^1)*((1+(EE2))^1)*((1+(EE3))^1)*((1+(EE4))^1)*((1+(EE5))^1)*((1+(EE6))^1)*((1+(EE7))^1)*((1+(EE8))^1)*((1+(EE9))^1))/((1.075)^9)+(Sheet1!$B$61*((1+(EE1))^1)*((1+(EE2))^1)*((1+(EE3))^1)*((1+(EE4))^1)*((1+(EE5))^1)*((1+(EE6))^1)*((1+(EE7))^1)*((1+(EE8))^1)*((1+(EE9))^1)*((1+(EE10))^1))/((1.075)^10)+(Sheet1!$B$61*((1+(EE1))^1)*((1+(EE2))^1)*((1+(EE3))^1)*((1+(EE4))^1)*((1+(EE5))^1)*((1+(EE6))^1)*((1+(EE7))^1)*((1+(EE8))^1)*((1+(EE9))^1)*((1+(EE10))^1)*((1+(EE11))^1))/((1.075)^11)+(Sheet1!$B$61*((1+(EE1))^1)*((1+(EE2))^1)*((1+(EE3))^1)*((1+(EE4))^1)*((1+(EE5))^1)*((1+(EE6))^1)*((1+(EE7))^1)*((1+(EE8))^1)*((1+(EE9))^1)*((1+(EE10))^1)*((1+(EE11))^1)*((1+(EE12))^1))/((1.075)^12)+(Sheet1!$B$61*((1+(EE1))^1)*((1+(EE2))^1)*((1+(EE3))^1)*((1+(EE4))^1)*((1+(EE5))^1)*((1+(EE6))^1)*((1+(EE7))^1)*((1+(EE8))^1)*((1+(EE9))^1)*((1+(EE10))^1)*((1+(EE11))^1)*((1+(EE12))^1)*((1+(EE13))^1))/((1.075)^13)+(Sheet1!$B$61*((1+(EE1))^1)*((1+(EE2))^1)*((1+(EE3))^1)*((1+(EE4))^1)*((1+(EE5))^1)*((1+(EE6))^1)*((1+(EE7))^1)*((1+(EE8))^1)*((1+(EE9))^1)*((1+(EE10))^1)*((1+(EE11))^1)*((1+(EE12))^1)*((1+(EE13))^1)*((1+(EE14))^1))/((1.075)^14)+(Sheet1!$B$61*((1+(EE1))^1)*((1+(EE2))^1)*((1+(EE3))^1)*((1+(EE4))^1)*((1+(EE5))^1)*((1+(EE6))^1)*((1+(EE7))^1)*((1+(EE8))^1)*((1+(EE9))^1)*((1+(EE10))^1)*((1+(EE11))^1)*((1+(EE12))^1)*((1+(EE13))^1)*((1+(EE14))^1)*((1+(EE15))^1))/((1.075)^15)+((Sheet1!$B$61*((1+(EE1))^1)*((1+(EE2))^1)*((1+(EE3))^1)*((1+(EE4))^1)*((1+(EE5))^1)*((1+(EE6))^1)*((1+(EE7))^1)*((1+(EE8))^1)*((1+(EE9))^1)*((1+(EE10))^1)*((1+(EE11))^1)*((1+(EE12))^1)*((1+(EE13))^1)*((1+(EE14))^1)*((1+(EE15))^1))/((1.075)^15)/0.075))/Sheet1!$B$17)+((Sheet1!$B$65/Sheet1!$B$17)*(100%-0.2)))</f>
        <v>58.323892433838942</v>
      </c>
      <c r="EF17" s="1">
        <f ca="1">SUM((((Sheet1!$B$61*((1+(EF1))^1))/((1.075)^1)+(Sheet1!$B$61*((1+(EF1))^1)*((1+(EF2))^1))/((1.075)^2)+(Sheet1!$B$61*((1+(EF1))^1)*((1+(EF2))^1)*((1+(EF3))^1))/((1.075)^3)+(Sheet1!$B$61*((1+(EF1))^1)*((1+(EF2))^1)*((1+(EF3))^1)*((1+(EF4))^1))/((1.075)^4)+(Sheet1!$B$61*((1+(EF1))^1)*((1+(EF2))^1)*((1+(EF3))^1)*((1+(EF4))^1)*((1+(EF5))^1))/((1.075)^5)+(Sheet1!$B$61*((1+(EF1))^1)*((1+(EF2))^1)*((1+(EF3))^1)*((1+(EF4))^1)*((1+(EF5))^1)*((1+(EF6))^1))/((1.075)^6)+(Sheet1!$B$61*((1+(EF1))^1)*((1+(EF2))^1)*((1+(EF3))^1)*((1+(EF4))^1)*((1+(EF5))^1)*((1+(EF6))^1)*((1+(EF7))^1))/((1.075)^7)+(Sheet1!$B$61*((1+(EF1))^1)*((1+(EF2))^1)*((1+(EF3))^1)*((1+(EF4))^1)*((1+(EF5))^1)*((1+(EF6))^1)*((1+(EF7))^1)*((1+(EF8))^1))/((1.075)^8)+(Sheet1!$B$61*((1+(EF1))^1)*((1+(EF2))^1)*((1+(EF3))^1)*((1+(EF4))^1)*((1+(EF5))^1)*((1+(EF6))^1)*((1+(EF7))^1)*((1+(EF8))^1)*((1+(EF9))^1))/((1.075)^9)+(Sheet1!$B$61*((1+(EF1))^1)*((1+(EF2))^1)*((1+(EF3))^1)*((1+(EF4))^1)*((1+(EF5))^1)*((1+(EF6))^1)*((1+(EF7))^1)*((1+(EF8))^1)*((1+(EF9))^1)*((1+(EF10))^1))/((1.075)^10)+(Sheet1!$B$61*((1+(EF1))^1)*((1+(EF2))^1)*((1+(EF3))^1)*((1+(EF4))^1)*((1+(EF5))^1)*((1+(EF6))^1)*((1+(EF7))^1)*((1+(EF8))^1)*((1+(EF9))^1)*((1+(EF10))^1)*((1+(EF11))^1))/((1.075)^11)+(Sheet1!$B$61*((1+(EF1))^1)*((1+(EF2))^1)*((1+(EF3))^1)*((1+(EF4))^1)*((1+(EF5))^1)*((1+(EF6))^1)*((1+(EF7))^1)*((1+(EF8))^1)*((1+(EF9))^1)*((1+(EF10))^1)*((1+(EF11))^1)*((1+(EF12))^1))/((1.075)^12)+(Sheet1!$B$61*((1+(EF1))^1)*((1+(EF2))^1)*((1+(EF3))^1)*((1+(EF4))^1)*((1+(EF5))^1)*((1+(EF6))^1)*((1+(EF7))^1)*((1+(EF8))^1)*((1+(EF9))^1)*((1+(EF10))^1)*((1+(EF11))^1)*((1+(EF12))^1)*((1+(EF13))^1))/((1.075)^13)+(Sheet1!$B$61*((1+(EF1))^1)*((1+(EF2))^1)*((1+(EF3))^1)*((1+(EF4))^1)*((1+(EF5))^1)*((1+(EF6))^1)*((1+(EF7))^1)*((1+(EF8))^1)*((1+(EF9))^1)*((1+(EF10))^1)*((1+(EF11))^1)*((1+(EF12))^1)*((1+(EF13))^1)*((1+(EF14))^1))/((1.075)^14)+(Sheet1!$B$61*((1+(EF1))^1)*((1+(EF2))^1)*((1+(EF3))^1)*((1+(EF4))^1)*((1+(EF5))^1)*((1+(EF6))^1)*((1+(EF7))^1)*((1+(EF8))^1)*((1+(EF9))^1)*((1+(EF10))^1)*((1+(EF11))^1)*((1+(EF12))^1)*((1+(EF13))^1)*((1+(EF14))^1)*((1+(EF15))^1))/((1.075)^15)+((Sheet1!$B$61*((1+(EF1))^1)*((1+(EF2))^1)*((1+(EF3))^1)*((1+(EF4))^1)*((1+(EF5))^1)*((1+(EF6))^1)*((1+(EF7))^1)*((1+(EF8))^1)*((1+(EF9))^1)*((1+(EF10))^1)*((1+(EF11))^1)*((1+(EF12))^1)*((1+(EF13))^1)*((1+(EF14))^1)*((1+(EF15))^1))/((1.075)^15)/0.075))/Sheet1!$B$17)+((Sheet1!$B$65/Sheet1!$B$17)*(100%-0.2)))</f>
        <v>49.816375714193413</v>
      </c>
      <c r="EG17" s="1">
        <f ca="1">SUM((((Sheet1!$B$61*((1+(EG1))^1))/((1.075)^1)+(Sheet1!$B$61*((1+(EG1))^1)*((1+(EG2))^1))/((1.075)^2)+(Sheet1!$B$61*((1+(EG1))^1)*((1+(EG2))^1)*((1+(EG3))^1))/((1.075)^3)+(Sheet1!$B$61*((1+(EG1))^1)*((1+(EG2))^1)*((1+(EG3))^1)*((1+(EG4))^1))/((1.075)^4)+(Sheet1!$B$61*((1+(EG1))^1)*((1+(EG2))^1)*((1+(EG3))^1)*((1+(EG4))^1)*((1+(EG5))^1))/((1.075)^5)+(Sheet1!$B$61*((1+(EG1))^1)*((1+(EG2))^1)*((1+(EG3))^1)*((1+(EG4))^1)*((1+(EG5))^1)*((1+(EG6))^1))/((1.075)^6)+(Sheet1!$B$61*((1+(EG1))^1)*((1+(EG2))^1)*((1+(EG3))^1)*((1+(EG4))^1)*((1+(EG5))^1)*((1+(EG6))^1)*((1+(EG7))^1))/((1.075)^7)+(Sheet1!$B$61*((1+(EG1))^1)*((1+(EG2))^1)*((1+(EG3))^1)*((1+(EG4))^1)*((1+(EG5))^1)*((1+(EG6))^1)*((1+(EG7))^1)*((1+(EG8))^1))/((1.075)^8)+(Sheet1!$B$61*((1+(EG1))^1)*((1+(EG2))^1)*((1+(EG3))^1)*((1+(EG4))^1)*((1+(EG5))^1)*((1+(EG6))^1)*((1+(EG7))^1)*((1+(EG8))^1)*((1+(EG9))^1))/((1.075)^9)+(Sheet1!$B$61*((1+(EG1))^1)*((1+(EG2))^1)*((1+(EG3))^1)*((1+(EG4))^1)*((1+(EG5))^1)*((1+(EG6))^1)*((1+(EG7))^1)*((1+(EG8))^1)*((1+(EG9))^1)*((1+(EG10))^1))/((1.075)^10)+(Sheet1!$B$61*((1+(EG1))^1)*((1+(EG2))^1)*((1+(EG3))^1)*((1+(EG4))^1)*((1+(EG5))^1)*((1+(EG6))^1)*((1+(EG7))^1)*((1+(EG8))^1)*((1+(EG9))^1)*((1+(EG10))^1)*((1+(EG11))^1))/((1.075)^11)+(Sheet1!$B$61*((1+(EG1))^1)*((1+(EG2))^1)*((1+(EG3))^1)*((1+(EG4))^1)*((1+(EG5))^1)*((1+(EG6))^1)*((1+(EG7))^1)*((1+(EG8))^1)*((1+(EG9))^1)*((1+(EG10))^1)*((1+(EG11))^1)*((1+(EG12))^1))/((1.075)^12)+(Sheet1!$B$61*((1+(EG1))^1)*((1+(EG2))^1)*((1+(EG3))^1)*((1+(EG4))^1)*((1+(EG5))^1)*((1+(EG6))^1)*((1+(EG7))^1)*((1+(EG8))^1)*((1+(EG9))^1)*((1+(EG10))^1)*((1+(EG11))^1)*((1+(EG12))^1)*((1+(EG13))^1))/((1.075)^13)+(Sheet1!$B$61*((1+(EG1))^1)*((1+(EG2))^1)*((1+(EG3))^1)*((1+(EG4))^1)*((1+(EG5))^1)*((1+(EG6))^1)*((1+(EG7))^1)*((1+(EG8))^1)*((1+(EG9))^1)*((1+(EG10))^1)*((1+(EG11))^1)*((1+(EG12))^1)*((1+(EG13))^1)*((1+(EG14))^1))/((1.075)^14)+(Sheet1!$B$61*((1+(EG1))^1)*((1+(EG2))^1)*((1+(EG3))^1)*((1+(EG4))^1)*((1+(EG5))^1)*((1+(EG6))^1)*((1+(EG7))^1)*((1+(EG8))^1)*((1+(EG9))^1)*((1+(EG10))^1)*((1+(EG11))^1)*((1+(EG12))^1)*((1+(EG13))^1)*((1+(EG14))^1)*((1+(EG15))^1))/((1.075)^15)+((Sheet1!$B$61*((1+(EG1))^1)*((1+(EG2))^1)*((1+(EG3))^1)*((1+(EG4))^1)*((1+(EG5))^1)*((1+(EG6))^1)*((1+(EG7))^1)*((1+(EG8))^1)*((1+(EG9))^1)*((1+(EG10))^1)*((1+(EG11))^1)*((1+(EG12))^1)*((1+(EG13))^1)*((1+(EG14))^1)*((1+(EG15))^1))/((1.075)^15)/0.075))/Sheet1!$B$17)+((Sheet1!$B$65/Sheet1!$B$17)*(100%-0.2)))</f>
        <v>48.65684945377037</v>
      </c>
      <c r="EH17" s="1">
        <f ca="1">SUM((((Sheet1!$B$61*((1+(EH1))^1))/((1.075)^1)+(Sheet1!$B$61*((1+(EH1))^1)*((1+(EH2))^1))/((1.075)^2)+(Sheet1!$B$61*((1+(EH1))^1)*((1+(EH2))^1)*((1+(EH3))^1))/((1.075)^3)+(Sheet1!$B$61*((1+(EH1))^1)*((1+(EH2))^1)*((1+(EH3))^1)*((1+(EH4))^1))/((1.075)^4)+(Sheet1!$B$61*((1+(EH1))^1)*((1+(EH2))^1)*((1+(EH3))^1)*((1+(EH4))^1)*((1+(EH5))^1))/((1.075)^5)+(Sheet1!$B$61*((1+(EH1))^1)*((1+(EH2))^1)*((1+(EH3))^1)*((1+(EH4))^1)*((1+(EH5))^1)*((1+(EH6))^1))/((1.075)^6)+(Sheet1!$B$61*((1+(EH1))^1)*((1+(EH2))^1)*((1+(EH3))^1)*((1+(EH4))^1)*((1+(EH5))^1)*((1+(EH6))^1)*((1+(EH7))^1))/((1.075)^7)+(Sheet1!$B$61*((1+(EH1))^1)*((1+(EH2))^1)*((1+(EH3))^1)*((1+(EH4))^1)*((1+(EH5))^1)*((1+(EH6))^1)*((1+(EH7))^1)*((1+(EH8))^1))/((1.075)^8)+(Sheet1!$B$61*((1+(EH1))^1)*((1+(EH2))^1)*((1+(EH3))^1)*((1+(EH4))^1)*((1+(EH5))^1)*((1+(EH6))^1)*((1+(EH7))^1)*((1+(EH8))^1)*((1+(EH9))^1))/((1.075)^9)+(Sheet1!$B$61*((1+(EH1))^1)*((1+(EH2))^1)*((1+(EH3))^1)*((1+(EH4))^1)*((1+(EH5))^1)*((1+(EH6))^1)*((1+(EH7))^1)*((1+(EH8))^1)*((1+(EH9))^1)*((1+(EH10))^1))/((1.075)^10)+(Sheet1!$B$61*((1+(EH1))^1)*((1+(EH2))^1)*((1+(EH3))^1)*((1+(EH4))^1)*((1+(EH5))^1)*((1+(EH6))^1)*((1+(EH7))^1)*((1+(EH8))^1)*((1+(EH9))^1)*((1+(EH10))^1)*((1+(EH11))^1))/((1.075)^11)+(Sheet1!$B$61*((1+(EH1))^1)*((1+(EH2))^1)*((1+(EH3))^1)*((1+(EH4))^1)*((1+(EH5))^1)*((1+(EH6))^1)*((1+(EH7))^1)*((1+(EH8))^1)*((1+(EH9))^1)*((1+(EH10))^1)*((1+(EH11))^1)*((1+(EH12))^1))/((1.075)^12)+(Sheet1!$B$61*((1+(EH1))^1)*((1+(EH2))^1)*((1+(EH3))^1)*((1+(EH4))^1)*((1+(EH5))^1)*((1+(EH6))^1)*((1+(EH7))^1)*((1+(EH8))^1)*((1+(EH9))^1)*((1+(EH10))^1)*((1+(EH11))^1)*((1+(EH12))^1)*((1+(EH13))^1))/((1.075)^13)+(Sheet1!$B$61*((1+(EH1))^1)*((1+(EH2))^1)*((1+(EH3))^1)*((1+(EH4))^1)*((1+(EH5))^1)*((1+(EH6))^1)*((1+(EH7))^1)*((1+(EH8))^1)*((1+(EH9))^1)*((1+(EH10))^1)*((1+(EH11))^1)*((1+(EH12))^1)*((1+(EH13))^1)*((1+(EH14))^1))/((1.075)^14)+(Sheet1!$B$61*((1+(EH1))^1)*((1+(EH2))^1)*((1+(EH3))^1)*((1+(EH4))^1)*((1+(EH5))^1)*((1+(EH6))^1)*((1+(EH7))^1)*((1+(EH8))^1)*((1+(EH9))^1)*((1+(EH10))^1)*((1+(EH11))^1)*((1+(EH12))^1)*((1+(EH13))^1)*((1+(EH14))^1)*((1+(EH15))^1))/((1.075)^15)+((Sheet1!$B$61*((1+(EH1))^1)*((1+(EH2))^1)*((1+(EH3))^1)*((1+(EH4))^1)*((1+(EH5))^1)*((1+(EH6))^1)*((1+(EH7))^1)*((1+(EH8))^1)*((1+(EH9))^1)*((1+(EH10))^1)*((1+(EH11))^1)*((1+(EH12))^1)*((1+(EH13))^1)*((1+(EH14))^1)*((1+(EH15))^1))/((1.075)^15)/0.075))/Sheet1!$B$17)+((Sheet1!$B$65/Sheet1!$B$17)*(100%-0.2)))</f>
        <v>39.978815457207872</v>
      </c>
      <c r="EI17" s="1">
        <f ca="1">SUM((((Sheet1!$B$61*((1+(EI1))^1))/((1.075)^1)+(Sheet1!$B$61*((1+(EI1))^1)*((1+(EI2))^1))/((1.075)^2)+(Sheet1!$B$61*((1+(EI1))^1)*((1+(EI2))^1)*((1+(EI3))^1))/((1.075)^3)+(Sheet1!$B$61*((1+(EI1))^1)*((1+(EI2))^1)*((1+(EI3))^1)*((1+(EI4))^1))/((1.075)^4)+(Sheet1!$B$61*((1+(EI1))^1)*((1+(EI2))^1)*((1+(EI3))^1)*((1+(EI4))^1)*((1+(EI5))^1))/((1.075)^5)+(Sheet1!$B$61*((1+(EI1))^1)*((1+(EI2))^1)*((1+(EI3))^1)*((1+(EI4))^1)*((1+(EI5))^1)*((1+(EI6))^1))/((1.075)^6)+(Sheet1!$B$61*((1+(EI1))^1)*((1+(EI2))^1)*((1+(EI3))^1)*((1+(EI4))^1)*((1+(EI5))^1)*((1+(EI6))^1)*((1+(EI7))^1))/((1.075)^7)+(Sheet1!$B$61*((1+(EI1))^1)*((1+(EI2))^1)*((1+(EI3))^1)*((1+(EI4))^1)*((1+(EI5))^1)*((1+(EI6))^1)*((1+(EI7))^1)*((1+(EI8))^1))/((1.075)^8)+(Sheet1!$B$61*((1+(EI1))^1)*((1+(EI2))^1)*((1+(EI3))^1)*((1+(EI4))^1)*((1+(EI5))^1)*((1+(EI6))^1)*((1+(EI7))^1)*((1+(EI8))^1)*((1+(EI9))^1))/((1.075)^9)+(Sheet1!$B$61*((1+(EI1))^1)*((1+(EI2))^1)*((1+(EI3))^1)*((1+(EI4))^1)*((1+(EI5))^1)*((1+(EI6))^1)*((1+(EI7))^1)*((1+(EI8))^1)*((1+(EI9))^1)*((1+(EI10))^1))/((1.075)^10)+(Sheet1!$B$61*((1+(EI1))^1)*((1+(EI2))^1)*((1+(EI3))^1)*((1+(EI4))^1)*((1+(EI5))^1)*((1+(EI6))^1)*((1+(EI7))^1)*((1+(EI8))^1)*((1+(EI9))^1)*((1+(EI10))^1)*((1+(EI11))^1))/((1.075)^11)+(Sheet1!$B$61*((1+(EI1))^1)*((1+(EI2))^1)*((1+(EI3))^1)*((1+(EI4))^1)*((1+(EI5))^1)*((1+(EI6))^1)*((1+(EI7))^1)*((1+(EI8))^1)*((1+(EI9))^1)*((1+(EI10))^1)*((1+(EI11))^1)*((1+(EI12))^1))/((1.075)^12)+(Sheet1!$B$61*((1+(EI1))^1)*((1+(EI2))^1)*((1+(EI3))^1)*((1+(EI4))^1)*((1+(EI5))^1)*((1+(EI6))^1)*((1+(EI7))^1)*((1+(EI8))^1)*((1+(EI9))^1)*((1+(EI10))^1)*((1+(EI11))^1)*((1+(EI12))^1)*((1+(EI13))^1))/((1.075)^13)+(Sheet1!$B$61*((1+(EI1))^1)*((1+(EI2))^1)*((1+(EI3))^1)*((1+(EI4))^1)*((1+(EI5))^1)*((1+(EI6))^1)*((1+(EI7))^1)*((1+(EI8))^1)*((1+(EI9))^1)*((1+(EI10))^1)*((1+(EI11))^1)*((1+(EI12))^1)*((1+(EI13))^1)*((1+(EI14))^1))/((1.075)^14)+(Sheet1!$B$61*((1+(EI1))^1)*((1+(EI2))^1)*((1+(EI3))^1)*((1+(EI4))^1)*((1+(EI5))^1)*((1+(EI6))^1)*((1+(EI7))^1)*((1+(EI8))^1)*((1+(EI9))^1)*((1+(EI10))^1)*((1+(EI11))^1)*((1+(EI12))^1)*((1+(EI13))^1)*((1+(EI14))^1)*((1+(EI15))^1))/((1.075)^15)+((Sheet1!$B$61*((1+(EI1))^1)*((1+(EI2))^1)*((1+(EI3))^1)*((1+(EI4))^1)*((1+(EI5))^1)*((1+(EI6))^1)*((1+(EI7))^1)*((1+(EI8))^1)*((1+(EI9))^1)*((1+(EI10))^1)*((1+(EI11))^1)*((1+(EI12))^1)*((1+(EI13))^1)*((1+(EI14))^1)*((1+(EI15))^1))/((1.075)^15)/0.075))/Sheet1!$B$17)+((Sheet1!$B$65/Sheet1!$B$17)*(100%-0.2)))</f>
        <v>62.020341700614495</v>
      </c>
      <c r="EJ17" s="1">
        <f ca="1">SUM((((Sheet1!$B$61*((1+(EJ1))^1))/((1.075)^1)+(Sheet1!$B$61*((1+(EJ1))^1)*((1+(EJ2))^1))/((1.075)^2)+(Sheet1!$B$61*((1+(EJ1))^1)*((1+(EJ2))^1)*((1+(EJ3))^1))/((1.075)^3)+(Sheet1!$B$61*((1+(EJ1))^1)*((1+(EJ2))^1)*((1+(EJ3))^1)*((1+(EJ4))^1))/((1.075)^4)+(Sheet1!$B$61*((1+(EJ1))^1)*((1+(EJ2))^1)*((1+(EJ3))^1)*((1+(EJ4))^1)*((1+(EJ5))^1))/((1.075)^5)+(Sheet1!$B$61*((1+(EJ1))^1)*((1+(EJ2))^1)*((1+(EJ3))^1)*((1+(EJ4))^1)*((1+(EJ5))^1)*((1+(EJ6))^1))/((1.075)^6)+(Sheet1!$B$61*((1+(EJ1))^1)*((1+(EJ2))^1)*((1+(EJ3))^1)*((1+(EJ4))^1)*((1+(EJ5))^1)*((1+(EJ6))^1)*((1+(EJ7))^1))/((1.075)^7)+(Sheet1!$B$61*((1+(EJ1))^1)*((1+(EJ2))^1)*((1+(EJ3))^1)*((1+(EJ4))^1)*((1+(EJ5))^1)*((1+(EJ6))^1)*((1+(EJ7))^1)*((1+(EJ8))^1))/((1.075)^8)+(Sheet1!$B$61*((1+(EJ1))^1)*((1+(EJ2))^1)*((1+(EJ3))^1)*((1+(EJ4))^1)*((1+(EJ5))^1)*((1+(EJ6))^1)*((1+(EJ7))^1)*((1+(EJ8))^1)*((1+(EJ9))^1))/((1.075)^9)+(Sheet1!$B$61*((1+(EJ1))^1)*((1+(EJ2))^1)*((1+(EJ3))^1)*((1+(EJ4))^1)*((1+(EJ5))^1)*((1+(EJ6))^1)*((1+(EJ7))^1)*((1+(EJ8))^1)*((1+(EJ9))^1)*((1+(EJ10))^1))/((1.075)^10)+(Sheet1!$B$61*((1+(EJ1))^1)*((1+(EJ2))^1)*((1+(EJ3))^1)*((1+(EJ4))^1)*((1+(EJ5))^1)*((1+(EJ6))^1)*((1+(EJ7))^1)*((1+(EJ8))^1)*((1+(EJ9))^1)*((1+(EJ10))^1)*((1+(EJ11))^1))/((1.075)^11)+(Sheet1!$B$61*((1+(EJ1))^1)*((1+(EJ2))^1)*((1+(EJ3))^1)*((1+(EJ4))^1)*((1+(EJ5))^1)*((1+(EJ6))^1)*((1+(EJ7))^1)*((1+(EJ8))^1)*((1+(EJ9))^1)*((1+(EJ10))^1)*((1+(EJ11))^1)*((1+(EJ12))^1))/((1.075)^12)+(Sheet1!$B$61*((1+(EJ1))^1)*((1+(EJ2))^1)*((1+(EJ3))^1)*((1+(EJ4))^1)*((1+(EJ5))^1)*((1+(EJ6))^1)*((1+(EJ7))^1)*((1+(EJ8))^1)*((1+(EJ9))^1)*((1+(EJ10))^1)*((1+(EJ11))^1)*((1+(EJ12))^1)*((1+(EJ13))^1))/((1.075)^13)+(Sheet1!$B$61*((1+(EJ1))^1)*((1+(EJ2))^1)*((1+(EJ3))^1)*((1+(EJ4))^1)*((1+(EJ5))^1)*((1+(EJ6))^1)*((1+(EJ7))^1)*((1+(EJ8))^1)*((1+(EJ9))^1)*((1+(EJ10))^1)*((1+(EJ11))^1)*((1+(EJ12))^1)*((1+(EJ13))^1)*((1+(EJ14))^1))/((1.075)^14)+(Sheet1!$B$61*((1+(EJ1))^1)*((1+(EJ2))^1)*((1+(EJ3))^1)*((1+(EJ4))^1)*((1+(EJ5))^1)*((1+(EJ6))^1)*((1+(EJ7))^1)*((1+(EJ8))^1)*((1+(EJ9))^1)*((1+(EJ10))^1)*((1+(EJ11))^1)*((1+(EJ12))^1)*((1+(EJ13))^1)*((1+(EJ14))^1)*((1+(EJ15))^1))/((1.075)^15)+((Sheet1!$B$61*((1+(EJ1))^1)*((1+(EJ2))^1)*((1+(EJ3))^1)*((1+(EJ4))^1)*((1+(EJ5))^1)*((1+(EJ6))^1)*((1+(EJ7))^1)*((1+(EJ8))^1)*((1+(EJ9))^1)*((1+(EJ10))^1)*((1+(EJ11))^1)*((1+(EJ12))^1)*((1+(EJ13))^1)*((1+(EJ14))^1)*((1+(EJ15))^1))/((1.075)^15)/0.075))/Sheet1!$B$17)+((Sheet1!$B$65/Sheet1!$B$17)*(100%-0.2)))</f>
        <v>48.359222550428541</v>
      </c>
      <c r="EK17" s="1">
        <f ca="1">SUM((((Sheet1!$B$61*((1+(EK1))^1))/((1.075)^1)+(Sheet1!$B$61*((1+(EK1))^1)*((1+(EK2))^1))/((1.075)^2)+(Sheet1!$B$61*((1+(EK1))^1)*((1+(EK2))^1)*((1+(EK3))^1))/((1.075)^3)+(Sheet1!$B$61*((1+(EK1))^1)*((1+(EK2))^1)*((1+(EK3))^1)*((1+(EK4))^1))/((1.075)^4)+(Sheet1!$B$61*((1+(EK1))^1)*((1+(EK2))^1)*((1+(EK3))^1)*((1+(EK4))^1)*((1+(EK5))^1))/((1.075)^5)+(Sheet1!$B$61*((1+(EK1))^1)*((1+(EK2))^1)*((1+(EK3))^1)*((1+(EK4))^1)*((1+(EK5))^1)*((1+(EK6))^1))/((1.075)^6)+(Sheet1!$B$61*((1+(EK1))^1)*((1+(EK2))^1)*((1+(EK3))^1)*((1+(EK4))^1)*((1+(EK5))^1)*((1+(EK6))^1)*((1+(EK7))^1))/((1.075)^7)+(Sheet1!$B$61*((1+(EK1))^1)*((1+(EK2))^1)*((1+(EK3))^1)*((1+(EK4))^1)*((1+(EK5))^1)*((1+(EK6))^1)*((1+(EK7))^1)*((1+(EK8))^1))/((1.075)^8)+(Sheet1!$B$61*((1+(EK1))^1)*((1+(EK2))^1)*((1+(EK3))^1)*((1+(EK4))^1)*((1+(EK5))^1)*((1+(EK6))^1)*((1+(EK7))^1)*((1+(EK8))^1)*((1+(EK9))^1))/((1.075)^9)+(Sheet1!$B$61*((1+(EK1))^1)*((1+(EK2))^1)*((1+(EK3))^1)*((1+(EK4))^1)*((1+(EK5))^1)*((1+(EK6))^1)*((1+(EK7))^1)*((1+(EK8))^1)*((1+(EK9))^1)*((1+(EK10))^1))/((1.075)^10)+(Sheet1!$B$61*((1+(EK1))^1)*((1+(EK2))^1)*((1+(EK3))^1)*((1+(EK4))^1)*((1+(EK5))^1)*((1+(EK6))^1)*((1+(EK7))^1)*((1+(EK8))^1)*((1+(EK9))^1)*((1+(EK10))^1)*((1+(EK11))^1))/((1.075)^11)+(Sheet1!$B$61*((1+(EK1))^1)*((1+(EK2))^1)*((1+(EK3))^1)*((1+(EK4))^1)*((1+(EK5))^1)*((1+(EK6))^1)*((1+(EK7))^1)*((1+(EK8))^1)*((1+(EK9))^1)*((1+(EK10))^1)*((1+(EK11))^1)*((1+(EK12))^1))/((1.075)^12)+(Sheet1!$B$61*((1+(EK1))^1)*((1+(EK2))^1)*((1+(EK3))^1)*((1+(EK4))^1)*((1+(EK5))^1)*((1+(EK6))^1)*((1+(EK7))^1)*((1+(EK8))^1)*((1+(EK9))^1)*((1+(EK10))^1)*((1+(EK11))^1)*((1+(EK12))^1)*((1+(EK13))^1))/((1.075)^13)+(Sheet1!$B$61*((1+(EK1))^1)*((1+(EK2))^1)*((1+(EK3))^1)*((1+(EK4))^1)*((1+(EK5))^1)*((1+(EK6))^1)*((1+(EK7))^1)*((1+(EK8))^1)*((1+(EK9))^1)*((1+(EK10))^1)*((1+(EK11))^1)*((1+(EK12))^1)*((1+(EK13))^1)*((1+(EK14))^1))/((1.075)^14)+(Sheet1!$B$61*((1+(EK1))^1)*((1+(EK2))^1)*((1+(EK3))^1)*((1+(EK4))^1)*((1+(EK5))^1)*((1+(EK6))^1)*((1+(EK7))^1)*((1+(EK8))^1)*((1+(EK9))^1)*((1+(EK10))^1)*((1+(EK11))^1)*((1+(EK12))^1)*((1+(EK13))^1)*((1+(EK14))^1)*((1+(EK15))^1))/((1.075)^15)+((Sheet1!$B$61*((1+(EK1))^1)*((1+(EK2))^1)*((1+(EK3))^1)*((1+(EK4))^1)*((1+(EK5))^1)*((1+(EK6))^1)*((1+(EK7))^1)*((1+(EK8))^1)*((1+(EK9))^1)*((1+(EK10))^1)*((1+(EK11))^1)*((1+(EK12))^1)*((1+(EK13))^1)*((1+(EK14))^1)*((1+(EK15))^1))/((1.075)^15)/0.075))/Sheet1!$B$17)+((Sheet1!$B$65/Sheet1!$B$17)*(100%-0.2)))</f>
        <v>37.856005859457014</v>
      </c>
      <c r="EL17" s="1">
        <f ca="1">SUM((((Sheet1!$B$61*((1+(EL1))^1))/((1.075)^1)+(Sheet1!$B$61*((1+(EL1))^1)*((1+(EL2))^1))/((1.075)^2)+(Sheet1!$B$61*((1+(EL1))^1)*((1+(EL2))^1)*((1+(EL3))^1))/((1.075)^3)+(Sheet1!$B$61*((1+(EL1))^1)*((1+(EL2))^1)*((1+(EL3))^1)*((1+(EL4))^1))/((1.075)^4)+(Sheet1!$B$61*((1+(EL1))^1)*((1+(EL2))^1)*((1+(EL3))^1)*((1+(EL4))^1)*((1+(EL5))^1))/((1.075)^5)+(Sheet1!$B$61*((1+(EL1))^1)*((1+(EL2))^1)*((1+(EL3))^1)*((1+(EL4))^1)*((1+(EL5))^1)*((1+(EL6))^1))/((1.075)^6)+(Sheet1!$B$61*((1+(EL1))^1)*((1+(EL2))^1)*((1+(EL3))^1)*((1+(EL4))^1)*((1+(EL5))^1)*((1+(EL6))^1)*((1+(EL7))^1))/((1.075)^7)+(Sheet1!$B$61*((1+(EL1))^1)*((1+(EL2))^1)*((1+(EL3))^1)*((1+(EL4))^1)*((1+(EL5))^1)*((1+(EL6))^1)*((1+(EL7))^1)*((1+(EL8))^1))/((1.075)^8)+(Sheet1!$B$61*((1+(EL1))^1)*((1+(EL2))^1)*((1+(EL3))^1)*((1+(EL4))^1)*((1+(EL5))^1)*((1+(EL6))^1)*((1+(EL7))^1)*((1+(EL8))^1)*((1+(EL9))^1))/((1.075)^9)+(Sheet1!$B$61*((1+(EL1))^1)*((1+(EL2))^1)*((1+(EL3))^1)*((1+(EL4))^1)*((1+(EL5))^1)*((1+(EL6))^1)*((1+(EL7))^1)*((1+(EL8))^1)*((1+(EL9))^1)*((1+(EL10))^1))/((1.075)^10)+(Sheet1!$B$61*((1+(EL1))^1)*((1+(EL2))^1)*((1+(EL3))^1)*((1+(EL4))^1)*((1+(EL5))^1)*((1+(EL6))^1)*((1+(EL7))^1)*((1+(EL8))^1)*((1+(EL9))^1)*((1+(EL10))^1)*((1+(EL11))^1))/((1.075)^11)+(Sheet1!$B$61*((1+(EL1))^1)*((1+(EL2))^1)*((1+(EL3))^1)*((1+(EL4))^1)*((1+(EL5))^1)*((1+(EL6))^1)*((1+(EL7))^1)*((1+(EL8))^1)*((1+(EL9))^1)*((1+(EL10))^1)*((1+(EL11))^1)*((1+(EL12))^1))/((1.075)^12)+(Sheet1!$B$61*((1+(EL1))^1)*((1+(EL2))^1)*((1+(EL3))^1)*((1+(EL4))^1)*((1+(EL5))^1)*((1+(EL6))^1)*((1+(EL7))^1)*((1+(EL8))^1)*((1+(EL9))^1)*((1+(EL10))^1)*((1+(EL11))^1)*((1+(EL12))^1)*((1+(EL13))^1))/((1.075)^13)+(Sheet1!$B$61*((1+(EL1))^1)*((1+(EL2))^1)*((1+(EL3))^1)*((1+(EL4))^1)*((1+(EL5))^1)*((1+(EL6))^1)*((1+(EL7))^1)*((1+(EL8))^1)*((1+(EL9))^1)*((1+(EL10))^1)*((1+(EL11))^1)*((1+(EL12))^1)*((1+(EL13))^1)*((1+(EL14))^1))/((1.075)^14)+(Sheet1!$B$61*((1+(EL1))^1)*((1+(EL2))^1)*((1+(EL3))^1)*((1+(EL4))^1)*((1+(EL5))^1)*((1+(EL6))^1)*((1+(EL7))^1)*((1+(EL8))^1)*((1+(EL9))^1)*((1+(EL10))^1)*((1+(EL11))^1)*((1+(EL12))^1)*((1+(EL13))^1)*((1+(EL14))^1)*((1+(EL15))^1))/((1.075)^15)+((Sheet1!$B$61*((1+(EL1))^1)*((1+(EL2))^1)*((1+(EL3))^1)*((1+(EL4))^1)*((1+(EL5))^1)*((1+(EL6))^1)*((1+(EL7))^1)*((1+(EL8))^1)*((1+(EL9))^1)*((1+(EL10))^1)*((1+(EL11))^1)*((1+(EL12))^1)*((1+(EL13))^1)*((1+(EL14))^1)*((1+(EL15))^1))/((1.075)^15)/0.075))/Sheet1!$B$17)+((Sheet1!$B$65/Sheet1!$B$17)*(100%-0.2)))</f>
        <v>57.969406138403926</v>
      </c>
      <c r="EM17" s="1">
        <f ca="1">SUM((((Sheet1!$B$61*((1+(EM1))^1))/((1.075)^1)+(Sheet1!$B$61*((1+(EM1))^1)*((1+(EM2))^1))/((1.075)^2)+(Sheet1!$B$61*((1+(EM1))^1)*((1+(EM2))^1)*((1+(EM3))^1))/((1.075)^3)+(Sheet1!$B$61*((1+(EM1))^1)*((1+(EM2))^1)*((1+(EM3))^1)*((1+(EM4))^1))/((1.075)^4)+(Sheet1!$B$61*((1+(EM1))^1)*((1+(EM2))^1)*((1+(EM3))^1)*((1+(EM4))^1)*((1+(EM5))^1))/((1.075)^5)+(Sheet1!$B$61*((1+(EM1))^1)*((1+(EM2))^1)*((1+(EM3))^1)*((1+(EM4))^1)*((1+(EM5))^1)*((1+(EM6))^1))/((1.075)^6)+(Sheet1!$B$61*((1+(EM1))^1)*((1+(EM2))^1)*((1+(EM3))^1)*((1+(EM4))^1)*((1+(EM5))^1)*((1+(EM6))^1)*((1+(EM7))^1))/((1.075)^7)+(Sheet1!$B$61*((1+(EM1))^1)*((1+(EM2))^1)*((1+(EM3))^1)*((1+(EM4))^1)*((1+(EM5))^1)*((1+(EM6))^1)*((1+(EM7))^1)*((1+(EM8))^1))/((1.075)^8)+(Sheet1!$B$61*((1+(EM1))^1)*((1+(EM2))^1)*((1+(EM3))^1)*((1+(EM4))^1)*((1+(EM5))^1)*((1+(EM6))^1)*((1+(EM7))^1)*((1+(EM8))^1)*((1+(EM9))^1))/((1.075)^9)+(Sheet1!$B$61*((1+(EM1))^1)*((1+(EM2))^1)*((1+(EM3))^1)*((1+(EM4))^1)*((1+(EM5))^1)*((1+(EM6))^1)*((1+(EM7))^1)*((1+(EM8))^1)*((1+(EM9))^1)*((1+(EM10))^1))/((1.075)^10)+(Sheet1!$B$61*((1+(EM1))^1)*((1+(EM2))^1)*((1+(EM3))^1)*((1+(EM4))^1)*((1+(EM5))^1)*((1+(EM6))^1)*((1+(EM7))^1)*((1+(EM8))^1)*((1+(EM9))^1)*((1+(EM10))^1)*((1+(EM11))^1))/((1.075)^11)+(Sheet1!$B$61*((1+(EM1))^1)*((1+(EM2))^1)*((1+(EM3))^1)*((1+(EM4))^1)*((1+(EM5))^1)*((1+(EM6))^1)*((1+(EM7))^1)*((1+(EM8))^1)*((1+(EM9))^1)*((1+(EM10))^1)*((1+(EM11))^1)*((1+(EM12))^1))/((1.075)^12)+(Sheet1!$B$61*((1+(EM1))^1)*((1+(EM2))^1)*((1+(EM3))^1)*((1+(EM4))^1)*((1+(EM5))^1)*((1+(EM6))^1)*((1+(EM7))^1)*((1+(EM8))^1)*((1+(EM9))^1)*((1+(EM10))^1)*((1+(EM11))^1)*((1+(EM12))^1)*((1+(EM13))^1))/((1.075)^13)+(Sheet1!$B$61*((1+(EM1))^1)*((1+(EM2))^1)*((1+(EM3))^1)*((1+(EM4))^1)*((1+(EM5))^1)*((1+(EM6))^1)*((1+(EM7))^1)*((1+(EM8))^1)*((1+(EM9))^1)*((1+(EM10))^1)*((1+(EM11))^1)*((1+(EM12))^1)*((1+(EM13))^1)*((1+(EM14))^1))/((1.075)^14)+(Sheet1!$B$61*((1+(EM1))^1)*((1+(EM2))^1)*((1+(EM3))^1)*((1+(EM4))^1)*((1+(EM5))^1)*((1+(EM6))^1)*((1+(EM7))^1)*((1+(EM8))^1)*((1+(EM9))^1)*((1+(EM10))^1)*((1+(EM11))^1)*((1+(EM12))^1)*((1+(EM13))^1)*((1+(EM14))^1)*((1+(EM15))^1))/((1.075)^15)+((Sheet1!$B$61*((1+(EM1))^1)*((1+(EM2))^1)*((1+(EM3))^1)*((1+(EM4))^1)*((1+(EM5))^1)*((1+(EM6))^1)*((1+(EM7))^1)*((1+(EM8))^1)*((1+(EM9))^1)*((1+(EM10))^1)*((1+(EM11))^1)*((1+(EM12))^1)*((1+(EM13))^1)*((1+(EM14))^1)*((1+(EM15))^1))/((1.075)^15)/0.075))/Sheet1!$B$17)+((Sheet1!$B$65/Sheet1!$B$17)*(100%-0.2)))</f>
        <v>51.469486259316582</v>
      </c>
      <c r="EN17" s="1">
        <f ca="1">SUM((((Sheet1!$B$61*((1+(EN1))^1))/((1.075)^1)+(Sheet1!$B$61*((1+(EN1))^1)*((1+(EN2))^1))/((1.075)^2)+(Sheet1!$B$61*((1+(EN1))^1)*((1+(EN2))^1)*((1+(EN3))^1))/((1.075)^3)+(Sheet1!$B$61*((1+(EN1))^1)*((1+(EN2))^1)*((1+(EN3))^1)*((1+(EN4))^1))/((1.075)^4)+(Sheet1!$B$61*((1+(EN1))^1)*((1+(EN2))^1)*((1+(EN3))^1)*((1+(EN4))^1)*((1+(EN5))^1))/((1.075)^5)+(Sheet1!$B$61*((1+(EN1))^1)*((1+(EN2))^1)*((1+(EN3))^1)*((1+(EN4))^1)*((1+(EN5))^1)*((1+(EN6))^1))/((1.075)^6)+(Sheet1!$B$61*((1+(EN1))^1)*((1+(EN2))^1)*((1+(EN3))^1)*((1+(EN4))^1)*((1+(EN5))^1)*((1+(EN6))^1)*((1+(EN7))^1))/((1.075)^7)+(Sheet1!$B$61*((1+(EN1))^1)*((1+(EN2))^1)*((1+(EN3))^1)*((1+(EN4))^1)*((1+(EN5))^1)*((1+(EN6))^1)*((1+(EN7))^1)*((1+(EN8))^1))/((1.075)^8)+(Sheet1!$B$61*((1+(EN1))^1)*((1+(EN2))^1)*((1+(EN3))^1)*((1+(EN4))^1)*((1+(EN5))^1)*((1+(EN6))^1)*((1+(EN7))^1)*((1+(EN8))^1)*((1+(EN9))^1))/((1.075)^9)+(Sheet1!$B$61*((1+(EN1))^1)*((1+(EN2))^1)*((1+(EN3))^1)*((1+(EN4))^1)*((1+(EN5))^1)*((1+(EN6))^1)*((1+(EN7))^1)*((1+(EN8))^1)*((1+(EN9))^1)*((1+(EN10))^1))/((1.075)^10)+(Sheet1!$B$61*((1+(EN1))^1)*((1+(EN2))^1)*((1+(EN3))^1)*((1+(EN4))^1)*((1+(EN5))^1)*((1+(EN6))^1)*((1+(EN7))^1)*((1+(EN8))^1)*((1+(EN9))^1)*((1+(EN10))^1)*((1+(EN11))^1))/((1.075)^11)+(Sheet1!$B$61*((1+(EN1))^1)*((1+(EN2))^1)*((1+(EN3))^1)*((1+(EN4))^1)*((1+(EN5))^1)*((1+(EN6))^1)*((1+(EN7))^1)*((1+(EN8))^1)*((1+(EN9))^1)*((1+(EN10))^1)*((1+(EN11))^1)*((1+(EN12))^1))/((1.075)^12)+(Sheet1!$B$61*((1+(EN1))^1)*((1+(EN2))^1)*((1+(EN3))^1)*((1+(EN4))^1)*((1+(EN5))^1)*((1+(EN6))^1)*((1+(EN7))^1)*((1+(EN8))^1)*((1+(EN9))^1)*((1+(EN10))^1)*((1+(EN11))^1)*((1+(EN12))^1)*((1+(EN13))^1))/((1.075)^13)+(Sheet1!$B$61*((1+(EN1))^1)*((1+(EN2))^1)*((1+(EN3))^1)*((1+(EN4))^1)*((1+(EN5))^1)*((1+(EN6))^1)*((1+(EN7))^1)*((1+(EN8))^1)*((1+(EN9))^1)*((1+(EN10))^1)*((1+(EN11))^1)*((1+(EN12))^1)*((1+(EN13))^1)*((1+(EN14))^1))/((1.075)^14)+(Sheet1!$B$61*((1+(EN1))^1)*((1+(EN2))^1)*((1+(EN3))^1)*((1+(EN4))^1)*((1+(EN5))^1)*((1+(EN6))^1)*((1+(EN7))^1)*((1+(EN8))^1)*((1+(EN9))^1)*((1+(EN10))^1)*((1+(EN11))^1)*((1+(EN12))^1)*((1+(EN13))^1)*((1+(EN14))^1)*((1+(EN15))^1))/((1.075)^15)+((Sheet1!$B$61*((1+(EN1))^1)*((1+(EN2))^1)*((1+(EN3))^1)*((1+(EN4))^1)*((1+(EN5))^1)*((1+(EN6))^1)*((1+(EN7))^1)*((1+(EN8))^1)*((1+(EN9))^1)*((1+(EN10))^1)*((1+(EN11))^1)*((1+(EN12))^1)*((1+(EN13))^1)*((1+(EN14))^1)*((1+(EN15))^1))/((1.075)^15)/0.075))/Sheet1!$B$17)+((Sheet1!$B$65/Sheet1!$B$17)*(100%-0.2)))</f>
        <v>79.657604994425412</v>
      </c>
      <c r="EO17" s="1">
        <f ca="1">SUM((((Sheet1!$B$61*((1+(EO1))^1))/((1.075)^1)+(Sheet1!$B$61*((1+(EO1))^1)*((1+(EO2))^1))/((1.075)^2)+(Sheet1!$B$61*((1+(EO1))^1)*((1+(EO2))^1)*((1+(EO3))^1))/((1.075)^3)+(Sheet1!$B$61*((1+(EO1))^1)*((1+(EO2))^1)*((1+(EO3))^1)*((1+(EO4))^1))/((1.075)^4)+(Sheet1!$B$61*((1+(EO1))^1)*((1+(EO2))^1)*((1+(EO3))^1)*((1+(EO4))^1)*((1+(EO5))^1))/((1.075)^5)+(Sheet1!$B$61*((1+(EO1))^1)*((1+(EO2))^1)*((1+(EO3))^1)*((1+(EO4))^1)*((1+(EO5))^1)*((1+(EO6))^1))/((1.075)^6)+(Sheet1!$B$61*((1+(EO1))^1)*((1+(EO2))^1)*((1+(EO3))^1)*((1+(EO4))^1)*((1+(EO5))^1)*((1+(EO6))^1)*((1+(EO7))^1))/((1.075)^7)+(Sheet1!$B$61*((1+(EO1))^1)*((1+(EO2))^1)*((1+(EO3))^1)*((1+(EO4))^1)*((1+(EO5))^1)*((1+(EO6))^1)*((1+(EO7))^1)*((1+(EO8))^1))/((1.075)^8)+(Sheet1!$B$61*((1+(EO1))^1)*((1+(EO2))^1)*((1+(EO3))^1)*((1+(EO4))^1)*((1+(EO5))^1)*((1+(EO6))^1)*((1+(EO7))^1)*((1+(EO8))^1)*((1+(EO9))^1))/((1.075)^9)+(Sheet1!$B$61*((1+(EO1))^1)*((1+(EO2))^1)*((1+(EO3))^1)*((1+(EO4))^1)*((1+(EO5))^1)*((1+(EO6))^1)*((1+(EO7))^1)*((1+(EO8))^1)*((1+(EO9))^1)*((1+(EO10))^1))/((1.075)^10)+(Sheet1!$B$61*((1+(EO1))^1)*((1+(EO2))^1)*((1+(EO3))^1)*((1+(EO4))^1)*((1+(EO5))^1)*((1+(EO6))^1)*((1+(EO7))^1)*((1+(EO8))^1)*((1+(EO9))^1)*((1+(EO10))^1)*((1+(EO11))^1))/((1.075)^11)+(Sheet1!$B$61*((1+(EO1))^1)*((1+(EO2))^1)*((1+(EO3))^1)*((1+(EO4))^1)*((1+(EO5))^1)*((1+(EO6))^1)*((1+(EO7))^1)*((1+(EO8))^1)*((1+(EO9))^1)*((1+(EO10))^1)*((1+(EO11))^1)*((1+(EO12))^1))/((1.075)^12)+(Sheet1!$B$61*((1+(EO1))^1)*((1+(EO2))^1)*((1+(EO3))^1)*((1+(EO4))^1)*((1+(EO5))^1)*((1+(EO6))^1)*((1+(EO7))^1)*((1+(EO8))^1)*((1+(EO9))^1)*((1+(EO10))^1)*((1+(EO11))^1)*((1+(EO12))^1)*((1+(EO13))^1))/((1.075)^13)+(Sheet1!$B$61*((1+(EO1))^1)*((1+(EO2))^1)*((1+(EO3))^1)*((1+(EO4))^1)*((1+(EO5))^1)*((1+(EO6))^1)*((1+(EO7))^1)*((1+(EO8))^1)*((1+(EO9))^1)*((1+(EO10))^1)*((1+(EO11))^1)*((1+(EO12))^1)*((1+(EO13))^1)*((1+(EO14))^1))/((1.075)^14)+(Sheet1!$B$61*((1+(EO1))^1)*((1+(EO2))^1)*((1+(EO3))^1)*((1+(EO4))^1)*((1+(EO5))^1)*((1+(EO6))^1)*((1+(EO7))^1)*((1+(EO8))^1)*((1+(EO9))^1)*((1+(EO10))^1)*((1+(EO11))^1)*((1+(EO12))^1)*((1+(EO13))^1)*((1+(EO14))^1)*((1+(EO15))^1))/((1.075)^15)+((Sheet1!$B$61*((1+(EO1))^1)*((1+(EO2))^1)*((1+(EO3))^1)*((1+(EO4))^1)*((1+(EO5))^1)*((1+(EO6))^1)*((1+(EO7))^1)*((1+(EO8))^1)*((1+(EO9))^1)*((1+(EO10))^1)*((1+(EO11))^1)*((1+(EO12))^1)*((1+(EO13))^1)*((1+(EO14))^1)*((1+(EO15))^1))/((1.075)^15)/0.075))/Sheet1!$B$17)+((Sheet1!$B$65/Sheet1!$B$17)*(100%-0.2)))</f>
        <v>45.797364430072498</v>
      </c>
      <c r="EP17" s="1">
        <f ca="1">SUM((((Sheet1!$B$61*((1+(EP1))^1))/((1.075)^1)+(Sheet1!$B$61*((1+(EP1))^1)*((1+(EP2))^1))/((1.075)^2)+(Sheet1!$B$61*((1+(EP1))^1)*((1+(EP2))^1)*((1+(EP3))^1))/((1.075)^3)+(Sheet1!$B$61*((1+(EP1))^1)*((1+(EP2))^1)*((1+(EP3))^1)*((1+(EP4))^1))/((1.075)^4)+(Sheet1!$B$61*((1+(EP1))^1)*((1+(EP2))^1)*((1+(EP3))^1)*((1+(EP4))^1)*((1+(EP5))^1))/((1.075)^5)+(Sheet1!$B$61*((1+(EP1))^1)*((1+(EP2))^1)*((1+(EP3))^1)*((1+(EP4))^1)*((1+(EP5))^1)*((1+(EP6))^1))/((1.075)^6)+(Sheet1!$B$61*((1+(EP1))^1)*((1+(EP2))^1)*((1+(EP3))^1)*((1+(EP4))^1)*((1+(EP5))^1)*((1+(EP6))^1)*((1+(EP7))^1))/((1.075)^7)+(Sheet1!$B$61*((1+(EP1))^1)*((1+(EP2))^1)*((1+(EP3))^1)*((1+(EP4))^1)*((1+(EP5))^1)*((1+(EP6))^1)*((1+(EP7))^1)*((1+(EP8))^1))/((1.075)^8)+(Sheet1!$B$61*((1+(EP1))^1)*((1+(EP2))^1)*((1+(EP3))^1)*((1+(EP4))^1)*((1+(EP5))^1)*((1+(EP6))^1)*((1+(EP7))^1)*((1+(EP8))^1)*((1+(EP9))^1))/((1.075)^9)+(Sheet1!$B$61*((1+(EP1))^1)*((1+(EP2))^1)*((1+(EP3))^1)*((1+(EP4))^1)*((1+(EP5))^1)*((1+(EP6))^1)*((1+(EP7))^1)*((1+(EP8))^1)*((1+(EP9))^1)*((1+(EP10))^1))/((1.075)^10)+(Sheet1!$B$61*((1+(EP1))^1)*((1+(EP2))^1)*((1+(EP3))^1)*((1+(EP4))^1)*((1+(EP5))^1)*((1+(EP6))^1)*((1+(EP7))^1)*((1+(EP8))^1)*((1+(EP9))^1)*((1+(EP10))^1)*((1+(EP11))^1))/((1.075)^11)+(Sheet1!$B$61*((1+(EP1))^1)*((1+(EP2))^1)*((1+(EP3))^1)*((1+(EP4))^1)*((1+(EP5))^1)*((1+(EP6))^1)*((1+(EP7))^1)*((1+(EP8))^1)*((1+(EP9))^1)*((1+(EP10))^1)*((1+(EP11))^1)*((1+(EP12))^1))/((1.075)^12)+(Sheet1!$B$61*((1+(EP1))^1)*((1+(EP2))^1)*((1+(EP3))^1)*((1+(EP4))^1)*((1+(EP5))^1)*((1+(EP6))^1)*((1+(EP7))^1)*((1+(EP8))^1)*((1+(EP9))^1)*((1+(EP10))^1)*((1+(EP11))^1)*((1+(EP12))^1)*((1+(EP13))^1))/((1.075)^13)+(Sheet1!$B$61*((1+(EP1))^1)*((1+(EP2))^1)*((1+(EP3))^1)*((1+(EP4))^1)*((1+(EP5))^1)*((1+(EP6))^1)*((1+(EP7))^1)*((1+(EP8))^1)*((1+(EP9))^1)*((1+(EP10))^1)*((1+(EP11))^1)*((1+(EP12))^1)*((1+(EP13))^1)*((1+(EP14))^1))/((1.075)^14)+(Sheet1!$B$61*((1+(EP1))^1)*((1+(EP2))^1)*((1+(EP3))^1)*((1+(EP4))^1)*((1+(EP5))^1)*((1+(EP6))^1)*((1+(EP7))^1)*((1+(EP8))^1)*((1+(EP9))^1)*((1+(EP10))^1)*((1+(EP11))^1)*((1+(EP12))^1)*((1+(EP13))^1)*((1+(EP14))^1)*((1+(EP15))^1))/((1.075)^15)+((Sheet1!$B$61*((1+(EP1))^1)*((1+(EP2))^1)*((1+(EP3))^1)*((1+(EP4))^1)*((1+(EP5))^1)*((1+(EP6))^1)*((1+(EP7))^1)*((1+(EP8))^1)*((1+(EP9))^1)*((1+(EP10))^1)*((1+(EP11))^1)*((1+(EP12))^1)*((1+(EP13))^1)*((1+(EP14))^1)*((1+(EP15))^1))/((1.075)^15)/0.075))/Sheet1!$B$17)+((Sheet1!$B$65/Sheet1!$B$17)*(100%-0.2)))</f>
        <v>33.381882503631005</v>
      </c>
      <c r="EQ17" s="1">
        <f ca="1">SUM((((Sheet1!$B$61*((1+(EQ1))^1))/((1.075)^1)+(Sheet1!$B$61*((1+(EQ1))^1)*((1+(EQ2))^1))/((1.075)^2)+(Sheet1!$B$61*((1+(EQ1))^1)*((1+(EQ2))^1)*((1+(EQ3))^1))/((1.075)^3)+(Sheet1!$B$61*((1+(EQ1))^1)*((1+(EQ2))^1)*((1+(EQ3))^1)*((1+(EQ4))^1))/((1.075)^4)+(Sheet1!$B$61*((1+(EQ1))^1)*((1+(EQ2))^1)*((1+(EQ3))^1)*((1+(EQ4))^1)*((1+(EQ5))^1))/((1.075)^5)+(Sheet1!$B$61*((1+(EQ1))^1)*((1+(EQ2))^1)*((1+(EQ3))^1)*((1+(EQ4))^1)*((1+(EQ5))^1)*((1+(EQ6))^1))/((1.075)^6)+(Sheet1!$B$61*((1+(EQ1))^1)*((1+(EQ2))^1)*((1+(EQ3))^1)*((1+(EQ4))^1)*((1+(EQ5))^1)*((1+(EQ6))^1)*((1+(EQ7))^1))/((1.075)^7)+(Sheet1!$B$61*((1+(EQ1))^1)*((1+(EQ2))^1)*((1+(EQ3))^1)*((1+(EQ4))^1)*((1+(EQ5))^1)*((1+(EQ6))^1)*((1+(EQ7))^1)*((1+(EQ8))^1))/((1.075)^8)+(Sheet1!$B$61*((1+(EQ1))^1)*((1+(EQ2))^1)*((1+(EQ3))^1)*((1+(EQ4))^1)*((1+(EQ5))^1)*((1+(EQ6))^1)*((1+(EQ7))^1)*((1+(EQ8))^1)*((1+(EQ9))^1))/((1.075)^9)+(Sheet1!$B$61*((1+(EQ1))^1)*((1+(EQ2))^1)*((1+(EQ3))^1)*((1+(EQ4))^1)*((1+(EQ5))^1)*((1+(EQ6))^1)*((1+(EQ7))^1)*((1+(EQ8))^1)*((1+(EQ9))^1)*((1+(EQ10))^1))/((1.075)^10)+(Sheet1!$B$61*((1+(EQ1))^1)*((1+(EQ2))^1)*((1+(EQ3))^1)*((1+(EQ4))^1)*((1+(EQ5))^1)*((1+(EQ6))^1)*((1+(EQ7))^1)*((1+(EQ8))^1)*((1+(EQ9))^1)*((1+(EQ10))^1)*((1+(EQ11))^1))/((1.075)^11)+(Sheet1!$B$61*((1+(EQ1))^1)*((1+(EQ2))^1)*((1+(EQ3))^1)*((1+(EQ4))^1)*((1+(EQ5))^1)*((1+(EQ6))^1)*((1+(EQ7))^1)*((1+(EQ8))^1)*((1+(EQ9))^1)*((1+(EQ10))^1)*((1+(EQ11))^1)*((1+(EQ12))^1))/((1.075)^12)+(Sheet1!$B$61*((1+(EQ1))^1)*((1+(EQ2))^1)*((1+(EQ3))^1)*((1+(EQ4))^1)*((1+(EQ5))^1)*((1+(EQ6))^1)*((1+(EQ7))^1)*((1+(EQ8))^1)*((1+(EQ9))^1)*((1+(EQ10))^1)*((1+(EQ11))^1)*((1+(EQ12))^1)*((1+(EQ13))^1))/((1.075)^13)+(Sheet1!$B$61*((1+(EQ1))^1)*((1+(EQ2))^1)*((1+(EQ3))^1)*((1+(EQ4))^1)*((1+(EQ5))^1)*((1+(EQ6))^1)*((1+(EQ7))^1)*((1+(EQ8))^1)*((1+(EQ9))^1)*((1+(EQ10))^1)*((1+(EQ11))^1)*((1+(EQ12))^1)*((1+(EQ13))^1)*((1+(EQ14))^1))/((1.075)^14)+(Sheet1!$B$61*((1+(EQ1))^1)*((1+(EQ2))^1)*((1+(EQ3))^1)*((1+(EQ4))^1)*((1+(EQ5))^1)*((1+(EQ6))^1)*((1+(EQ7))^1)*((1+(EQ8))^1)*((1+(EQ9))^1)*((1+(EQ10))^1)*((1+(EQ11))^1)*((1+(EQ12))^1)*((1+(EQ13))^1)*((1+(EQ14))^1)*((1+(EQ15))^1))/((1.075)^15)+((Sheet1!$B$61*((1+(EQ1))^1)*((1+(EQ2))^1)*((1+(EQ3))^1)*((1+(EQ4))^1)*((1+(EQ5))^1)*((1+(EQ6))^1)*((1+(EQ7))^1)*((1+(EQ8))^1)*((1+(EQ9))^1)*((1+(EQ10))^1)*((1+(EQ11))^1)*((1+(EQ12))^1)*((1+(EQ13))^1)*((1+(EQ14))^1)*((1+(EQ15))^1))/((1.075)^15)/0.075))/Sheet1!$B$17)+((Sheet1!$B$65/Sheet1!$B$17)*(100%-0.2)))</f>
        <v>53.836576668990212</v>
      </c>
      <c r="ER17" s="1">
        <f ca="1">SUM((((Sheet1!$B$61*((1+(ER1))^1))/((1.075)^1)+(Sheet1!$B$61*((1+(ER1))^1)*((1+(ER2))^1))/((1.075)^2)+(Sheet1!$B$61*((1+(ER1))^1)*((1+(ER2))^1)*((1+(ER3))^1))/((1.075)^3)+(Sheet1!$B$61*((1+(ER1))^1)*((1+(ER2))^1)*((1+(ER3))^1)*((1+(ER4))^1))/((1.075)^4)+(Sheet1!$B$61*((1+(ER1))^1)*((1+(ER2))^1)*((1+(ER3))^1)*((1+(ER4))^1)*((1+(ER5))^1))/((1.075)^5)+(Sheet1!$B$61*((1+(ER1))^1)*((1+(ER2))^1)*((1+(ER3))^1)*((1+(ER4))^1)*((1+(ER5))^1)*((1+(ER6))^1))/((1.075)^6)+(Sheet1!$B$61*((1+(ER1))^1)*((1+(ER2))^1)*((1+(ER3))^1)*((1+(ER4))^1)*((1+(ER5))^1)*((1+(ER6))^1)*((1+(ER7))^1))/((1.075)^7)+(Sheet1!$B$61*((1+(ER1))^1)*((1+(ER2))^1)*((1+(ER3))^1)*((1+(ER4))^1)*((1+(ER5))^1)*((1+(ER6))^1)*((1+(ER7))^1)*((1+(ER8))^1))/((1.075)^8)+(Sheet1!$B$61*((1+(ER1))^1)*((1+(ER2))^1)*((1+(ER3))^1)*((1+(ER4))^1)*((1+(ER5))^1)*((1+(ER6))^1)*((1+(ER7))^1)*((1+(ER8))^1)*((1+(ER9))^1))/((1.075)^9)+(Sheet1!$B$61*((1+(ER1))^1)*((1+(ER2))^1)*((1+(ER3))^1)*((1+(ER4))^1)*((1+(ER5))^1)*((1+(ER6))^1)*((1+(ER7))^1)*((1+(ER8))^1)*((1+(ER9))^1)*((1+(ER10))^1))/((1.075)^10)+(Sheet1!$B$61*((1+(ER1))^1)*((1+(ER2))^1)*((1+(ER3))^1)*((1+(ER4))^1)*((1+(ER5))^1)*((1+(ER6))^1)*((1+(ER7))^1)*((1+(ER8))^1)*((1+(ER9))^1)*((1+(ER10))^1)*((1+(ER11))^1))/((1.075)^11)+(Sheet1!$B$61*((1+(ER1))^1)*((1+(ER2))^1)*((1+(ER3))^1)*((1+(ER4))^1)*((1+(ER5))^1)*((1+(ER6))^1)*((1+(ER7))^1)*((1+(ER8))^1)*((1+(ER9))^1)*((1+(ER10))^1)*((1+(ER11))^1)*((1+(ER12))^1))/((1.075)^12)+(Sheet1!$B$61*((1+(ER1))^1)*((1+(ER2))^1)*((1+(ER3))^1)*((1+(ER4))^1)*((1+(ER5))^1)*((1+(ER6))^1)*((1+(ER7))^1)*((1+(ER8))^1)*((1+(ER9))^1)*((1+(ER10))^1)*((1+(ER11))^1)*((1+(ER12))^1)*((1+(ER13))^1))/((1.075)^13)+(Sheet1!$B$61*((1+(ER1))^1)*((1+(ER2))^1)*((1+(ER3))^1)*((1+(ER4))^1)*((1+(ER5))^1)*((1+(ER6))^1)*((1+(ER7))^1)*((1+(ER8))^1)*((1+(ER9))^1)*((1+(ER10))^1)*((1+(ER11))^1)*((1+(ER12))^1)*((1+(ER13))^1)*((1+(ER14))^1))/((1.075)^14)+(Sheet1!$B$61*((1+(ER1))^1)*((1+(ER2))^1)*((1+(ER3))^1)*((1+(ER4))^1)*((1+(ER5))^1)*((1+(ER6))^1)*((1+(ER7))^1)*((1+(ER8))^1)*((1+(ER9))^1)*((1+(ER10))^1)*((1+(ER11))^1)*((1+(ER12))^1)*((1+(ER13))^1)*((1+(ER14))^1)*((1+(ER15))^1))/((1.075)^15)+((Sheet1!$B$61*((1+(ER1))^1)*((1+(ER2))^1)*((1+(ER3))^1)*((1+(ER4))^1)*((1+(ER5))^1)*((1+(ER6))^1)*((1+(ER7))^1)*((1+(ER8))^1)*((1+(ER9))^1)*((1+(ER10))^1)*((1+(ER11))^1)*((1+(ER12))^1)*((1+(ER13))^1)*((1+(ER14))^1)*((1+(ER15))^1))/((1.075)^15)/0.075))/Sheet1!$B$17)+((Sheet1!$B$65/Sheet1!$B$17)*(100%-0.2)))</f>
        <v>40.275847092196095</v>
      </c>
      <c r="ES17" s="1">
        <f ca="1">SUM((((Sheet1!$B$61*((1+(ES1))^1))/((1.075)^1)+(Sheet1!$B$61*((1+(ES1))^1)*((1+(ES2))^1))/((1.075)^2)+(Sheet1!$B$61*((1+(ES1))^1)*((1+(ES2))^1)*((1+(ES3))^1))/((1.075)^3)+(Sheet1!$B$61*((1+(ES1))^1)*((1+(ES2))^1)*((1+(ES3))^1)*((1+(ES4))^1))/((1.075)^4)+(Sheet1!$B$61*((1+(ES1))^1)*((1+(ES2))^1)*((1+(ES3))^1)*((1+(ES4))^1)*((1+(ES5))^1))/((1.075)^5)+(Sheet1!$B$61*((1+(ES1))^1)*((1+(ES2))^1)*((1+(ES3))^1)*((1+(ES4))^1)*((1+(ES5))^1)*((1+(ES6))^1))/((1.075)^6)+(Sheet1!$B$61*((1+(ES1))^1)*((1+(ES2))^1)*((1+(ES3))^1)*((1+(ES4))^1)*((1+(ES5))^1)*((1+(ES6))^1)*((1+(ES7))^1))/((1.075)^7)+(Sheet1!$B$61*((1+(ES1))^1)*((1+(ES2))^1)*((1+(ES3))^1)*((1+(ES4))^1)*((1+(ES5))^1)*((1+(ES6))^1)*((1+(ES7))^1)*((1+(ES8))^1))/((1.075)^8)+(Sheet1!$B$61*((1+(ES1))^1)*((1+(ES2))^1)*((1+(ES3))^1)*((1+(ES4))^1)*((1+(ES5))^1)*((1+(ES6))^1)*((1+(ES7))^1)*((1+(ES8))^1)*((1+(ES9))^1))/((1.075)^9)+(Sheet1!$B$61*((1+(ES1))^1)*((1+(ES2))^1)*((1+(ES3))^1)*((1+(ES4))^1)*((1+(ES5))^1)*((1+(ES6))^1)*((1+(ES7))^1)*((1+(ES8))^1)*((1+(ES9))^1)*((1+(ES10))^1))/((1.075)^10)+(Sheet1!$B$61*((1+(ES1))^1)*((1+(ES2))^1)*((1+(ES3))^1)*((1+(ES4))^1)*((1+(ES5))^1)*((1+(ES6))^1)*((1+(ES7))^1)*((1+(ES8))^1)*((1+(ES9))^1)*((1+(ES10))^1)*((1+(ES11))^1))/((1.075)^11)+(Sheet1!$B$61*((1+(ES1))^1)*((1+(ES2))^1)*((1+(ES3))^1)*((1+(ES4))^1)*((1+(ES5))^1)*((1+(ES6))^1)*((1+(ES7))^1)*((1+(ES8))^1)*((1+(ES9))^1)*((1+(ES10))^1)*((1+(ES11))^1)*((1+(ES12))^1))/((1.075)^12)+(Sheet1!$B$61*((1+(ES1))^1)*((1+(ES2))^1)*((1+(ES3))^1)*((1+(ES4))^1)*((1+(ES5))^1)*((1+(ES6))^1)*((1+(ES7))^1)*((1+(ES8))^1)*((1+(ES9))^1)*((1+(ES10))^1)*((1+(ES11))^1)*((1+(ES12))^1)*((1+(ES13))^1))/((1.075)^13)+(Sheet1!$B$61*((1+(ES1))^1)*((1+(ES2))^1)*((1+(ES3))^1)*((1+(ES4))^1)*((1+(ES5))^1)*((1+(ES6))^1)*((1+(ES7))^1)*((1+(ES8))^1)*((1+(ES9))^1)*((1+(ES10))^1)*((1+(ES11))^1)*((1+(ES12))^1)*((1+(ES13))^1)*((1+(ES14))^1))/((1.075)^14)+(Sheet1!$B$61*((1+(ES1))^1)*((1+(ES2))^1)*((1+(ES3))^1)*((1+(ES4))^1)*((1+(ES5))^1)*((1+(ES6))^1)*((1+(ES7))^1)*((1+(ES8))^1)*((1+(ES9))^1)*((1+(ES10))^1)*((1+(ES11))^1)*((1+(ES12))^1)*((1+(ES13))^1)*((1+(ES14))^1)*((1+(ES15))^1))/((1.075)^15)+((Sheet1!$B$61*((1+(ES1))^1)*((1+(ES2))^1)*((1+(ES3))^1)*((1+(ES4))^1)*((1+(ES5))^1)*((1+(ES6))^1)*((1+(ES7))^1)*((1+(ES8))^1)*((1+(ES9))^1)*((1+(ES10))^1)*((1+(ES11))^1)*((1+(ES12))^1)*((1+(ES13))^1)*((1+(ES14))^1)*((1+(ES15))^1))/((1.075)^15)/0.075))/Sheet1!$B$17)+((Sheet1!$B$65/Sheet1!$B$17)*(100%-0.2)))</f>
        <v>65.286989030825296</v>
      </c>
      <c r="ET17" s="1">
        <f ca="1">SUM((((Sheet1!$B$61*((1+(ET1))^1))/((1.075)^1)+(Sheet1!$B$61*((1+(ET1))^1)*((1+(ET2))^1))/((1.075)^2)+(Sheet1!$B$61*((1+(ET1))^1)*((1+(ET2))^1)*((1+(ET3))^1))/((1.075)^3)+(Sheet1!$B$61*((1+(ET1))^1)*((1+(ET2))^1)*((1+(ET3))^1)*((1+(ET4))^1))/((1.075)^4)+(Sheet1!$B$61*((1+(ET1))^1)*((1+(ET2))^1)*((1+(ET3))^1)*((1+(ET4))^1)*((1+(ET5))^1))/((1.075)^5)+(Sheet1!$B$61*((1+(ET1))^1)*((1+(ET2))^1)*((1+(ET3))^1)*((1+(ET4))^1)*((1+(ET5))^1)*((1+(ET6))^1))/((1.075)^6)+(Sheet1!$B$61*((1+(ET1))^1)*((1+(ET2))^1)*((1+(ET3))^1)*((1+(ET4))^1)*((1+(ET5))^1)*((1+(ET6))^1)*((1+(ET7))^1))/((1.075)^7)+(Sheet1!$B$61*((1+(ET1))^1)*((1+(ET2))^1)*((1+(ET3))^1)*((1+(ET4))^1)*((1+(ET5))^1)*((1+(ET6))^1)*((1+(ET7))^1)*((1+(ET8))^1))/((1.075)^8)+(Sheet1!$B$61*((1+(ET1))^1)*((1+(ET2))^1)*((1+(ET3))^1)*((1+(ET4))^1)*((1+(ET5))^1)*((1+(ET6))^1)*((1+(ET7))^1)*((1+(ET8))^1)*((1+(ET9))^1))/((1.075)^9)+(Sheet1!$B$61*((1+(ET1))^1)*((1+(ET2))^1)*((1+(ET3))^1)*((1+(ET4))^1)*((1+(ET5))^1)*((1+(ET6))^1)*((1+(ET7))^1)*((1+(ET8))^1)*((1+(ET9))^1)*((1+(ET10))^1))/((1.075)^10)+(Sheet1!$B$61*((1+(ET1))^1)*((1+(ET2))^1)*((1+(ET3))^1)*((1+(ET4))^1)*((1+(ET5))^1)*((1+(ET6))^1)*((1+(ET7))^1)*((1+(ET8))^1)*((1+(ET9))^1)*((1+(ET10))^1)*((1+(ET11))^1))/((1.075)^11)+(Sheet1!$B$61*((1+(ET1))^1)*((1+(ET2))^1)*((1+(ET3))^1)*((1+(ET4))^1)*((1+(ET5))^1)*((1+(ET6))^1)*((1+(ET7))^1)*((1+(ET8))^1)*((1+(ET9))^1)*((1+(ET10))^1)*((1+(ET11))^1)*((1+(ET12))^1))/((1.075)^12)+(Sheet1!$B$61*((1+(ET1))^1)*((1+(ET2))^1)*((1+(ET3))^1)*((1+(ET4))^1)*((1+(ET5))^1)*((1+(ET6))^1)*((1+(ET7))^1)*((1+(ET8))^1)*((1+(ET9))^1)*((1+(ET10))^1)*((1+(ET11))^1)*((1+(ET12))^1)*((1+(ET13))^1))/((1.075)^13)+(Sheet1!$B$61*((1+(ET1))^1)*((1+(ET2))^1)*((1+(ET3))^1)*((1+(ET4))^1)*((1+(ET5))^1)*((1+(ET6))^1)*((1+(ET7))^1)*((1+(ET8))^1)*((1+(ET9))^1)*((1+(ET10))^1)*((1+(ET11))^1)*((1+(ET12))^1)*((1+(ET13))^1)*((1+(ET14))^1))/((1.075)^14)+(Sheet1!$B$61*((1+(ET1))^1)*((1+(ET2))^1)*((1+(ET3))^1)*((1+(ET4))^1)*((1+(ET5))^1)*((1+(ET6))^1)*((1+(ET7))^1)*((1+(ET8))^1)*((1+(ET9))^1)*((1+(ET10))^1)*((1+(ET11))^1)*((1+(ET12))^1)*((1+(ET13))^1)*((1+(ET14))^1)*((1+(ET15))^1))/((1.075)^15)+((Sheet1!$B$61*((1+(ET1))^1)*((1+(ET2))^1)*((1+(ET3))^1)*((1+(ET4))^1)*((1+(ET5))^1)*((1+(ET6))^1)*((1+(ET7))^1)*((1+(ET8))^1)*((1+(ET9))^1)*((1+(ET10))^1)*((1+(ET11))^1)*((1+(ET12))^1)*((1+(ET13))^1)*((1+(ET14))^1)*((1+(ET15))^1))/((1.075)^15)/0.075))/Sheet1!$B$17)+((Sheet1!$B$65/Sheet1!$B$17)*(100%-0.2)))</f>
        <v>56.281716787386614</v>
      </c>
      <c r="EU17" s="1">
        <f ca="1">SUM((((Sheet1!$B$61*((1+(EU1))^1))/((1.075)^1)+(Sheet1!$B$61*((1+(EU1))^1)*((1+(EU2))^1))/((1.075)^2)+(Sheet1!$B$61*((1+(EU1))^1)*((1+(EU2))^1)*((1+(EU3))^1))/((1.075)^3)+(Sheet1!$B$61*((1+(EU1))^1)*((1+(EU2))^1)*((1+(EU3))^1)*((1+(EU4))^1))/((1.075)^4)+(Sheet1!$B$61*((1+(EU1))^1)*((1+(EU2))^1)*((1+(EU3))^1)*((1+(EU4))^1)*((1+(EU5))^1))/((1.075)^5)+(Sheet1!$B$61*((1+(EU1))^1)*((1+(EU2))^1)*((1+(EU3))^1)*((1+(EU4))^1)*((1+(EU5))^1)*((1+(EU6))^1))/((1.075)^6)+(Sheet1!$B$61*((1+(EU1))^1)*((1+(EU2))^1)*((1+(EU3))^1)*((1+(EU4))^1)*((1+(EU5))^1)*((1+(EU6))^1)*((1+(EU7))^1))/((1.075)^7)+(Sheet1!$B$61*((1+(EU1))^1)*((1+(EU2))^1)*((1+(EU3))^1)*((1+(EU4))^1)*((1+(EU5))^1)*((1+(EU6))^1)*((1+(EU7))^1)*((1+(EU8))^1))/((1.075)^8)+(Sheet1!$B$61*((1+(EU1))^1)*((1+(EU2))^1)*((1+(EU3))^1)*((1+(EU4))^1)*((1+(EU5))^1)*((1+(EU6))^1)*((1+(EU7))^1)*((1+(EU8))^1)*((1+(EU9))^1))/((1.075)^9)+(Sheet1!$B$61*((1+(EU1))^1)*((1+(EU2))^1)*((1+(EU3))^1)*((1+(EU4))^1)*((1+(EU5))^1)*((1+(EU6))^1)*((1+(EU7))^1)*((1+(EU8))^1)*((1+(EU9))^1)*((1+(EU10))^1))/((1.075)^10)+(Sheet1!$B$61*((1+(EU1))^1)*((1+(EU2))^1)*((1+(EU3))^1)*((1+(EU4))^1)*((1+(EU5))^1)*((1+(EU6))^1)*((1+(EU7))^1)*((1+(EU8))^1)*((1+(EU9))^1)*((1+(EU10))^1)*((1+(EU11))^1))/((1.075)^11)+(Sheet1!$B$61*((1+(EU1))^1)*((1+(EU2))^1)*((1+(EU3))^1)*((1+(EU4))^1)*((1+(EU5))^1)*((1+(EU6))^1)*((1+(EU7))^1)*((1+(EU8))^1)*((1+(EU9))^1)*((1+(EU10))^1)*((1+(EU11))^1)*((1+(EU12))^1))/((1.075)^12)+(Sheet1!$B$61*((1+(EU1))^1)*((1+(EU2))^1)*((1+(EU3))^1)*((1+(EU4))^1)*((1+(EU5))^1)*((1+(EU6))^1)*((1+(EU7))^1)*((1+(EU8))^1)*((1+(EU9))^1)*((1+(EU10))^1)*((1+(EU11))^1)*((1+(EU12))^1)*((1+(EU13))^1))/((1.075)^13)+(Sheet1!$B$61*((1+(EU1))^1)*((1+(EU2))^1)*((1+(EU3))^1)*((1+(EU4))^1)*((1+(EU5))^1)*((1+(EU6))^1)*((1+(EU7))^1)*((1+(EU8))^1)*((1+(EU9))^1)*((1+(EU10))^1)*((1+(EU11))^1)*((1+(EU12))^1)*((1+(EU13))^1)*((1+(EU14))^1))/((1.075)^14)+(Sheet1!$B$61*((1+(EU1))^1)*((1+(EU2))^1)*((1+(EU3))^1)*((1+(EU4))^1)*((1+(EU5))^1)*((1+(EU6))^1)*((1+(EU7))^1)*((1+(EU8))^1)*((1+(EU9))^1)*((1+(EU10))^1)*((1+(EU11))^1)*((1+(EU12))^1)*((1+(EU13))^1)*((1+(EU14))^1)*((1+(EU15))^1))/((1.075)^15)+((Sheet1!$B$61*((1+(EU1))^1)*((1+(EU2))^1)*((1+(EU3))^1)*((1+(EU4))^1)*((1+(EU5))^1)*((1+(EU6))^1)*((1+(EU7))^1)*((1+(EU8))^1)*((1+(EU9))^1)*((1+(EU10))^1)*((1+(EU11))^1)*((1+(EU12))^1)*((1+(EU13))^1)*((1+(EU14))^1)*((1+(EU15))^1))/((1.075)^15)/0.075))/Sheet1!$B$17)+((Sheet1!$B$65/Sheet1!$B$17)*(100%-0.2)))</f>
        <v>58.905701672281296</v>
      </c>
      <c r="EV17" s="1">
        <f ca="1">SUM((((Sheet1!$B$61*((1+(EV1))^1))/((1.075)^1)+(Sheet1!$B$61*((1+(EV1))^1)*((1+(EV2))^1))/((1.075)^2)+(Sheet1!$B$61*((1+(EV1))^1)*((1+(EV2))^1)*((1+(EV3))^1))/((1.075)^3)+(Sheet1!$B$61*((1+(EV1))^1)*((1+(EV2))^1)*((1+(EV3))^1)*((1+(EV4))^1))/((1.075)^4)+(Sheet1!$B$61*((1+(EV1))^1)*((1+(EV2))^1)*((1+(EV3))^1)*((1+(EV4))^1)*((1+(EV5))^1))/((1.075)^5)+(Sheet1!$B$61*((1+(EV1))^1)*((1+(EV2))^1)*((1+(EV3))^1)*((1+(EV4))^1)*((1+(EV5))^1)*((1+(EV6))^1))/((1.075)^6)+(Sheet1!$B$61*((1+(EV1))^1)*((1+(EV2))^1)*((1+(EV3))^1)*((1+(EV4))^1)*((1+(EV5))^1)*((1+(EV6))^1)*((1+(EV7))^1))/((1.075)^7)+(Sheet1!$B$61*((1+(EV1))^1)*((1+(EV2))^1)*((1+(EV3))^1)*((1+(EV4))^1)*((1+(EV5))^1)*((1+(EV6))^1)*((1+(EV7))^1)*((1+(EV8))^1))/((1.075)^8)+(Sheet1!$B$61*((1+(EV1))^1)*((1+(EV2))^1)*((1+(EV3))^1)*((1+(EV4))^1)*((1+(EV5))^1)*((1+(EV6))^1)*((1+(EV7))^1)*((1+(EV8))^1)*((1+(EV9))^1))/((1.075)^9)+(Sheet1!$B$61*((1+(EV1))^1)*((1+(EV2))^1)*((1+(EV3))^1)*((1+(EV4))^1)*((1+(EV5))^1)*((1+(EV6))^1)*((1+(EV7))^1)*((1+(EV8))^1)*((1+(EV9))^1)*((1+(EV10))^1))/((1.075)^10)+(Sheet1!$B$61*((1+(EV1))^1)*((1+(EV2))^1)*((1+(EV3))^1)*((1+(EV4))^1)*((1+(EV5))^1)*((1+(EV6))^1)*((1+(EV7))^1)*((1+(EV8))^1)*((1+(EV9))^1)*((1+(EV10))^1)*((1+(EV11))^1))/((1.075)^11)+(Sheet1!$B$61*((1+(EV1))^1)*((1+(EV2))^1)*((1+(EV3))^1)*((1+(EV4))^1)*((1+(EV5))^1)*((1+(EV6))^1)*((1+(EV7))^1)*((1+(EV8))^1)*((1+(EV9))^1)*((1+(EV10))^1)*((1+(EV11))^1)*((1+(EV12))^1))/((1.075)^12)+(Sheet1!$B$61*((1+(EV1))^1)*((1+(EV2))^1)*((1+(EV3))^1)*((1+(EV4))^1)*((1+(EV5))^1)*((1+(EV6))^1)*((1+(EV7))^1)*((1+(EV8))^1)*((1+(EV9))^1)*((1+(EV10))^1)*((1+(EV11))^1)*((1+(EV12))^1)*((1+(EV13))^1))/((1.075)^13)+(Sheet1!$B$61*((1+(EV1))^1)*((1+(EV2))^1)*((1+(EV3))^1)*((1+(EV4))^1)*((1+(EV5))^1)*((1+(EV6))^1)*((1+(EV7))^1)*((1+(EV8))^1)*((1+(EV9))^1)*((1+(EV10))^1)*((1+(EV11))^1)*((1+(EV12))^1)*((1+(EV13))^1)*((1+(EV14))^1))/((1.075)^14)+(Sheet1!$B$61*((1+(EV1))^1)*((1+(EV2))^1)*((1+(EV3))^1)*((1+(EV4))^1)*((1+(EV5))^1)*((1+(EV6))^1)*((1+(EV7))^1)*((1+(EV8))^1)*((1+(EV9))^1)*((1+(EV10))^1)*((1+(EV11))^1)*((1+(EV12))^1)*((1+(EV13))^1)*((1+(EV14))^1)*((1+(EV15))^1))/((1.075)^15)+((Sheet1!$B$61*((1+(EV1))^1)*((1+(EV2))^1)*((1+(EV3))^1)*((1+(EV4))^1)*((1+(EV5))^1)*((1+(EV6))^1)*((1+(EV7))^1)*((1+(EV8))^1)*((1+(EV9))^1)*((1+(EV10))^1)*((1+(EV11))^1)*((1+(EV12))^1)*((1+(EV13))^1)*((1+(EV14))^1)*((1+(EV15))^1))/((1.075)^15)/0.075))/Sheet1!$B$17)+((Sheet1!$B$65/Sheet1!$B$17)*(100%-0.2)))</f>
        <v>39.820062893268954</v>
      </c>
      <c r="EW17" s="1">
        <f ca="1">SUM((((Sheet1!$B$61*((1+(EW1))^1))/((1.075)^1)+(Sheet1!$B$61*((1+(EW1))^1)*((1+(EW2))^1))/((1.075)^2)+(Sheet1!$B$61*((1+(EW1))^1)*((1+(EW2))^1)*((1+(EW3))^1))/((1.075)^3)+(Sheet1!$B$61*((1+(EW1))^1)*((1+(EW2))^1)*((1+(EW3))^1)*((1+(EW4))^1))/((1.075)^4)+(Sheet1!$B$61*((1+(EW1))^1)*((1+(EW2))^1)*((1+(EW3))^1)*((1+(EW4))^1)*((1+(EW5))^1))/((1.075)^5)+(Sheet1!$B$61*((1+(EW1))^1)*((1+(EW2))^1)*((1+(EW3))^1)*((1+(EW4))^1)*((1+(EW5))^1)*((1+(EW6))^1))/((1.075)^6)+(Sheet1!$B$61*((1+(EW1))^1)*((1+(EW2))^1)*((1+(EW3))^1)*((1+(EW4))^1)*((1+(EW5))^1)*((1+(EW6))^1)*((1+(EW7))^1))/((1.075)^7)+(Sheet1!$B$61*((1+(EW1))^1)*((1+(EW2))^1)*((1+(EW3))^1)*((1+(EW4))^1)*((1+(EW5))^1)*((1+(EW6))^1)*((1+(EW7))^1)*((1+(EW8))^1))/((1.075)^8)+(Sheet1!$B$61*((1+(EW1))^1)*((1+(EW2))^1)*((1+(EW3))^1)*((1+(EW4))^1)*((1+(EW5))^1)*((1+(EW6))^1)*((1+(EW7))^1)*((1+(EW8))^1)*((1+(EW9))^1))/((1.075)^9)+(Sheet1!$B$61*((1+(EW1))^1)*((1+(EW2))^1)*((1+(EW3))^1)*((1+(EW4))^1)*((1+(EW5))^1)*((1+(EW6))^1)*((1+(EW7))^1)*((1+(EW8))^1)*((1+(EW9))^1)*((1+(EW10))^1))/((1.075)^10)+(Sheet1!$B$61*((1+(EW1))^1)*((1+(EW2))^1)*((1+(EW3))^1)*((1+(EW4))^1)*((1+(EW5))^1)*((1+(EW6))^1)*((1+(EW7))^1)*((1+(EW8))^1)*((1+(EW9))^1)*((1+(EW10))^1)*((1+(EW11))^1))/((1.075)^11)+(Sheet1!$B$61*((1+(EW1))^1)*((1+(EW2))^1)*((1+(EW3))^1)*((1+(EW4))^1)*((1+(EW5))^1)*((1+(EW6))^1)*((1+(EW7))^1)*((1+(EW8))^1)*((1+(EW9))^1)*((1+(EW10))^1)*((1+(EW11))^1)*((1+(EW12))^1))/((1.075)^12)+(Sheet1!$B$61*((1+(EW1))^1)*((1+(EW2))^1)*((1+(EW3))^1)*((1+(EW4))^1)*((1+(EW5))^1)*((1+(EW6))^1)*((1+(EW7))^1)*((1+(EW8))^1)*((1+(EW9))^1)*((1+(EW10))^1)*((1+(EW11))^1)*((1+(EW12))^1)*((1+(EW13))^1))/((1.075)^13)+(Sheet1!$B$61*((1+(EW1))^1)*((1+(EW2))^1)*((1+(EW3))^1)*((1+(EW4))^1)*((1+(EW5))^1)*((1+(EW6))^1)*((1+(EW7))^1)*((1+(EW8))^1)*((1+(EW9))^1)*((1+(EW10))^1)*((1+(EW11))^1)*((1+(EW12))^1)*((1+(EW13))^1)*((1+(EW14))^1))/((1.075)^14)+(Sheet1!$B$61*((1+(EW1))^1)*((1+(EW2))^1)*((1+(EW3))^1)*((1+(EW4))^1)*((1+(EW5))^1)*((1+(EW6))^1)*((1+(EW7))^1)*((1+(EW8))^1)*((1+(EW9))^1)*((1+(EW10))^1)*((1+(EW11))^1)*((1+(EW12))^1)*((1+(EW13))^1)*((1+(EW14))^1)*((1+(EW15))^1))/((1.075)^15)+((Sheet1!$B$61*((1+(EW1))^1)*((1+(EW2))^1)*((1+(EW3))^1)*((1+(EW4))^1)*((1+(EW5))^1)*((1+(EW6))^1)*((1+(EW7))^1)*((1+(EW8))^1)*((1+(EW9))^1)*((1+(EW10))^1)*((1+(EW11))^1)*((1+(EW12))^1)*((1+(EW13))^1)*((1+(EW14))^1)*((1+(EW15))^1))/((1.075)^15)/0.075))/Sheet1!$B$17)+((Sheet1!$B$65/Sheet1!$B$17)*(100%-0.2)))</f>
        <v>35.980862847160999</v>
      </c>
      <c r="EX17" s="1">
        <f ca="1">SUM((((Sheet1!$B$61*((1+(EX1))^1))/((1.075)^1)+(Sheet1!$B$61*((1+(EX1))^1)*((1+(EX2))^1))/((1.075)^2)+(Sheet1!$B$61*((1+(EX1))^1)*((1+(EX2))^1)*((1+(EX3))^1))/((1.075)^3)+(Sheet1!$B$61*((1+(EX1))^1)*((1+(EX2))^1)*((1+(EX3))^1)*((1+(EX4))^1))/((1.075)^4)+(Sheet1!$B$61*((1+(EX1))^1)*((1+(EX2))^1)*((1+(EX3))^1)*((1+(EX4))^1)*((1+(EX5))^1))/((1.075)^5)+(Sheet1!$B$61*((1+(EX1))^1)*((1+(EX2))^1)*((1+(EX3))^1)*((1+(EX4))^1)*((1+(EX5))^1)*((1+(EX6))^1))/((1.075)^6)+(Sheet1!$B$61*((1+(EX1))^1)*((1+(EX2))^1)*((1+(EX3))^1)*((1+(EX4))^1)*((1+(EX5))^1)*((1+(EX6))^1)*((1+(EX7))^1))/((1.075)^7)+(Sheet1!$B$61*((1+(EX1))^1)*((1+(EX2))^1)*((1+(EX3))^1)*((1+(EX4))^1)*((1+(EX5))^1)*((1+(EX6))^1)*((1+(EX7))^1)*((1+(EX8))^1))/((1.075)^8)+(Sheet1!$B$61*((1+(EX1))^1)*((1+(EX2))^1)*((1+(EX3))^1)*((1+(EX4))^1)*((1+(EX5))^1)*((1+(EX6))^1)*((1+(EX7))^1)*((1+(EX8))^1)*((1+(EX9))^1))/((1.075)^9)+(Sheet1!$B$61*((1+(EX1))^1)*((1+(EX2))^1)*((1+(EX3))^1)*((1+(EX4))^1)*((1+(EX5))^1)*((1+(EX6))^1)*((1+(EX7))^1)*((1+(EX8))^1)*((1+(EX9))^1)*((1+(EX10))^1))/((1.075)^10)+(Sheet1!$B$61*((1+(EX1))^1)*((1+(EX2))^1)*((1+(EX3))^1)*((1+(EX4))^1)*((1+(EX5))^1)*((1+(EX6))^1)*((1+(EX7))^1)*((1+(EX8))^1)*((1+(EX9))^1)*((1+(EX10))^1)*((1+(EX11))^1))/((1.075)^11)+(Sheet1!$B$61*((1+(EX1))^1)*((1+(EX2))^1)*((1+(EX3))^1)*((1+(EX4))^1)*((1+(EX5))^1)*((1+(EX6))^1)*((1+(EX7))^1)*((1+(EX8))^1)*((1+(EX9))^1)*((1+(EX10))^1)*((1+(EX11))^1)*((1+(EX12))^1))/((1.075)^12)+(Sheet1!$B$61*((1+(EX1))^1)*((1+(EX2))^1)*((1+(EX3))^1)*((1+(EX4))^1)*((1+(EX5))^1)*((1+(EX6))^1)*((1+(EX7))^1)*((1+(EX8))^1)*((1+(EX9))^1)*((1+(EX10))^1)*((1+(EX11))^1)*((1+(EX12))^1)*((1+(EX13))^1))/((1.075)^13)+(Sheet1!$B$61*((1+(EX1))^1)*((1+(EX2))^1)*((1+(EX3))^1)*((1+(EX4))^1)*((1+(EX5))^1)*((1+(EX6))^1)*((1+(EX7))^1)*((1+(EX8))^1)*((1+(EX9))^1)*((1+(EX10))^1)*((1+(EX11))^1)*((1+(EX12))^1)*((1+(EX13))^1)*((1+(EX14))^1))/((1.075)^14)+(Sheet1!$B$61*((1+(EX1))^1)*((1+(EX2))^1)*((1+(EX3))^1)*((1+(EX4))^1)*((1+(EX5))^1)*((1+(EX6))^1)*((1+(EX7))^1)*((1+(EX8))^1)*((1+(EX9))^1)*((1+(EX10))^1)*((1+(EX11))^1)*((1+(EX12))^1)*((1+(EX13))^1)*((1+(EX14))^1)*((1+(EX15))^1))/((1.075)^15)+((Sheet1!$B$61*((1+(EX1))^1)*((1+(EX2))^1)*((1+(EX3))^1)*((1+(EX4))^1)*((1+(EX5))^1)*((1+(EX6))^1)*((1+(EX7))^1)*((1+(EX8))^1)*((1+(EX9))^1)*((1+(EX10))^1)*((1+(EX11))^1)*((1+(EX12))^1)*((1+(EX13))^1)*((1+(EX14))^1)*((1+(EX15))^1))/((1.075)^15)/0.075))/Sheet1!$B$17)+((Sheet1!$B$65/Sheet1!$B$17)*(100%-0.2)))</f>
        <v>58.313681608044632</v>
      </c>
      <c r="EY17" s="1">
        <f ca="1">SUM((((Sheet1!$B$61*((1+(EY1))^1))/((1.075)^1)+(Sheet1!$B$61*((1+(EY1))^1)*((1+(EY2))^1))/((1.075)^2)+(Sheet1!$B$61*((1+(EY1))^1)*((1+(EY2))^1)*((1+(EY3))^1))/((1.075)^3)+(Sheet1!$B$61*((1+(EY1))^1)*((1+(EY2))^1)*((1+(EY3))^1)*((1+(EY4))^1))/((1.075)^4)+(Sheet1!$B$61*((1+(EY1))^1)*((1+(EY2))^1)*((1+(EY3))^1)*((1+(EY4))^1)*((1+(EY5))^1))/((1.075)^5)+(Sheet1!$B$61*((1+(EY1))^1)*((1+(EY2))^1)*((1+(EY3))^1)*((1+(EY4))^1)*((1+(EY5))^1)*((1+(EY6))^1))/((1.075)^6)+(Sheet1!$B$61*((1+(EY1))^1)*((1+(EY2))^1)*((1+(EY3))^1)*((1+(EY4))^1)*((1+(EY5))^1)*((1+(EY6))^1)*((1+(EY7))^1))/((1.075)^7)+(Sheet1!$B$61*((1+(EY1))^1)*((1+(EY2))^1)*((1+(EY3))^1)*((1+(EY4))^1)*((1+(EY5))^1)*((1+(EY6))^1)*((1+(EY7))^1)*((1+(EY8))^1))/((1.075)^8)+(Sheet1!$B$61*((1+(EY1))^1)*((1+(EY2))^1)*((1+(EY3))^1)*((1+(EY4))^1)*((1+(EY5))^1)*((1+(EY6))^1)*((1+(EY7))^1)*((1+(EY8))^1)*((1+(EY9))^1))/((1.075)^9)+(Sheet1!$B$61*((1+(EY1))^1)*((1+(EY2))^1)*((1+(EY3))^1)*((1+(EY4))^1)*((1+(EY5))^1)*((1+(EY6))^1)*((1+(EY7))^1)*((1+(EY8))^1)*((1+(EY9))^1)*((1+(EY10))^1))/((1.075)^10)+(Sheet1!$B$61*((1+(EY1))^1)*((1+(EY2))^1)*((1+(EY3))^1)*((1+(EY4))^1)*((1+(EY5))^1)*((1+(EY6))^1)*((1+(EY7))^1)*((1+(EY8))^1)*((1+(EY9))^1)*((1+(EY10))^1)*((1+(EY11))^1))/((1.075)^11)+(Sheet1!$B$61*((1+(EY1))^1)*((1+(EY2))^1)*((1+(EY3))^1)*((1+(EY4))^1)*((1+(EY5))^1)*((1+(EY6))^1)*((1+(EY7))^1)*((1+(EY8))^1)*((1+(EY9))^1)*((1+(EY10))^1)*((1+(EY11))^1)*((1+(EY12))^1))/((1.075)^12)+(Sheet1!$B$61*((1+(EY1))^1)*((1+(EY2))^1)*((1+(EY3))^1)*((1+(EY4))^1)*((1+(EY5))^1)*((1+(EY6))^1)*((1+(EY7))^1)*((1+(EY8))^1)*((1+(EY9))^1)*((1+(EY10))^1)*((1+(EY11))^1)*((1+(EY12))^1)*((1+(EY13))^1))/((1.075)^13)+(Sheet1!$B$61*((1+(EY1))^1)*((1+(EY2))^1)*((1+(EY3))^1)*((1+(EY4))^1)*((1+(EY5))^1)*((1+(EY6))^1)*((1+(EY7))^1)*((1+(EY8))^1)*((1+(EY9))^1)*((1+(EY10))^1)*((1+(EY11))^1)*((1+(EY12))^1)*((1+(EY13))^1)*((1+(EY14))^1))/((1.075)^14)+(Sheet1!$B$61*((1+(EY1))^1)*((1+(EY2))^1)*((1+(EY3))^1)*((1+(EY4))^1)*((1+(EY5))^1)*((1+(EY6))^1)*((1+(EY7))^1)*((1+(EY8))^1)*((1+(EY9))^1)*((1+(EY10))^1)*((1+(EY11))^1)*((1+(EY12))^1)*((1+(EY13))^1)*((1+(EY14))^1)*((1+(EY15))^1))/((1.075)^15)+((Sheet1!$B$61*((1+(EY1))^1)*((1+(EY2))^1)*((1+(EY3))^1)*((1+(EY4))^1)*((1+(EY5))^1)*((1+(EY6))^1)*((1+(EY7))^1)*((1+(EY8))^1)*((1+(EY9))^1)*((1+(EY10))^1)*((1+(EY11))^1)*((1+(EY12))^1)*((1+(EY13))^1)*((1+(EY14))^1)*((1+(EY15))^1))/((1.075)^15)/0.075))/Sheet1!$B$17)+((Sheet1!$B$65/Sheet1!$B$17)*(100%-0.2)))</f>
        <v>47.475639514916075</v>
      </c>
      <c r="EZ17" s="1">
        <f ca="1">SUM((((Sheet1!$B$61*((1+(EZ1))^1))/((1.075)^1)+(Sheet1!$B$61*((1+(EZ1))^1)*((1+(EZ2))^1))/((1.075)^2)+(Sheet1!$B$61*((1+(EZ1))^1)*((1+(EZ2))^1)*((1+(EZ3))^1))/((1.075)^3)+(Sheet1!$B$61*((1+(EZ1))^1)*((1+(EZ2))^1)*((1+(EZ3))^1)*((1+(EZ4))^1))/((1.075)^4)+(Sheet1!$B$61*((1+(EZ1))^1)*((1+(EZ2))^1)*((1+(EZ3))^1)*((1+(EZ4))^1)*((1+(EZ5))^1))/((1.075)^5)+(Sheet1!$B$61*((1+(EZ1))^1)*((1+(EZ2))^1)*((1+(EZ3))^1)*((1+(EZ4))^1)*((1+(EZ5))^1)*((1+(EZ6))^1))/((1.075)^6)+(Sheet1!$B$61*((1+(EZ1))^1)*((1+(EZ2))^1)*((1+(EZ3))^1)*((1+(EZ4))^1)*((1+(EZ5))^1)*((1+(EZ6))^1)*((1+(EZ7))^1))/((1.075)^7)+(Sheet1!$B$61*((1+(EZ1))^1)*((1+(EZ2))^1)*((1+(EZ3))^1)*((1+(EZ4))^1)*((1+(EZ5))^1)*((1+(EZ6))^1)*((1+(EZ7))^1)*((1+(EZ8))^1))/((1.075)^8)+(Sheet1!$B$61*((1+(EZ1))^1)*((1+(EZ2))^1)*((1+(EZ3))^1)*((1+(EZ4))^1)*((1+(EZ5))^1)*((1+(EZ6))^1)*((1+(EZ7))^1)*((1+(EZ8))^1)*((1+(EZ9))^1))/((1.075)^9)+(Sheet1!$B$61*((1+(EZ1))^1)*((1+(EZ2))^1)*((1+(EZ3))^1)*((1+(EZ4))^1)*((1+(EZ5))^1)*((1+(EZ6))^1)*((1+(EZ7))^1)*((1+(EZ8))^1)*((1+(EZ9))^1)*((1+(EZ10))^1))/((1.075)^10)+(Sheet1!$B$61*((1+(EZ1))^1)*((1+(EZ2))^1)*((1+(EZ3))^1)*((1+(EZ4))^1)*((1+(EZ5))^1)*((1+(EZ6))^1)*((1+(EZ7))^1)*((1+(EZ8))^1)*((1+(EZ9))^1)*((1+(EZ10))^1)*((1+(EZ11))^1))/((1.075)^11)+(Sheet1!$B$61*((1+(EZ1))^1)*((1+(EZ2))^1)*((1+(EZ3))^1)*((1+(EZ4))^1)*((1+(EZ5))^1)*((1+(EZ6))^1)*((1+(EZ7))^1)*((1+(EZ8))^1)*((1+(EZ9))^1)*((1+(EZ10))^1)*((1+(EZ11))^1)*((1+(EZ12))^1))/((1.075)^12)+(Sheet1!$B$61*((1+(EZ1))^1)*((1+(EZ2))^1)*((1+(EZ3))^1)*((1+(EZ4))^1)*((1+(EZ5))^1)*((1+(EZ6))^1)*((1+(EZ7))^1)*((1+(EZ8))^1)*((1+(EZ9))^1)*((1+(EZ10))^1)*((1+(EZ11))^1)*((1+(EZ12))^1)*((1+(EZ13))^1))/((1.075)^13)+(Sheet1!$B$61*((1+(EZ1))^1)*((1+(EZ2))^1)*((1+(EZ3))^1)*((1+(EZ4))^1)*((1+(EZ5))^1)*((1+(EZ6))^1)*((1+(EZ7))^1)*((1+(EZ8))^1)*((1+(EZ9))^1)*((1+(EZ10))^1)*((1+(EZ11))^1)*((1+(EZ12))^1)*((1+(EZ13))^1)*((1+(EZ14))^1))/((1.075)^14)+(Sheet1!$B$61*((1+(EZ1))^1)*((1+(EZ2))^1)*((1+(EZ3))^1)*((1+(EZ4))^1)*((1+(EZ5))^1)*((1+(EZ6))^1)*((1+(EZ7))^1)*((1+(EZ8))^1)*((1+(EZ9))^1)*((1+(EZ10))^1)*((1+(EZ11))^1)*((1+(EZ12))^1)*((1+(EZ13))^1)*((1+(EZ14))^1)*((1+(EZ15))^1))/((1.075)^15)+((Sheet1!$B$61*((1+(EZ1))^1)*((1+(EZ2))^1)*((1+(EZ3))^1)*((1+(EZ4))^1)*((1+(EZ5))^1)*((1+(EZ6))^1)*((1+(EZ7))^1)*((1+(EZ8))^1)*((1+(EZ9))^1)*((1+(EZ10))^1)*((1+(EZ11))^1)*((1+(EZ12))^1)*((1+(EZ13))^1)*((1+(EZ14))^1)*((1+(EZ15))^1))/((1.075)^15)/0.075))/Sheet1!$B$17)+((Sheet1!$B$65/Sheet1!$B$17)*(100%-0.2)))</f>
        <v>62.196935539870879</v>
      </c>
      <c r="FA17" s="1">
        <f ca="1">SUM((((Sheet1!$B$61*((1+(FA1))^1))/((1.075)^1)+(Sheet1!$B$61*((1+(FA1))^1)*((1+(FA2))^1))/((1.075)^2)+(Sheet1!$B$61*((1+(FA1))^1)*((1+(FA2))^1)*((1+(FA3))^1))/((1.075)^3)+(Sheet1!$B$61*((1+(FA1))^1)*((1+(FA2))^1)*((1+(FA3))^1)*((1+(FA4))^1))/((1.075)^4)+(Sheet1!$B$61*((1+(FA1))^1)*((1+(FA2))^1)*((1+(FA3))^1)*((1+(FA4))^1)*((1+(FA5))^1))/((1.075)^5)+(Sheet1!$B$61*((1+(FA1))^1)*((1+(FA2))^1)*((1+(FA3))^1)*((1+(FA4))^1)*((1+(FA5))^1)*((1+(FA6))^1))/((1.075)^6)+(Sheet1!$B$61*((1+(FA1))^1)*((1+(FA2))^1)*((1+(FA3))^1)*((1+(FA4))^1)*((1+(FA5))^1)*((1+(FA6))^1)*((1+(FA7))^1))/((1.075)^7)+(Sheet1!$B$61*((1+(FA1))^1)*((1+(FA2))^1)*((1+(FA3))^1)*((1+(FA4))^1)*((1+(FA5))^1)*((1+(FA6))^1)*((1+(FA7))^1)*((1+(FA8))^1))/((1.075)^8)+(Sheet1!$B$61*((1+(FA1))^1)*((1+(FA2))^1)*((1+(FA3))^1)*((1+(FA4))^1)*((1+(FA5))^1)*((1+(FA6))^1)*((1+(FA7))^1)*((1+(FA8))^1)*((1+(FA9))^1))/((1.075)^9)+(Sheet1!$B$61*((1+(FA1))^1)*((1+(FA2))^1)*((1+(FA3))^1)*((1+(FA4))^1)*((1+(FA5))^1)*((1+(FA6))^1)*((1+(FA7))^1)*((1+(FA8))^1)*((1+(FA9))^1)*((1+(FA10))^1))/((1.075)^10)+(Sheet1!$B$61*((1+(FA1))^1)*((1+(FA2))^1)*((1+(FA3))^1)*((1+(FA4))^1)*((1+(FA5))^1)*((1+(FA6))^1)*((1+(FA7))^1)*((1+(FA8))^1)*((1+(FA9))^1)*((1+(FA10))^1)*((1+(FA11))^1))/((1.075)^11)+(Sheet1!$B$61*((1+(FA1))^1)*((1+(FA2))^1)*((1+(FA3))^1)*((1+(FA4))^1)*((1+(FA5))^1)*((1+(FA6))^1)*((1+(FA7))^1)*((1+(FA8))^1)*((1+(FA9))^1)*((1+(FA10))^1)*((1+(FA11))^1)*((1+(FA12))^1))/((1.075)^12)+(Sheet1!$B$61*((1+(FA1))^1)*((1+(FA2))^1)*((1+(FA3))^1)*((1+(FA4))^1)*((1+(FA5))^1)*((1+(FA6))^1)*((1+(FA7))^1)*((1+(FA8))^1)*((1+(FA9))^1)*((1+(FA10))^1)*((1+(FA11))^1)*((1+(FA12))^1)*((1+(FA13))^1))/((1.075)^13)+(Sheet1!$B$61*((1+(FA1))^1)*((1+(FA2))^1)*((1+(FA3))^1)*((1+(FA4))^1)*((1+(FA5))^1)*((1+(FA6))^1)*((1+(FA7))^1)*((1+(FA8))^1)*((1+(FA9))^1)*((1+(FA10))^1)*((1+(FA11))^1)*((1+(FA12))^1)*((1+(FA13))^1)*((1+(FA14))^1))/((1.075)^14)+(Sheet1!$B$61*((1+(FA1))^1)*((1+(FA2))^1)*((1+(FA3))^1)*((1+(FA4))^1)*((1+(FA5))^1)*((1+(FA6))^1)*((1+(FA7))^1)*((1+(FA8))^1)*((1+(FA9))^1)*((1+(FA10))^1)*((1+(FA11))^1)*((1+(FA12))^1)*((1+(FA13))^1)*((1+(FA14))^1)*((1+(FA15))^1))/((1.075)^15)+((Sheet1!$B$61*((1+(FA1))^1)*((1+(FA2))^1)*((1+(FA3))^1)*((1+(FA4))^1)*((1+(FA5))^1)*((1+(FA6))^1)*((1+(FA7))^1)*((1+(FA8))^1)*((1+(FA9))^1)*((1+(FA10))^1)*((1+(FA11))^1)*((1+(FA12))^1)*((1+(FA13))^1)*((1+(FA14))^1)*((1+(FA15))^1))/((1.075)^15)/0.075))/Sheet1!$B$17)+((Sheet1!$B$65/Sheet1!$B$17)*(100%-0.2)))</f>
        <v>49.97628385497049</v>
      </c>
      <c r="FB17" s="1">
        <f ca="1">SUM((((Sheet1!$B$61*((1+(FB1))^1))/((1.075)^1)+(Sheet1!$B$61*((1+(FB1))^1)*((1+(FB2))^1))/((1.075)^2)+(Sheet1!$B$61*((1+(FB1))^1)*((1+(FB2))^1)*((1+(FB3))^1))/((1.075)^3)+(Sheet1!$B$61*((1+(FB1))^1)*((1+(FB2))^1)*((1+(FB3))^1)*((1+(FB4))^1))/((1.075)^4)+(Sheet1!$B$61*((1+(FB1))^1)*((1+(FB2))^1)*((1+(FB3))^1)*((1+(FB4))^1)*((1+(FB5))^1))/((1.075)^5)+(Sheet1!$B$61*((1+(FB1))^1)*((1+(FB2))^1)*((1+(FB3))^1)*((1+(FB4))^1)*((1+(FB5))^1)*((1+(FB6))^1))/((1.075)^6)+(Sheet1!$B$61*((1+(FB1))^1)*((1+(FB2))^1)*((1+(FB3))^1)*((1+(FB4))^1)*((1+(FB5))^1)*((1+(FB6))^1)*((1+(FB7))^1))/((1.075)^7)+(Sheet1!$B$61*((1+(FB1))^1)*((1+(FB2))^1)*((1+(FB3))^1)*((1+(FB4))^1)*((1+(FB5))^1)*((1+(FB6))^1)*((1+(FB7))^1)*((1+(FB8))^1))/((1.075)^8)+(Sheet1!$B$61*((1+(FB1))^1)*((1+(FB2))^1)*((1+(FB3))^1)*((1+(FB4))^1)*((1+(FB5))^1)*((1+(FB6))^1)*((1+(FB7))^1)*((1+(FB8))^1)*((1+(FB9))^1))/((1.075)^9)+(Sheet1!$B$61*((1+(FB1))^1)*((1+(FB2))^1)*((1+(FB3))^1)*((1+(FB4))^1)*((1+(FB5))^1)*((1+(FB6))^1)*((1+(FB7))^1)*((1+(FB8))^1)*((1+(FB9))^1)*((1+(FB10))^1))/((1.075)^10)+(Sheet1!$B$61*((1+(FB1))^1)*((1+(FB2))^1)*((1+(FB3))^1)*((1+(FB4))^1)*((1+(FB5))^1)*((1+(FB6))^1)*((1+(FB7))^1)*((1+(FB8))^1)*((1+(FB9))^1)*((1+(FB10))^1)*((1+(FB11))^1))/((1.075)^11)+(Sheet1!$B$61*((1+(FB1))^1)*((1+(FB2))^1)*((1+(FB3))^1)*((1+(FB4))^1)*((1+(FB5))^1)*((1+(FB6))^1)*((1+(FB7))^1)*((1+(FB8))^1)*((1+(FB9))^1)*((1+(FB10))^1)*((1+(FB11))^1)*((1+(FB12))^1))/((1.075)^12)+(Sheet1!$B$61*((1+(FB1))^1)*((1+(FB2))^1)*((1+(FB3))^1)*((1+(FB4))^1)*((1+(FB5))^1)*((1+(FB6))^1)*((1+(FB7))^1)*((1+(FB8))^1)*((1+(FB9))^1)*((1+(FB10))^1)*((1+(FB11))^1)*((1+(FB12))^1)*((1+(FB13))^1))/((1.075)^13)+(Sheet1!$B$61*((1+(FB1))^1)*((1+(FB2))^1)*((1+(FB3))^1)*((1+(FB4))^1)*((1+(FB5))^1)*((1+(FB6))^1)*((1+(FB7))^1)*((1+(FB8))^1)*((1+(FB9))^1)*((1+(FB10))^1)*((1+(FB11))^1)*((1+(FB12))^1)*((1+(FB13))^1)*((1+(FB14))^1))/((1.075)^14)+(Sheet1!$B$61*((1+(FB1))^1)*((1+(FB2))^1)*((1+(FB3))^1)*((1+(FB4))^1)*((1+(FB5))^1)*((1+(FB6))^1)*((1+(FB7))^1)*((1+(FB8))^1)*((1+(FB9))^1)*((1+(FB10))^1)*((1+(FB11))^1)*((1+(FB12))^1)*((1+(FB13))^1)*((1+(FB14))^1)*((1+(FB15))^1))/((1.075)^15)+((Sheet1!$B$61*((1+(FB1))^1)*((1+(FB2))^1)*((1+(FB3))^1)*((1+(FB4))^1)*((1+(FB5))^1)*((1+(FB6))^1)*((1+(FB7))^1)*((1+(FB8))^1)*((1+(FB9))^1)*((1+(FB10))^1)*((1+(FB11))^1)*((1+(FB12))^1)*((1+(FB13))^1)*((1+(FB14))^1)*((1+(FB15))^1))/((1.075)^15)/0.075))/Sheet1!$B$17)+((Sheet1!$B$65/Sheet1!$B$17)*(100%-0.2)))</f>
        <v>50.175416027717745</v>
      </c>
      <c r="FC17" s="1">
        <f ca="1">SUM((((Sheet1!$B$61*((1+(FC1))^1))/((1.075)^1)+(Sheet1!$B$61*((1+(FC1))^1)*((1+(FC2))^1))/((1.075)^2)+(Sheet1!$B$61*((1+(FC1))^1)*((1+(FC2))^1)*((1+(FC3))^1))/((1.075)^3)+(Sheet1!$B$61*((1+(FC1))^1)*((1+(FC2))^1)*((1+(FC3))^1)*((1+(FC4))^1))/((1.075)^4)+(Sheet1!$B$61*((1+(FC1))^1)*((1+(FC2))^1)*((1+(FC3))^1)*((1+(FC4))^1)*((1+(FC5))^1))/((1.075)^5)+(Sheet1!$B$61*((1+(FC1))^1)*((1+(FC2))^1)*((1+(FC3))^1)*((1+(FC4))^1)*((1+(FC5))^1)*((1+(FC6))^1))/((1.075)^6)+(Sheet1!$B$61*((1+(FC1))^1)*((1+(FC2))^1)*((1+(FC3))^1)*((1+(FC4))^1)*((1+(FC5))^1)*((1+(FC6))^1)*((1+(FC7))^1))/((1.075)^7)+(Sheet1!$B$61*((1+(FC1))^1)*((1+(FC2))^1)*((1+(FC3))^1)*((1+(FC4))^1)*((1+(FC5))^1)*((1+(FC6))^1)*((1+(FC7))^1)*((1+(FC8))^1))/((1.075)^8)+(Sheet1!$B$61*((1+(FC1))^1)*((1+(FC2))^1)*((1+(FC3))^1)*((1+(FC4))^1)*((1+(FC5))^1)*((1+(FC6))^1)*((1+(FC7))^1)*((1+(FC8))^1)*((1+(FC9))^1))/((1.075)^9)+(Sheet1!$B$61*((1+(FC1))^1)*((1+(FC2))^1)*((1+(FC3))^1)*((1+(FC4))^1)*((1+(FC5))^1)*((1+(FC6))^1)*((1+(FC7))^1)*((1+(FC8))^1)*((1+(FC9))^1)*((1+(FC10))^1))/((1.075)^10)+(Sheet1!$B$61*((1+(FC1))^1)*((1+(FC2))^1)*((1+(FC3))^1)*((1+(FC4))^1)*((1+(FC5))^1)*((1+(FC6))^1)*((1+(FC7))^1)*((1+(FC8))^1)*((1+(FC9))^1)*((1+(FC10))^1)*((1+(FC11))^1))/((1.075)^11)+(Sheet1!$B$61*((1+(FC1))^1)*((1+(FC2))^1)*((1+(FC3))^1)*((1+(FC4))^1)*((1+(FC5))^1)*((1+(FC6))^1)*((1+(FC7))^1)*((1+(FC8))^1)*((1+(FC9))^1)*((1+(FC10))^1)*((1+(FC11))^1)*((1+(FC12))^1))/((1.075)^12)+(Sheet1!$B$61*((1+(FC1))^1)*((1+(FC2))^1)*((1+(FC3))^1)*((1+(FC4))^1)*((1+(FC5))^1)*((1+(FC6))^1)*((1+(FC7))^1)*((1+(FC8))^1)*((1+(FC9))^1)*((1+(FC10))^1)*((1+(FC11))^1)*((1+(FC12))^1)*((1+(FC13))^1))/((1.075)^13)+(Sheet1!$B$61*((1+(FC1))^1)*((1+(FC2))^1)*((1+(FC3))^1)*((1+(FC4))^1)*((1+(FC5))^1)*((1+(FC6))^1)*((1+(FC7))^1)*((1+(FC8))^1)*((1+(FC9))^1)*((1+(FC10))^1)*((1+(FC11))^1)*((1+(FC12))^1)*((1+(FC13))^1)*((1+(FC14))^1))/((1.075)^14)+(Sheet1!$B$61*((1+(FC1))^1)*((1+(FC2))^1)*((1+(FC3))^1)*((1+(FC4))^1)*((1+(FC5))^1)*((1+(FC6))^1)*((1+(FC7))^1)*((1+(FC8))^1)*((1+(FC9))^1)*((1+(FC10))^1)*((1+(FC11))^1)*((1+(FC12))^1)*((1+(FC13))^1)*((1+(FC14))^1)*((1+(FC15))^1))/((1.075)^15)+((Sheet1!$B$61*((1+(FC1))^1)*((1+(FC2))^1)*((1+(FC3))^1)*((1+(FC4))^1)*((1+(FC5))^1)*((1+(FC6))^1)*((1+(FC7))^1)*((1+(FC8))^1)*((1+(FC9))^1)*((1+(FC10))^1)*((1+(FC11))^1)*((1+(FC12))^1)*((1+(FC13))^1)*((1+(FC14))^1)*((1+(FC15))^1))/((1.075)^15)/0.075))/Sheet1!$B$17)+((Sheet1!$B$65/Sheet1!$B$17)*(100%-0.2)))</f>
        <v>41.934591378329664</v>
      </c>
      <c r="FD17" s="1">
        <f ca="1">SUM((((Sheet1!$B$61*((1+(FD1))^1))/((1.075)^1)+(Sheet1!$B$61*((1+(FD1))^1)*((1+(FD2))^1))/((1.075)^2)+(Sheet1!$B$61*((1+(FD1))^1)*((1+(FD2))^1)*((1+(FD3))^1))/((1.075)^3)+(Sheet1!$B$61*((1+(FD1))^1)*((1+(FD2))^1)*((1+(FD3))^1)*((1+(FD4))^1))/((1.075)^4)+(Sheet1!$B$61*((1+(FD1))^1)*((1+(FD2))^1)*((1+(FD3))^1)*((1+(FD4))^1)*((1+(FD5))^1))/((1.075)^5)+(Sheet1!$B$61*((1+(FD1))^1)*((1+(FD2))^1)*((1+(FD3))^1)*((1+(FD4))^1)*((1+(FD5))^1)*((1+(FD6))^1))/((1.075)^6)+(Sheet1!$B$61*((1+(FD1))^1)*((1+(FD2))^1)*((1+(FD3))^1)*((1+(FD4))^1)*((1+(FD5))^1)*((1+(FD6))^1)*((1+(FD7))^1))/((1.075)^7)+(Sheet1!$B$61*((1+(FD1))^1)*((1+(FD2))^1)*((1+(FD3))^1)*((1+(FD4))^1)*((1+(FD5))^1)*((1+(FD6))^1)*((1+(FD7))^1)*((1+(FD8))^1))/((1.075)^8)+(Sheet1!$B$61*((1+(FD1))^1)*((1+(FD2))^1)*((1+(FD3))^1)*((1+(FD4))^1)*((1+(FD5))^1)*((1+(FD6))^1)*((1+(FD7))^1)*((1+(FD8))^1)*((1+(FD9))^1))/((1.075)^9)+(Sheet1!$B$61*((1+(FD1))^1)*((1+(FD2))^1)*((1+(FD3))^1)*((1+(FD4))^1)*((1+(FD5))^1)*((1+(FD6))^1)*((1+(FD7))^1)*((1+(FD8))^1)*((1+(FD9))^1)*((1+(FD10))^1))/((1.075)^10)+(Sheet1!$B$61*((1+(FD1))^1)*((1+(FD2))^1)*((1+(FD3))^1)*((1+(FD4))^1)*((1+(FD5))^1)*((1+(FD6))^1)*((1+(FD7))^1)*((1+(FD8))^1)*((1+(FD9))^1)*((1+(FD10))^1)*((1+(FD11))^1))/((1.075)^11)+(Sheet1!$B$61*((1+(FD1))^1)*((1+(FD2))^1)*((1+(FD3))^1)*((1+(FD4))^1)*((1+(FD5))^1)*((1+(FD6))^1)*((1+(FD7))^1)*((1+(FD8))^1)*((1+(FD9))^1)*((1+(FD10))^1)*((1+(FD11))^1)*((1+(FD12))^1))/((1.075)^12)+(Sheet1!$B$61*((1+(FD1))^1)*((1+(FD2))^1)*((1+(FD3))^1)*((1+(FD4))^1)*((1+(FD5))^1)*((1+(FD6))^1)*((1+(FD7))^1)*((1+(FD8))^1)*((1+(FD9))^1)*((1+(FD10))^1)*((1+(FD11))^1)*((1+(FD12))^1)*((1+(FD13))^1))/((1.075)^13)+(Sheet1!$B$61*((1+(FD1))^1)*((1+(FD2))^1)*((1+(FD3))^1)*((1+(FD4))^1)*((1+(FD5))^1)*((1+(FD6))^1)*((1+(FD7))^1)*((1+(FD8))^1)*((1+(FD9))^1)*((1+(FD10))^1)*((1+(FD11))^1)*((1+(FD12))^1)*((1+(FD13))^1)*((1+(FD14))^1))/((1.075)^14)+(Sheet1!$B$61*((1+(FD1))^1)*((1+(FD2))^1)*((1+(FD3))^1)*((1+(FD4))^1)*((1+(FD5))^1)*((1+(FD6))^1)*((1+(FD7))^1)*((1+(FD8))^1)*((1+(FD9))^1)*((1+(FD10))^1)*((1+(FD11))^1)*((1+(FD12))^1)*((1+(FD13))^1)*((1+(FD14))^1)*((1+(FD15))^1))/((1.075)^15)+((Sheet1!$B$61*((1+(FD1))^1)*((1+(FD2))^1)*((1+(FD3))^1)*((1+(FD4))^1)*((1+(FD5))^1)*((1+(FD6))^1)*((1+(FD7))^1)*((1+(FD8))^1)*((1+(FD9))^1)*((1+(FD10))^1)*((1+(FD11))^1)*((1+(FD12))^1)*((1+(FD13))^1)*((1+(FD14))^1)*((1+(FD15))^1))/((1.075)^15)/0.075))/Sheet1!$B$17)+((Sheet1!$B$65/Sheet1!$B$17)*(100%-0.2)))</f>
        <v>47.545958733995775</v>
      </c>
      <c r="FE17" s="1">
        <f ca="1">SUM((((Sheet1!$B$61*((1+(FE1))^1))/((1.075)^1)+(Sheet1!$B$61*((1+(FE1))^1)*((1+(FE2))^1))/((1.075)^2)+(Sheet1!$B$61*((1+(FE1))^1)*((1+(FE2))^1)*((1+(FE3))^1))/((1.075)^3)+(Sheet1!$B$61*((1+(FE1))^1)*((1+(FE2))^1)*((1+(FE3))^1)*((1+(FE4))^1))/((1.075)^4)+(Sheet1!$B$61*((1+(FE1))^1)*((1+(FE2))^1)*((1+(FE3))^1)*((1+(FE4))^1)*((1+(FE5))^1))/((1.075)^5)+(Sheet1!$B$61*((1+(FE1))^1)*((1+(FE2))^1)*((1+(FE3))^1)*((1+(FE4))^1)*((1+(FE5))^1)*((1+(FE6))^1))/((1.075)^6)+(Sheet1!$B$61*((1+(FE1))^1)*((1+(FE2))^1)*((1+(FE3))^1)*((1+(FE4))^1)*((1+(FE5))^1)*((1+(FE6))^1)*((1+(FE7))^1))/((1.075)^7)+(Sheet1!$B$61*((1+(FE1))^1)*((1+(FE2))^1)*((1+(FE3))^1)*((1+(FE4))^1)*((1+(FE5))^1)*((1+(FE6))^1)*((1+(FE7))^1)*((1+(FE8))^1))/((1.075)^8)+(Sheet1!$B$61*((1+(FE1))^1)*((1+(FE2))^1)*((1+(FE3))^1)*((1+(FE4))^1)*((1+(FE5))^1)*((1+(FE6))^1)*((1+(FE7))^1)*((1+(FE8))^1)*((1+(FE9))^1))/((1.075)^9)+(Sheet1!$B$61*((1+(FE1))^1)*((1+(FE2))^1)*((1+(FE3))^1)*((1+(FE4))^1)*((1+(FE5))^1)*((1+(FE6))^1)*((1+(FE7))^1)*((1+(FE8))^1)*((1+(FE9))^1)*((1+(FE10))^1))/((1.075)^10)+(Sheet1!$B$61*((1+(FE1))^1)*((1+(FE2))^1)*((1+(FE3))^1)*((1+(FE4))^1)*((1+(FE5))^1)*((1+(FE6))^1)*((1+(FE7))^1)*((1+(FE8))^1)*((1+(FE9))^1)*((1+(FE10))^1)*((1+(FE11))^1))/((1.075)^11)+(Sheet1!$B$61*((1+(FE1))^1)*((1+(FE2))^1)*((1+(FE3))^1)*((1+(FE4))^1)*((1+(FE5))^1)*((1+(FE6))^1)*((1+(FE7))^1)*((1+(FE8))^1)*((1+(FE9))^1)*((1+(FE10))^1)*((1+(FE11))^1)*((1+(FE12))^1))/((1.075)^12)+(Sheet1!$B$61*((1+(FE1))^1)*((1+(FE2))^1)*((1+(FE3))^1)*((1+(FE4))^1)*((1+(FE5))^1)*((1+(FE6))^1)*((1+(FE7))^1)*((1+(FE8))^1)*((1+(FE9))^1)*((1+(FE10))^1)*((1+(FE11))^1)*((1+(FE12))^1)*((1+(FE13))^1))/((1.075)^13)+(Sheet1!$B$61*((1+(FE1))^1)*((1+(FE2))^1)*((1+(FE3))^1)*((1+(FE4))^1)*((1+(FE5))^1)*((1+(FE6))^1)*((1+(FE7))^1)*((1+(FE8))^1)*((1+(FE9))^1)*((1+(FE10))^1)*((1+(FE11))^1)*((1+(FE12))^1)*((1+(FE13))^1)*((1+(FE14))^1))/((1.075)^14)+(Sheet1!$B$61*((1+(FE1))^1)*((1+(FE2))^1)*((1+(FE3))^1)*((1+(FE4))^1)*((1+(FE5))^1)*((1+(FE6))^1)*((1+(FE7))^1)*((1+(FE8))^1)*((1+(FE9))^1)*((1+(FE10))^1)*((1+(FE11))^1)*((1+(FE12))^1)*((1+(FE13))^1)*((1+(FE14))^1)*((1+(FE15))^1))/((1.075)^15)+((Sheet1!$B$61*((1+(FE1))^1)*((1+(FE2))^1)*((1+(FE3))^1)*((1+(FE4))^1)*((1+(FE5))^1)*((1+(FE6))^1)*((1+(FE7))^1)*((1+(FE8))^1)*((1+(FE9))^1)*((1+(FE10))^1)*((1+(FE11))^1)*((1+(FE12))^1)*((1+(FE13))^1)*((1+(FE14))^1)*((1+(FE15))^1))/((1.075)^15)/0.075))/Sheet1!$B$17)+((Sheet1!$B$65/Sheet1!$B$17)*(100%-0.2)))</f>
        <v>45.578198710267074</v>
      </c>
      <c r="FF17" s="1">
        <f ca="1">SUM((((Sheet1!$B$61*((1+(FF1))^1))/((1.075)^1)+(Sheet1!$B$61*((1+(FF1))^1)*((1+(FF2))^1))/((1.075)^2)+(Sheet1!$B$61*((1+(FF1))^1)*((1+(FF2))^1)*((1+(FF3))^1))/((1.075)^3)+(Sheet1!$B$61*((1+(FF1))^1)*((1+(FF2))^1)*((1+(FF3))^1)*((1+(FF4))^1))/((1.075)^4)+(Sheet1!$B$61*((1+(FF1))^1)*((1+(FF2))^1)*((1+(FF3))^1)*((1+(FF4))^1)*((1+(FF5))^1))/((1.075)^5)+(Sheet1!$B$61*((1+(FF1))^1)*((1+(FF2))^1)*((1+(FF3))^1)*((1+(FF4))^1)*((1+(FF5))^1)*((1+(FF6))^1))/((1.075)^6)+(Sheet1!$B$61*((1+(FF1))^1)*((1+(FF2))^1)*((1+(FF3))^1)*((1+(FF4))^1)*((1+(FF5))^1)*((1+(FF6))^1)*((1+(FF7))^1))/((1.075)^7)+(Sheet1!$B$61*((1+(FF1))^1)*((1+(FF2))^1)*((1+(FF3))^1)*((1+(FF4))^1)*((1+(FF5))^1)*((1+(FF6))^1)*((1+(FF7))^1)*((1+(FF8))^1))/((1.075)^8)+(Sheet1!$B$61*((1+(FF1))^1)*((1+(FF2))^1)*((1+(FF3))^1)*((1+(FF4))^1)*((1+(FF5))^1)*((1+(FF6))^1)*((1+(FF7))^1)*((1+(FF8))^1)*((1+(FF9))^1))/((1.075)^9)+(Sheet1!$B$61*((1+(FF1))^1)*((1+(FF2))^1)*((1+(FF3))^1)*((1+(FF4))^1)*((1+(FF5))^1)*((1+(FF6))^1)*((1+(FF7))^1)*((1+(FF8))^1)*((1+(FF9))^1)*((1+(FF10))^1))/((1.075)^10)+(Sheet1!$B$61*((1+(FF1))^1)*((1+(FF2))^1)*((1+(FF3))^1)*((1+(FF4))^1)*((1+(FF5))^1)*((1+(FF6))^1)*((1+(FF7))^1)*((1+(FF8))^1)*((1+(FF9))^1)*((1+(FF10))^1)*((1+(FF11))^1))/((1.075)^11)+(Sheet1!$B$61*((1+(FF1))^1)*((1+(FF2))^1)*((1+(FF3))^1)*((1+(FF4))^1)*((1+(FF5))^1)*((1+(FF6))^1)*((1+(FF7))^1)*((1+(FF8))^1)*((1+(FF9))^1)*((1+(FF10))^1)*((1+(FF11))^1)*((1+(FF12))^1))/((1.075)^12)+(Sheet1!$B$61*((1+(FF1))^1)*((1+(FF2))^1)*((1+(FF3))^1)*((1+(FF4))^1)*((1+(FF5))^1)*((1+(FF6))^1)*((1+(FF7))^1)*((1+(FF8))^1)*((1+(FF9))^1)*((1+(FF10))^1)*((1+(FF11))^1)*((1+(FF12))^1)*((1+(FF13))^1))/((1.075)^13)+(Sheet1!$B$61*((1+(FF1))^1)*((1+(FF2))^1)*((1+(FF3))^1)*((1+(FF4))^1)*((1+(FF5))^1)*((1+(FF6))^1)*((1+(FF7))^1)*((1+(FF8))^1)*((1+(FF9))^1)*((1+(FF10))^1)*((1+(FF11))^1)*((1+(FF12))^1)*((1+(FF13))^1)*((1+(FF14))^1))/((1.075)^14)+(Sheet1!$B$61*((1+(FF1))^1)*((1+(FF2))^1)*((1+(FF3))^1)*((1+(FF4))^1)*((1+(FF5))^1)*((1+(FF6))^1)*((1+(FF7))^1)*((1+(FF8))^1)*((1+(FF9))^1)*((1+(FF10))^1)*((1+(FF11))^1)*((1+(FF12))^1)*((1+(FF13))^1)*((1+(FF14))^1)*((1+(FF15))^1))/((1.075)^15)+((Sheet1!$B$61*((1+(FF1))^1)*((1+(FF2))^1)*((1+(FF3))^1)*((1+(FF4))^1)*((1+(FF5))^1)*((1+(FF6))^1)*((1+(FF7))^1)*((1+(FF8))^1)*((1+(FF9))^1)*((1+(FF10))^1)*((1+(FF11))^1)*((1+(FF12))^1)*((1+(FF13))^1)*((1+(FF14))^1)*((1+(FF15))^1))/((1.075)^15)/0.075))/Sheet1!$B$17)+((Sheet1!$B$65/Sheet1!$B$17)*(100%-0.2)))</f>
        <v>63.614843733116246</v>
      </c>
      <c r="FG17" s="1">
        <f ca="1">SUM((((Sheet1!$B$61*((1+(FG1))^1))/((1.075)^1)+(Sheet1!$B$61*((1+(FG1))^1)*((1+(FG2))^1))/((1.075)^2)+(Sheet1!$B$61*((1+(FG1))^1)*((1+(FG2))^1)*((1+(FG3))^1))/((1.075)^3)+(Sheet1!$B$61*((1+(FG1))^1)*((1+(FG2))^1)*((1+(FG3))^1)*((1+(FG4))^1))/((1.075)^4)+(Sheet1!$B$61*((1+(FG1))^1)*((1+(FG2))^1)*((1+(FG3))^1)*((1+(FG4))^1)*((1+(FG5))^1))/((1.075)^5)+(Sheet1!$B$61*((1+(FG1))^1)*((1+(FG2))^1)*((1+(FG3))^1)*((1+(FG4))^1)*((1+(FG5))^1)*((1+(FG6))^1))/((1.075)^6)+(Sheet1!$B$61*((1+(FG1))^1)*((1+(FG2))^1)*((1+(FG3))^1)*((1+(FG4))^1)*((1+(FG5))^1)*((1+(FG6))^1)*((1+(FG7))^1))/((1.075)^7)+(Sheet1!$B$61*((1+(FG1))^1)*((1+(FG2))^1)*((1+(FG3))^1)*((1+(FG4))^1)*((1+(FG5))^1)*((1+(FG6))^1)*((1+(FG7))^1)*((1+(FG8))^1))/((1.075)^8)+(Sheet1!$B$61*((1+(FG1))^1)*((1+(FG2))^1)*((1+(FG3))^1)*((1+(FG4))^1)*((1+(FG5))^1)*((1+(FG6))^1)*((1+(FG7))^1)*((1+(FG8))^1)*((1+(FG9))^1))/((1.075)^9)+(Sheet1!$B$61*((1+(FG1))^1)*((1+(FG2))^1)*((1+(FG3))^1)*((1+(FG4))^1)*((1+(FG5))^1)*((1+(FG6))^1)*((1+(FG7))^1)*((1+(FG8))^1)*((1+(FG9))^1)*((1+(FG10))^1))/((1.075)^10)+(Sheet1!$B$61*((1+(FG1))^1)*((1+(FG2))^1)*((1+(FG3))^1)*((1+(FG4))^1)*((1+(FG5))^1)*((1+(FG6))^1)*((1+(FG7))^1)*((1+(FG8))^1)*((1+(FG9))^1)*((1+(FG10))^1)*((1+(FG11))^1))/((1.075)^11)+(Sheet1!$B$61*((1+(FG1))^1)*((1+(FG2))^1)*((1+(FG3))^1)*((1+(FG4))^1)*((1+(FG5))^1)*((1+(FG6))^1)*((1+(FG7))^1)*((1+(FG8))^1)*((1+(FG9))^1)*((1+(FG10))^1)*((1+(FG11))^1)*((1+(FG12))^1))/((1.075)^12)+(Sheet1!$B$61*((1+(FG1))^1)*((1+(FG2))^1)*((1+(FG3))^1)*((1+(FG4))^1)*((1+(FG5))^1)*((1+(FG6))^1)*((1+(FG7))^1)*((1+(FG8))^1)*((1+(FG9))^1)*((1+(FG10))^1)*((1+(FG11))^1)*((1+(FG12))^1)*((1+(FG13))^1))/((1.075)^13)+(Sheet1!$B$61*((1+(FG1))^1)*((1+(FG2))^1)*((1+(FG3))^1)*((1+(FG4))^1)*((1+(FG5))^1)*((1+(FG6))^1)*((1+(FG7))^1)*((1+(FG8))^1)*((1+(FG9))^1)*((1+(FG10))^1)*((1+(FG11))^1)*((1+(FG12))^1)*((1+(FG13))^1)*((1+(FG14))^1))/((1.075)^14)+(Sheet1!$B$61*((1+(FG1))^1)*((1+(FG2))^1)*((1+(FG3))^1)*((1+(FG4))^1)*((1+(FG5))^1)*((1+(FG6))^1)*((1+(FG7))^1)*((1+(FG8))^1)*((1+(FG9))^1)*((1+(FG10))^1)*((1+(FG11))^1)*((1+(FG12))^1)*((1+(FG13))^1)*((1+(FG14))^1)*((1+(FG15))^1))/((1.075)^15)+((Sheet1!$B$61*((1+(FG1))^1)*((1+(FG2))^1)*((1+(FG3))^1)*((1+(FG4))^1)*((1+(FG5))^1)*((1+(FG6))^1)*((1+(FG7))^1)*((1+(FG8))^1)*((1+(FG9))^1)*((1+(FG10))^1)*((1+(FG11))^1)*((1+(FG12))^1)*((1+(FG13))^1)*((1+(FG14))^1)*((1+(FG15))^1))/((1.075)^15)/0.075))/Sheet1!$B$17)+((Sheet1!$B$65/Sheet1!$B$17)*(100%-0.2)))</f>
        <v>35.546664365795969</v>
      </c>
      <c r="FH17" s="1">
        <f ca="1">SUM((((Sheet1!$B$61*((1+(FH1))^1))/((1.075)^1)+(Sheet1!$B$61*((1+(FH1))^1)*((1+(FH2))^1))/((1.075)^2)+(Sheet1!$B$61*((1+(FH1))^1)*((1+(FH2))^1)*((1+(FH3))^1))/((1.075)^3)+(Sheet1!$B$61*((1+(FH1))^1)*((1+(FH2))^1)*((1+(FH3))^1)*((1+(FH4))^1))/((1.075)^4)+(Sheet1!$B$61*((1+(FH1))^1)*((1+(FH2))^1)*((1+(FH3))^1)*((1+(FH4))^1)*((1+(FH5))^1))/((1.075)^5)+(Sheet1!$B$61*((1+(FH1))^1)*((1+(FH2))^1)*((1+(FH3))^1)*((1+(FH4))^1)*((1+(FH5))^1)*((1+(FH6))^1))/((1.075)^6)+(Sheet1!$B$61*((1+(FH1))^1)*((1+(FH2))^1)*((1+(FH3))^1)*((1+(FH4))^1)*((1+(FH5))^1)*((1+(FH6))^1)*((1+(FH7))^1))/((1.075)^7)+(Sheet1!$B$61*((1+(FH1))^1)*((1+(FH2))^1)*((1+(FH3))^1)*((1+(FH4))^1)*((1+(FH5))^1)*((1+(FH6))^1)*((1+(FH7))^1)*((1+(FH8))^1))/((1.075)^8)+(Sheet1!$B$61*((1+(FH1))^1)*((1+(FH2))^1)*((1+(FH3))^1)*((1+(FH4))^1)*((1+(FH5))^1)*((1+(FH6))^1)*((1+(FH7))^1)*((1+(FH8))^1)*((1+(FH9))^1))/((1.075)^9)+(Sheet1!$B$61*((1+(FH1))^1)*((1+(FH2))^1)*((1+(FH3))^1)*((1+(FH4))^1)*((1+(FH5))^1)*((1+(FH6))^1)*((1+(FH7))^1)*((1+(FH8))^1)*((1+(FH9))^1)*((1+(FH10))^1))/((1.075)^10)+(Sheet1!$B$61*((1+(FH1))^1)*((1+(FH2))^1)*((1+(FH3))^1)*((1+(FH4))^1)*((1+(FH5))^1)*((1+(FH6))^1)*((1+(FH7))^1)*((1+(FH8))^1)*((1+(FH9))^1)*((1+(FH10))^1)*((1+(FH11))^1))/((1.075)^11)+(Sheet1!$B$61*((1+(FH1))^1)*((1+(FH2))^1)*((1+(FH3))^1)*((1+(FH4))^1)*((1+(FH5))^1)*((1+(FH6))^1)*((1+(FH7))^1)*((1+(FH8))^1)*((1+(FH9))^1)*((1+(FH10))^1)*((1+(FH11))^1)*((1+(FH12))^1))/((1.075)^12)+(Sheet1!$B$61*((1+(FH1))^1)*((1+(FH2))^1)*((1+(FH3))^1)*((1+(FH4))^1)*((1+(FH5))^1)*((1+(FH6))^1)*((1+(FH7))^1)*((1+(FH8))^1)*((1+(FH9))^1)*((1+(FH10))^1)*((1+(FH11))^1)*((1+(FH12))^1)*((1+(FH13))^1))/((1.075)^13)+(Sheet1!$B$61*((1+(FH1))^1)*((1+(FH2))^1)*((1+(FH3))^1)*((1+(FH4))^1)*((1+(FH5))^1)*((1+(FH6))^1)*((1+(FH7))^1)*((1+(FH8))^1)*((1+(FH9))^1)*((1+(FH10))^1)*((1+(FH11))^1)*((1+(FH12))^1)*((1+(FH13))^1)*((1+(FH14))^1))/((1.075)^14)+(Sheet1!$B$61*((1+(FH1))^1)*((1+(FH2))^1)*((1+(FH3))^1)*((1+(FH4))^1)*((1+(FH5))^1)*((1+(FH6))^1)*((1+(FH7))^1)*((1+(FH8))^1)*((1+(FH9))^1)*((1+(FH10))^1)*((1+(FH11))^1)*((1+(FH12))^1)*((1+(FH13))^1)*((1+(FH14))^1)*((1+(FH15))^1))/((1.075)^15)+((Sheet1!$B$61*((1+(FH1))^1)*((1+(FH2))^1)*((1+(FH3))^1)*((1+(FH4))^1)*((1+(FH5))^1)*((1+(FH6))^1)*((1+(FH7))^1)*((1+(FH8))^1)*((1+(FH9))^1)*((1+(FH10))^1)*((1+(FH11))^1)*((1+(FH12))^1)*((1+(FH13))^1)*((1+(FH14))^1)*((1+(FH15))^1))/((1.075)^15)/0.075))/Sheet1!$B$17)+((Sheet1!$B$65/Sheet1!$B$17)*(100%-0.2)))</f>
        <v>50.078441001450955</v>
      </c>
      <c r="FI17" s="1">
        <f ca="1">SUM((((Sheet1!$B$61*((1+(FI1))^1))/((1.075)^1)+(Sheet1!$B$61*((1+(FI1))^1)*((1+(FI2))^1))/((1.075)^2)+(Sheet1!$B$61*((1+(FI1))^1)*((1+(FI2))^1)*((1+(FI3))^1))/((1.075)^3)+(Sheet1!$B$61*((1+(FI1))^1)*((1+(FI2))^1)*((1+(FI3))^1)*((1+(FI4))^1))/((1.075)^4)+(Sheet1!$B$61*((1+(FI1))^1)*((1+(FI2))^1)*((1+(FI3))^1)*((1+(FI4))^1)*((1+(FI5))^1))/((1.075)^5)+(Sheet1!$B$61*((1+(FI1))^1)*((1+(FI2))^1)*((1+(FI3))^1)*((1+(FI4))^1)*((1+(FI5))^1)*((1+(FI6))^1))/((1.075)^6)+(Sheet1!$B$61*((1+(FI1))^1)*((1+(FI2))^1)*((1+(FI3))^1)*((1+(FI4))^1)*((1+(FI5))^1)*((1+(FI6))^1)*((1+(FI7))^1))/((1.075)^7)+(Sheet1!$B$61*((1+(FI1))^1)*((1+(FI2))^1)*((1+(FI3))^1)*((1+(FI4))^1)*((1+(FI5))^1)*((1+(FI6))^1)*((1+(FI7))^1)*((1+(FI8))^1))/((1.075)^8)+(Sheet1!$B$61*((1+(FI1))^1)*((1+(FI2))^1)*((1+(FI3))^1)*((1+(FI4))^1)*((1+(FI5))^1)*((1+(FI6))^1)*((1+(FI7))^1)*((1+(FI8))^1)*((1+(FI9))^1))/((1.075)^9)+(Sheet1!$B$61*((1+(FI1))^1)*((1+(FI2))^1)*((1+(FI3))^1)*((1+(FI4))^1)*((1+(FI5))^1)*((1+(FI6))^1)*((1+(FI7))^1)*((1+(FI8))^1)*((1+(FI9))^1)*((1+(FI10))^1))/((1.075)^10)+(Sheet1!$B$61*((1+(FI1))^1)*((1+(FI2))^1)*((1+(FI3))^1)*((1+(FI4))^1)*((1+(FI5))^1)*((1+(FI6))^1)*((1+(FI7))^1)*((1+(FI8))^1)*((1+(FI9))^1)*((1+(FI10))^1)*((1+(FI11))^1))/((1.075)^11)+(Sheet1!$B$61*((1+(FI1))^1)*((1+(FI2))^1)*((1+(FI3))^1)*((1+(FI4))^1)*((1+(FI5))^1)*((1+(FI6))^1)*((1+(FI7))^1)*((1+(FI8))^1)*((1+(FI9))^1)*((1+(FI10))^1)*((1+(FI11))^1)*((1+(FI12))^1))/((1.075)^12)+(Sheet1!$B$61*((1+(FI1))^1)*((1+(FI2))^1)*((1+(FI3))^1)*((1+(FI4))^1)*((1+(FI5))^1)*((1+(FI6))^1)*((1+(FI7))^1)*((1+(FI8))^1)*((1+(FI9))^1)*((1+(FI10))^1)*((1+(FI11))^1)*((1+(FI12))^1)*((1+(FI13))^1))/((1.075)^13)+(Sheet1!$B$61*((1+(FI1))^1)*((1+(FI2))^1)*((1+(FI3))^1)*((1+(FI4))^1)*((1+(FI5))^1)*((1+(FI6))^1)*((1+(FI7))^1)*((1+(FI8))^1)*((1+(FI9))^1)*((1+(FI10))^1)*((1+(FI11))^1)*((1+(FI12))^1)*((1+(FI13))^1)*((1+(FI14))^1))/((1.075)^14)+(Sheet1!$B$61*((1+(FI1))^1)*((1+(FI2))^1)*((1+(FI3))^1)*((1+(FI4))^1)*((1+(FI5))^1)*((1+(FI6))^1)*((1+(FI7))^1)*((1+(FI8))^1)*((1+(FI9))^1)*((1+(FI10))^1)*((1+(FI11))^1)*((1+(FI12))^1)*((1+(FI13))^1)*((1+(FI14))^1)*((1+(FI15))^1))/((1.075)^15)+((Sheet1!$B$61*((1+(FI1))^1)*((1+(FI2))^1)*((1+(FI3))^1)*((1+(FI4))^1)*((1+(FI5))^1)*((1+(FI6))^1)*((1+(FI7))^1)*((1+(FI8))^1)*((1+(FI9))^1)*((1+(FI10))^1)*((1+(FI11))^1)*((1+(FI12))^1)*((1+(FI13))^1)*((1+(FI14))^1)*((1+(FI15))^1))/((1.075)^15)/0.075))/Sheet1!$B$17)+((Sheet1!$B$65/Sheet1!$B$17)*(100%-0.2)))</f>
        <v>43.236182138040562</v>
      </c>
      <c r="FJ17" s="1">
        <f ca="1">SUM((((Sheet1!$B$61*((1+(FJ1))^1))/((1.075)^1)+(Sheet1!$B$61*((1+(FJ1))^1)*((1+(FJ2))^1))/((1.075)^2)+(Sheet1!$B$61*((1+(FJ1))^1)*((1+(FJ2))^1)*((1+(FJ3))^1))/((1.075)^3)+(Sheet1!$B$61*((1+(FJ1))^1)*((1+(FJ2))^1)*((1+(FJ3))^1)*((1+(FJ4))^1))/((1.075)^4)+(Sheet1!$B$61*((1+(FJ1))^1)*((1+(FJ2))^1)*((1+(FJ3))^1)*((1+(FJ4))^1)*((1+(FJ5))^1))/((1.075)^5)+(Sheet1!$B$61*((1+(FJ1))^1)*((1+(FJ2))^1)*((1+(FJ3))^1)*((1+(FJ4))^1)*((1+(FJ5))^1)*((1+(FJ6))^1))/((1.075)^6)+(Sheet1!$B$61*((1+(FJ1))^1)*((1+(FJ2))^1)*((1+(FJ3))^1)*((1+(FJ4))^1)*((1+(FJ5))^1)*((1+(FJ6))^1)*((1+(FJ7))^1))/((1.075)^7)+(Sheet1!$B$61*((1+(FJ1))^1)*((1+(FJ2))^1)*((1+(FJ3))^1)*((1+(FJ4))^1)*((1+(FJ5))^1)*((1+(FJ6))^1)*((1+(FJ7))^1)*((1+(FJ8))^1))/((1.075)^8)+(Sheet1!$B$61*((1+(FJ1))^1)*((1+(FJ2))^1)*((1+(FJ3))^1)*((1+(FJ4))^1)*((1+(FJ5))^1)*((1+(FJ6))^1)*((1+(FJ7))^1)*((1+(FJ8))^1)*((1+(FJ9))^1))/((1.075)^9)+(Sheet1!$B$61*((1+(FJ1))^1)*((1+(FJ2))^1)*((1+(FJ3))^1)*((1+(FJ4))^1)*((1+(FJ5))^1)*((1+(FJ6))^1)*((1+(FJ7))^1)*((1+(FJ8))^1)*((1+(FJ9))^1)*((1+(FJ10))^1))/((1.075)^10)+(Sheet1!$B$61*((1+(FJ1))^1)*((1+(FJ2))^1)*((1+(FJ3))^1)*((1+(FJ4))^1)*((1+(FJ5))^1)*((1+(FJ6))^1)*((1+(FJ7))^1)*((1+(FJ8))^1)*((1+(FJ9))^1)*((1+(FJ10))^1)*((1+(FJ11))^1))/((1.075)^11)+(Sheet1!$B$61*((1+(FJ1))^1)*((1+(FJ2))^1)*((1+(FJ3))^1)*((1+(FJ4))^1)*((1+(FJ5))^1)*((1+(FJ6))^1)*((1+(FJ7))^1)*((1+(FJ8))^1)*((1+(FJ9))^1)*((1+(FJ10))^1)*((1+(FJ11))^1)*((1+(FJ12))^1))/((1.075)^12)+(Sheet1!$B$61*((1+(FJ1))^1)*((1+(FJ2))^1)*((1+(FJ3))^1)*((1+(FJ4))^1)*((1+(FJ5))^1)*((1+(FJ6))^1)*((1+(FJ7))^1)*((1+(FJ8))^1)*((1+(FJ9))^1)*((1+(FJ10))^1)*((1+(FJ11))^1)*((1+(FJ12))^1)*((1+(FJ13))^1))/((1.075)^13)+(Sheet1!$B$61*((1+(FJ1))^1)*((1+(FJ2))^1)*((1+(FJ3))^1)*((1+(FJ4))^1)*((1+(FJ5))^1)*((1+(FJ6))^1)*((1+(FJ7))^1)*((1+(FJ8))^1)*((1+(FJ9))^1)*((1+(FJ10))^1)*((1+(FJ11))^1)*((1+(FJ12))^1)*((1+(FJ13))^1)*((1+(FJ14))^1))/((1.075)^14)+(Sheet1!$B$61*((1+(FJ1))^1)*((1+(FJ2))^1)*((1+(FJ3))^1)*((1+(FJ4))^1)*((1+(FJ5))^1)*((1+(FJ6))^1)*((1+(FJ7))^1)*((1+(FJ8))^1)*((1+(FJ9))^1)*((1+(FJ10))^1)*((1+(FJ11))^1)*((1+(FJ12))^1)*((1+(FJ13))^1)*((1+(FJ14))^1)*((1+(FJ15))^1))/((1.075)^15)+((Sheet1!$B$61*((1+(FJ1))^1)*((1+(FJ2))^1)*((1+(FJ3))^1)*((1+(FJ4))^1)*((1+(FJ5))^1)*((1+(FJ6))^1)*((1+(FJ7))^1)*((1+(FJ8))^1)*((1+(FJ9))^1)*((1+(FJ10))^1)*((1+(FJ11))^1)*((1+(FJ12))^1)*((1+(FJ13))^1)*((1+(FJ14))^1)*((1+(FJ15))^1))/((1.075)^15)/0.075))/Sheet1!$B$17)+((Sheet1!$B$65/Sheet1!$B$17)*(100%-0.2)))</f>
        <v>37.123429019985871</v>
      </c>
      <c r="FK17" s="1">
        <f ca="1">SUM((((Sheet1!$B$61*((1+(FK1))^1))/((1.075)^1)+(Sheet1!$B$61*((1+(FK1))^1)*((1+(FK2))^1))/((1.075)^2)+(Sheet1!$B$61*((1+(FK1))^1)*((1+(FK2))^1)*((1+(FK3))^1))/((1.075)^3)+(Sheet1!$B$61*((1+(FK1))^1)*((1+(FK2))^1)*((1+(FK3))^1)*((1+(FK4))^1))/((1.075)^4)+(Sheet1!$B$61*((1+(FK1))^1)*((1+(FK2))^1)*((1+(FK3))^1)*((1+(FK4))^1)*((1+(FK5))^1))/((1.075)^5)+(Sheet1!$B$61*((1+(FK1))^1)*((1+(FK2))^1)*((1+(FK3))^1)*((1+(FK4))^1)*((1+(FK5))^1)*((1+(FK6))^1))/((1.075)^6)+(Sheet1!$B$61*((1+(FK1))^1)*((1+(FK2))^1)*((1+(FK3))^1)*((1+(FK4))^1)*((1+(FK5))^1)*((1+(FK6))^1)*((1+(FK7))^1))/((1.075)^7)+(Sheet1!$B$61*((1+(FK1))^1)*((1+(FK2))^1)*((1+(FK3))^1)*((1+(FK4))^1)*((1+(FK5))^1)*((1+(FK6))^1)*((1+(FK7))^1)*((1+(FK8))^1))/((1.075)^8)+(Sheet1!$B$61*((1+(FK1))^1)*((1+(FK2))^1)*((1+(FK3))^1)*((1+(FK4))^1)*((1+(FK5))^1)*((1+(FK6))^1)*((1+(FK7))^1)*((1+(FK8))^1)*((1+(FK9))^1))/((1.075)^9)+(Sheet1!$B$61*((1+(FK1))^1)*((1+(FK2))^1)*((1+(FK3))^1)*((1+(FK4))^1)*((1+(FK5))^1)*((1+(FK6))^1)*((1+(FK7))^1)*((1+(FK8))^1)*((1+(FK9))^1)*((1+(FK10))^1))/((1.075)^10)+(Sheet1!$B$61*((1+(FK1))^1)*((1+(FK2))^1)*((1+(FK3))^1)*((1+(FK4))^1)*((1+(FK5))^1)*((1+(FK6))^1)*((1+(FK7))^1)*((1+(FK8))^1)*((1+(FK9))^1)*((1+(FK10))^1)*((1+(FK11))^1))/((1.075)^11)+(Sheet1!$B$61*((1+(FK1))^1)*((1+(FK2))^1)*((1+(FK3))^1)*((1+(FK4))^1)*((1+(FK5))^1)*((1+(FK6))^1)*((1+(FK7))^1)*((1+(FK8))^1)*((1+(FK9))^1)*((1+(FK10))^1)*((1+(FK11))^1)*((1+(FK12))^1))/((1.075)^12)+(Sheet1!$B$61*((1+(FK1))^1)*((1+(FK2))^1)*((1+(FK3))^1)*((1+(FK4))^1)*((1+(FK5))^1)*((1+(FK6))^1)*((1+(FK7))^1)*((1+(FK8))^1)*((1+(FK9))^1)*((1+(FK10))^1)*((1+(FK11))^1)*((1+(FK12))^1)*((1+(FK13))^1))/((1.075)^13)+(Sheet1!$B$61*((1+(FK1))^1)*((1+(FK2))^1)*((1+(FK3))^1)*((1+(FK4))^1)*((1+(FK5))^1)*((1+(FK6))^1)*((1+(FK7))^1)*((1+(FK8))^1)*((1+(FK9))^1)*((1+(FK10))^1)*((1+(FK11))^1)*((1+(FK12))^1)*((1+(FK13))^1)*((1+(FK14))^1))/((1.075)^14)+(Sheet1!$B$61*((1+(FK1))^1)*((1+(FK2))^1)*((1+(FK3))^1)*((1+(FK4))^1)*((1+(FK5))^1)*((1+(FK6))^1)*((1+(FK7))^1)*((1+(FK8))^1)*((1+(FK9))^1)*((1+(FK10))^1)*((1+(FK11))^1)*((1+(FK12))^1)*((1+(FK13))^1)*((1+(FK14))^1)*((1+(FK15))^1))/((1.075)^15)+((Sheet1!$B$61*((1+(FK1))^1)*((1+(FK2))^1)*((1+(FK3))^1)*((1+(FK4))^1)*((1+(FK5))^1)*((1+(FK6))^1)*((1+(FK7))^1)*((1+(FK8))^1)*((1+(FK9))^1)*((1+(FK10))^1)*((1+(FK11))^1)*((1+(FK12))^1)*((1+(FK13))^1)*((1+(FK14))^1)*((1+(FK15))^1))/((1.075)^15)/0.075))/Sheet1!$B$17)+((Sheet1!$B$65/Sheet1!$B$17)*(100%-0.2)))</f>
        <v>75.130526458944473</v>
      </c>
      <c r="FL17" s="1">
        <f ca="1">SUM((((Sheet1!$B$61*((1+(FL1))^1))/((1.075)^1)+(Sheet1!$B$61*((1+(FL1))^1)*((1+(FL2))^1))/((1.075)^2)+(Sheet1!$B$61*((1+(FL1))^1)*((1+(FL2))^1)*((1+(FL3))^1))/((1.075)^3)+(Sheet1!$B$61*((1+(FL1))^1)*((1+(FL2))^1)*((1+(FL3))^1)*((1+(FL4))^1))/((1.075)^4)+(Sheet1!$B$61*((1+(FL1))^1)*((1+(FL2))^1)*((1+(FL3))^1)*((1+(FL4))^1)*((1+(FL5))^1))/((1.075)^5)+(Sheet1!$B$61*((1+(FL1))^1)*((1+(FL2))^1)*((1+(FL3))^1)*((1+(FL4))^1)*((1+(FL5))^1)*((1+(FL6))^1))/((1.075)^6)+(Sheet1!$B$61*((1+(FL1))^1)*((1+(FL2))^1)*((1+(FL3))^1)*((1+(FL4))^1)*((1+(FL5))^1)*((1+(FL6))^1)*((1+(FL7))^1))/((1.075)^7)+(Sheet1!$B$61*((1+(FL1))^1)*((1+(FL2))^1)*((1+(FL3))^1)*((1+(FL4))^1)*((1+(FL5))^1)*((1+(FL6))^1)*((1+(FL7))^1)*((1+(FL8))^1))/((1.075)^8)+(Sheet1!$B$61*((1+(FL1))^1)*((1+(FL2))^1)*((1+(FL3))^1)*((1+(FL4))^1)*((1+(FL5))^1)*((1+(FL6))^1)*((1+(FL7))^1)*((1+(FL8))^1)*((1+(FL9))^1))/((1.075)^9)+(Sheet1!$B$61*((1+(FL1))^1)*((1+(FL2))^1)*((1+(FL3))^1)*((1+(FL4))^1)*((1+(FL5))^1)*((1+(FL6))^1)*((1+(FL7))^1)*((1+(FL8))^1)*((1+(FL9))^1)*((1+(FL10))^1))/((1.075)^10)+(Sheet1!$B$61*((1+(FL1))^1)*((1+(FL2))^1)*((1+(FL3))^1)*((1+(FL4))^1)*((1+(FL5))^1)*((1+(FL6))^1)*((1+(FL7))^1)*((1+(FL8))^1)*((1+(FL9))^1)*((1+(FL10))^1)*((1+(FL11))^1))/((1.075)^11)+(Sheet1!$B$61*((1+(FL1))^1)*((1+(FL2))^1)*((1+(FL3))^1)*((1+(FL4))^1)*((1+(FL5))^1)*((1+(FL6))^1)*((1+(FL7))^1)*((1+(FL8))^1)*((1+(FL9))^1)*((1+(FL10))^1)*((1+(FL11))^1)*((1+(FL12))^1))/((1.075)^12)+(Sheet1!$B$61*((1+(FL1))^1)*((1+(FL2))^1)*((1+(FL3))^1)*((1+(FL4))^1)*((1+(FL5))^1)*((1+(FL6))^1)*((1+(FL7))^1)*((1+(FL8))^1)*((1+(FL9))^1)*((1+(FL10))^1)*((1+(FL11))^1)*((1+(FL12))^1)*((1+(FL13))^1))/((1.075)^13)+(Sheet1!$B$61*((1+(FL1))^1)*((1+(FL2))^1)*((1+(FL3))^1)*((1+(FL4))^1)*((1+(FL5))^1)*((1+(FL6))^1)*((1+(FL7))^1)*((1+(FL8))^1)*((1+(FL9))^1)*((1+(FL10))^1)*((1+(FL11))^1)*((1+(FL12))^1)*((1+(FL13))^1)*((1+(FL14))^1))/((1.075)^14)+(Sheet1!$B$61*((1+(FL1))^1)*((1+(FL2))^1)*((1+(FL3))^1)*((1+(FL4))^1)*((1+(FL5))^1)*((1+(FL6))^1)*((1+(FL7))^1)*((1+(FL8))^1)*((1+(FL9))^1)*((1+(FL10))^1)*((1+(FL11))^1)*((1+(FL12))^1)*((1+(FL13))^1)*((1+(FL14))^1)*((1+(FL15))^1))/((1.075)^15)+((Sheet1!$B$61*((1+(FL1))^1)*((1+(FL2))^1)*((1+(FL3))^1)*((1+(FL4))^1)*((1+(FL5))^1)*((1+(FL6))^1)*((1+(FL7))^1)*((1+(FL8))^1)*((1+(FL9))^1)*((1+(FL10))^1)*((1+(FL11))^1)*((1+(FL12))^1)*((1+(FL13))^1)*((1+(FL14))^1)*((1+(FL15))^1))/((1.075)^15)/0.075))/Sheet1!$B$17)+((Sheet1!$B$65/Sheet1!$B$17)*(100%-0.2)))</f>
        <v>53.240092681057192</v>
      </c>
      <c r="FM17" s="1">
        <f ca="1">SUM((((Sheet1!$B$61*((1+(FM1))^1))/((1.075)^1)+(Sheet1!$B$61*((1+(FM1))^1)*((1+(FM2))^1))/((1.075)^2)+(Sheet1!$B$61*((1+(FM1))^1)*((1+(FM2))^1)*((1+(FM3))^1))/((1.075)^3)+(Sheet1!$B$61*((1+(FM1))^1)*((1+(FM2))^1)*((1+(FM3))^1)*((1+(FM4))^1))/((1.075)^4)+(Sheet1!$B$61*((1+(FM1))^1)*((1+(FM2))^1)*((1+(FM3))^1)*((1+(FM4))^1)*((1+(FM5))^1))/((1.075)^5)+(Sheet1!$B$61*((1+(FM1))^1)*((1+(FM2))^1)*((1+(FM3))^1)*((1+(FM4))^1)*((1+(FM5))^1)*((1+(FM6))^1))/((1.075)^6)+(Sheet1!$B$61*((1+(FM1))^1)*((1+(FM2))^1)*((1+(FM3))^1)*((1+(FM4))^1)*((1+(FM5))^1)*((1+(FM6))^1)*((1+(FM7))^1))/((1.075)^7)+(Sheet1!$B$61*((1+(FM1))^1)*((1+(FM2))^1)*((1+(FM3))^1)*((1+(FM4))^1)*((1+(FM5))^1)*((1+(FM6))^1)*((1+(FM7))^1)*((1+(FM8))^1))/((1.075)^8)+(Sheet1!$B$61*((1+(FM1))^1)*((1+(FM2))^1)*((1+(FM3))^1)*((1+(FM4))^1)*((1+(FM5))^1)*((1+(FM6))^1)*((1+(FM7))^1)*((1+(FM8))^1)*((1+(FM9))^1))/((1.075)^9)+(Sheet1!$B$61*((1+(FM1))^1)*((1+(FM2))^1)*((1+(FM3))^1)*((1+(FM4))^1)*((1+(FM5))^1)*((1+(FM6))^1)*((1+(FM7))^1)*((1+(FM8))^1)*((1+(FM9))^1)*((1+(FM10))^1))/((1.075)^10)+(Sheet1!$B$61*((1+(FM1))^1)*((1+(FM2))^1)*((1+(FM3))^1)*((1+(FM4))^1)*((1+(FM5))^1)*((1+(FM6))^1)*((1+(FM7))^1)*((1+(FM8))^1)*((1+(FM9))^1)*((1+(FM10))^1)*((1+(FM11))^1))/((1.075)^11)+(Sheet1!$B$61*((1+(FM1))^1)*((1+(FM2))^1)*((1+(FM3))^1)*((1+(FM4))^1)*((1+(FM5))^1)*((1+(FM6))^1)*((1+(FM7))^1)*((1+(FM8))^1)*((1+(FM9))^1)*((1+(FM10))^1)*((1+(FM11))^1)*((1+(FM12))^1))/((1.075)^12)+(Sheet1!$B$61*((1+(FM1))^1)*((1+(FM2))^1)*((1+(FM3))^1)*((1+(FM4))^1)*((1+(FM5))^1)*((1+(FM6))^1)*((1+(FM7))^1)*((1+(FM8))^1)*((1+(FM9))^1)*((1+(FM10))^1)*((1+(FM11))^1)*((1+(FM12))^1)*((1+(FM13))^1))/((1.075)^13)+(Sheet1!$B$61*((1+(FM1))^1)*((1+(FM2))^1)*((1+(FM3))^1)*((1+(FM4))^1)*((1+(FM5))^1)*((1+(FM6))^1)*((1+(FM7))^1)*((1+(FM8))^1)*((1+(FM9))^1)*((1+(FM10))^1)*((1+(FM11))^1)*((1+(FM12))^1)*((1+(FM13))^1)*((1+(FM14))^1))/((1.075)^14)+(Sheet1!$B$61*((1+(FM1))^1)*((1+(FM2))^1)*((1+(FM3))^1)*((1+(FM4))^1)*((1+(FM5))^1)*((1+(FM6))^1)*((1+(FM7))^1)*((1+(FM8))^1)*((1+(FM9))^1)*((1+(FM10))^1)*((1+(FM11))^1)*((1+(FM12))^1)*((1+(FM13))^1)*((1+(FM14))^1)*((1+(FM15))^1))/((1.075)^15)+((Sheet1!$B$61*((1+(FM1))^1)*((1+(FM2))^1)*((1+(FM3))^1)*((1+(FM4))^1)*((1+(FM5))^1)*((1+(FM6))^1)*((1+(FM7))^1)*((1+(FM8))^1)*((1+(FM9))^1)*((1+(FM10))^1)*((1+(FM11))^1)*((1+(FM12))^1)*((1+(FM13))^1)*((1+(FM14))^1)*((1+(FM15))^1))/((1.075)^15)/0.075))/Sheet1!$B$17)+((Sheet1!$B$65/Sheet1!$B$17)*(100%-0.2)))</f>
        <v>55.556194054735158</v>
      </c>
      <c r="FN17" s="1">
        <f ca="1">SUM((((Sheet1!$B$61*((1+(FN1))^1))/((1.075)^1)+(Sheet1!$B$61*((1+(FN1))^1)*((1+(FN2))^1))/((1.075)^2)+(Sheet1!$B$61*((1+(FN1))^1)*((1+(FN2))^1)*((1+(FN3))^1))/((1.075)^3)+(Sheet1!$B$61*((1+(FN1))^1)*((1+(FN2))^1)*((1+(FN3))^1)*((1+(FN4))^1))/((1.075)^4)+(Sheet1!$B$61*((1+(FN1))^1)*((1+(FN2))^1)*((1+(FN3))^1)*((1+(FN4))^1)*((1+(FN5))^1))/((1.075)^5)+(Sheet1!$B$61*((1+(FN1))^1)*((1+(FN2))^1)*((1+(FN3))^1)*((1+(FN4))^1)*((1+(FN5))^1)*((1+(FN6))^1))/((1.075)^6)+(Sheet1!$B$61*((1+(FN1))^1)*((1+(FN2))^1)*((1+(FN3))^1)*((1+(FN4))^1)*((1+(FN5))^1)*((1+(FN6))^1)*((1+(FN7))^1))/((1.075)^7)+(Sheet1!$B$61*((1+(FN1))^1)*((1+(FN2))^1)*((1+(FN3))^1)*((1+(FN4))^1)*((1+(FN5))^1)*((1+(FN6))^1)*((1+(FN7))^1)*((1+(FN8))^1))/((1.075)^8)+(Sheet1!$B$61*((1+(FN1))^1)*((1+(FN2))^1)*((1+(FN3))^1)*((1+(FN4))^1)*((1+(FN5))^1)*((1+(FN6))^1)*((1+(FN7))^1)*((1+(FN8))^1)*((1+(FN9))^1))/((1.075)^9)+(Sheet1!$B$61*((1+(FN1))^1)*((1+(FN2))^1)*((1+(FN3))^1)*((1+(FN4))^1)*((1+(FN5))^1)*((1+(FN6))^1)*((1+(FN7))^1)*((1+(FN8))^1)*((1+(FN9))^1)*((1+(FN10))^1))/((1.075)^10)+(Sheet1!$B$61*((1+(FN1))^1)*((1+(FN2))^1)*((1+(FN3))^1)*((1+(FN4))^1)*((1+(FN5))^1)*((1+(FN6))^1)*((1+(FN7))^1)*((1+(FN8))^1)*((1+(FN9))^1)*((1+(FN10))^1)*((1+(FN11))^1))/((1.075)^11)+(Sheet1!$B$61*((1+(FN1))^1)*((1+(FN2))^1)*((1+(FN3))^1)*((1+(FN4))^1)*((1+(FN5))^1)*((1+(FN6))^1)*((1+(FN7))^1)*((1+(FN8))^1)*((1+(FN9))^1)*((1+(FN10))^1)*((1+(FN11))^1)*((1+(FN12))^1))/((1.075)^12)+(Sheet1!$B$61*((1+(FN1))^1)*((1+(FN2))^1)*((1+(FN3))^1)*((1+(FN4))^1)*((1+(FN5))^1)*((1+(FN6))^1)*((1+(FN7))^1)*((1+(FN8))^1)*((1+(FN9))^1)*((1+(FN10))^1)*((1+(FN11))^1)*((1+(FN12))^1)*((1+(FN13))^1))/((1.075)^13)+(Sheet1!$B$61*((1+(FN1))^1)*((1+(FN2))^1)*((1+(FN3))^1)*((1+(FN4))^1)*((1+(FN5))^1)*((1+(FN6))^1)*((1+(FN7))^1)*((1+(FN8))^1)*((1+(FN9))^1)*((1+(FN10))^1)*((1+(FN11))^1)*((1+(FN12))^1)*((1+(FN13))^1)*((1+(FN14))^1))/((1.075)^14)+(Sheet1!$B$61*((1+(FN1))^1)*((1+(FN2))^1)*((1+(FN3))^1)*((1+(FN4))^1)*((1+(FN5))^1)*((1+(FN6))^1)*((1+(FN7))^1)*((1+(FN8))^1)*((1+(FN9))^1)*((1+(FN10))^1)*((1+(FN11))^1)*((1+(FN12))^1)*((1+(FN13))^1)*((1+(FN14))^1)*((1+(FN15))^1))/((1.075)^15)+((Sheet1!$B$61*((1+(FN1))^1)*((1+(FN2))^1)*((1+(FN3))^1)*((1+(FN4))^1)*((1+(FN5))^1)*((1+(FN6))^1)*((1+(FN7))^1)*((1+(FN8))^1)*((1+(FN9))^1)*((1+(FN10))^1)*((1+(FN11))^1)*((1+(FN12))^1)*((1+(FN13))^1)*((1+(FN14))^1)*((1+(FN15))^1))/((1.075)^15)/0.075))/Sheet1!$B$17)+((Sheet1!$B$65/Sheet1!$B$17)*(100%-0.2)))</f>
        <v>64.978893428487495</v>
      </c>
      <c r="FO17" s="1">
        <f ca="1">SUM((((Sheet1!$B$61*((1+(FO1))^1))/((1.075)^1)+(Sheet1!$B$61*((1+(FO1))^1)*((1+(FO2))^1))/((1.075)^2)+(Sheet1!$B$61*((1+(FO1))^1)*((1+(FO2))^1)*((1+(FO3))^1))/((1.075)^3)+(Sheet1!$B$61*((1+(FO1))^1)*((1+(FO2))^1)*((1+(FO3))^1)*((1+(FO4))^1))/((1.075)^4)+(Sheet1!$B$61*((1+(FO1))^1)*((1+(FO2))^1)*((1+(FO3))^1)*((1+(FO4))^1)*((1+(FO5))^1))/((1.075)^5)+(Sheet1!$B$61*((1+(FO1))^1)*((1+(FO2))^1)*((1+(FO3))^1)*((1+(FO4))^1)*((1+(FO5))^1)*((1+(FO6))^1))/((1.075)^6)+(Sheet1!$B$61*((1+(FO1))^1)*((1+(FO2))^1)*((1+(FO3))^1)*((1+(FO4))^1)*((1+(FO5))^1)*((1+(FO6))^1)*((1+(FO7))^1))/((1.075)^7)+(Sheet1!$B$61*((1+(FO1))^1)*((1+(FO2))^1)*((1+(FO3))^1)*((1+(FO4))^1)*((1+(FO5))^1)*((1+(FO6))^1)*((1+(FO7))^1)*((1+(FO8))^1))/((1.075)^8)+(Sheet1!$B$61*((1+(FO1))^1)*((1+(FO2))^1)*((1+(FO3))^1)*((1+(FO4))^1)*((1+(FO5))^1)*((1+(FO6))^1)*((1+(FO7))^1)*((1+(FO8))^1)*((1+(FO9))^1))/((1.075)^9)+(Sheet1!$B$61*((1+(FO1))^1)*((1+(FO2))^1)*((1+(FO3))^1)*((1+(FO4))^1)*((1+(FO5))^1)*((1+(FO6))^1)*((1+(FO7))^1)*((1+(FO8))^1)*((1+(FO9))^1)*((1+(FO10))^1))/((1.075)^10)+(Sheet1!$B$61*((1+(FO1))^1)*((1+(FO2))^1)*((1+(FO3))^1)*((1+(FO4))^1)*((1+(FO5))^1)*((1+(FO6))^1)*((1+(FO7))^1)*((1+(FO8))^1)*((1+(FO9))^1)*((1+(FO10))^1)*((1+(FO11))^1))/((1.075)^11)+(Sheet1!$B$61*((1+(FO1))^1)*((1+(FO2))^1)*((1+(FO3))^1)*((1+(FO4))^1)*((1+(FO5))^1)*((1+(FO6))^1)*((1+(FO7))^1)*((1+(FO8))^1)*((1+(FO9))^1)*((1+(FO10))^1)*((1+(FO11))^1)*((1+(FO12))^1))/((1.075)^12)+(Sheet1!$B$61*((1+(FO1))^1)*((1+(FO2))^1)*((1+(FO3))^1)*((1+(FO4))^1)*((1+(FO5))^1)*((1+(FO6))^1)*((1+(FO7))^1)*((1+(FO8))^1)*((1+(FO9))^1)*((1+(FO10))^1)*((1+(FO11))^1)*((1+(FO12))^1)*((1+(FO13))^1))/((1.075)^13)+(Sheet1!$B$61*((1+(FO1))^1)*((1+(FO2))^1)*((1+(FO3))^1)*((1+(FO4))^1)*((1+(FO5))^1)*((1+(FO6))^1)*((1+(FO7))^1)*((1+(FO8))^1)*((1+(FO9))^1)*((1+(FO10))^1)*((1+(FO11))^1)*((1+(FO12))^1)*((1+(FO13))^1)*((1+(FO14))^1))/((1.075)^14)+(Sheet1!$B$61*((1+(FO1))^1)*((1+(FO2))^1)*((1+(FO3))^1)*((1+(FO4))^1)*((1+(FO5))^1)*((1+(FO6))^1)*((1+(FO7))^1)*((1+(FO8))^1)*((1+(FO9))^1)*((1+(FO10))^1)*((1+(FO11))^1)*((1+(FO12))^1)*((1+(FO13))^1)*((1+(FO14))^1)*((1+(FO15))^1))/((1.075)^15)+((Sheet1!$B$61*((1+(FO1))^1)*((1+(FO2))^1)*((1+(FO3))^1)*((1+(FO4))^1)*((1+(FO5))^1)*((1+(FO6))^1)*((1+(FO7))^1)*((1+(FO8))^1)*((1+(FO9))^1)*((1+(FO10))^1)*((1+(FO11))^1)*((1+(FO12))^1)*((1+(FO13))^1)*((1+(FO14))^1)*((1+(FO15))^1))/((1.075)^15)/0.075))/Sheet1!$B$17)+((Sheet1!$B$65/Sheet1!$B$17)*(100%-0.2)))</f>
        <v>57.13329091650543</v>
      </c>
      <c r="FP17" s="1">
        <f ca="1">SUM((((Sheet1!$B$61*((1+(FP1))^1))/((1.075)^1)+(Sheet1!$B$61*((1+(FP1))^1)*((1+(FP2))^1))/((1.075)^2)+(Sheet1!$B$61*((1+(FP1))^1)*((1+(FP2))^1)*((1+(FP3))^1))/((1.075)^3)+(Sheet1!$B$61*((1+(FP1))^1)*((1+(FP2))^1)*((1+(FP3))^1)*((1+(FP4))^1))/((1.075)^4)+(Sheet1!$B$61*((1+(FP1))^1)*((1+(FP2))^1)*((1+(FP3))^1)*((1+(FP4))^1)*((1+(FP5))^1))/((1.075)^5)+(Sheet1!$B$61*((1+(FP1))^1)*((1+(FP2))^1)*((1+(FP3))^1)*((1+(FP4))^1)*((1+(FP5))^1)*((1+(FP6))^1))/((1.075)^6)+(Sheet1!$B$61*((1+(FP1))^1)*((1+(FP2))^1)*((1+(FP3))^1)*((1+(FP4))^1)*((1+(FP5))^1)*((1+(FP6))^1)*((1+(FP7))^1))/((1.075)^7)+(Sheet1!$B$61*((1+(FP1))^1)*((1+(FP2))^1)*((1+(FP3))^1)*((1+(FP4))^1)*((1+(FP5))^1)*((1+(FP6))^1)*((1+(FP7))^1)*((1+(FP8))^1))/((1.075)^8)+(Sheet1!$B$61*((1+(FP1))^1)*((1+(FP2))^1)*((1+(FP3))^1)*((1+(FP4))^1)*((1+(FP5))^1)*((1+(FP6))^1)*((1+(FP7))^1)*((1+(FP8))^1)*((1+(FP9))^1))/((1.075)^9)+(Sheet1!$B$61*((1+(FP1))^1)*((1+(FP2))^1)*((1+(FP3))^1)*((1+(FP4))^1)*((1+(FP5))^1)*((1+(FP6))^1)*((1+(FP7))^1)*((1+(FP8))^1)*((1+(FP9))^1)*((1+(FP10))^1))/((1.075)^10)+(Sheet1!$B$61*((1+(FP1))^1)*((1+(FP2))^1)*((1+(FP3))^1)*((1+(FP4))^1)*((1+(FP5))^1)*((1+(FP6))^1)*((1+(FP7))^1)*((1+(FP8))^1)*((1+(FP9))^1)*((1+(FP10))^1)*((1+(FP11))^1))/((1.075)^11)+(Sheet1!$B$61*((1+(FP1))^1)*((1+(FP2))^1)*((1+(FP3))^1)*((1+(FP4))^1)*((1+(FP5))^1)*((1+(FP6))^1)*((1+(FP7))^1)*((1+(FP8))^1)*((1+(FP9))^1)*((1+(FP10))^1)*((1+(FP11))^1)*((1+(FP12))^1))/((1.075)^12)+(Sheet1!$B$61*((1+(FP1))^1)*((1+(FP2))^1)*((1+(FP3))^1)*((1+(FP4))^1)*((1+(FP5))^1)*((1+(FP6))^1)*((1+(FP7))^1)*((1+(FP8))^1)*((1+(FP9))^1)*((1+(FP10))^1)*((1+(FP11))^1)*((1+(FP12))^1)*((1+(FP13))^1))/((1.075)^13)+(Sheet1!$B$61*((1+(FP1))^1)*((1+(FP2))^1)*((1+(FP3))^1)*((1+(FP4))^1)*((1+(FP5))^1)*((1+(FP6))^1)*((1+(FP7))^1)*((1+(FP8))^1)*((1+(FP9))^1)*((1+(FP10))^1)*((1+(FP11))^1)*((1+(FP12))^1)*((1+(FP13))^1)*((1+(FP14))^1))/((1.075)^14)+(Sheet1!$B$61*((1+(FP1))^1)*((1+(FP2))^1)*((1+(FP3))^1)*((1+(FP4))^1)*((1+(FP5))^1)*((1+(FP6))^1)*((1+(FP7))^1)*((1+(FP8))^1)*((1+(FP9))^1)*((1+(FP10))^1)*((1+(FP11))^1)*((1+(FP12))^1)*((1+(FP13))^1)*((1+(FP14))^1)*((1+(FP15))^1))/((1.075)^15)+((Sheet1!$B$61*((1+(FP1))^1)*((1+(FP2))^1)*((1+(FP3))^1)*((1+(FP4))^1)*((1+(FP5))^1)*((1+(FP6))^1)*((1+(FP7))^1)*((1+(FP8))^1)*((1+(FP9))^1)*((1+(FP10))^1)*((1+(FP11))^1)*((1+(FP12))^1)*((1+(FP13))^1)*((1+(FP14))^1)*((1+(FP15))^1))/((1.075)^15)/0.075))/Sheet1!$B$17)+((Sheet1!$B$65/Sheet1!$B$17)*(100%-0.2)))</f>
        <v>45.529708347335628</v>
      </c>
      <c r="FQ17" s="1">
        <f ca="1">SUM((((Sheet1!$B$61*((1+(FQ1))^1))/((1.075)^1)+(Sheet1!$B$61*((1+(FQ1))^1)*((1+(FQ2))^1))/((1.075)^2)+(Sheet1!$B$61*((1+(FQ1))^1)*((1+(FQ2))^1)*((1+(FQ3))^1))/((1.075)^3)+(Sheet1!$B$61*((1+(FQ1))^1)*((1+(FQ2))^1)*((1+(FQ3))^1)*((1+(FQ4))^1))/((1.075)^4)+(Sheet1!$B$61*((1+(FQ1))^1)*((1+(FQ2))^1)*((1+(FQ3))^1)*((1+(FQ4))^1)*((1+(FQ5))^1))/((1.075)^5)+(Sheet1!$B$61*((1+(FQ1))^1)*((1+(FQ2))^1)*((1+(FQ3))^1)*((1+(FQ4))^1)*((1+(FQ5))^1)*((1+(FQ6))^1))/((1.075)^6)+(Sheet1!$B$61*((1+(FQ1))^1)*((1+(FQ2))^1)*((1+(FQ3))^1)*((1+(FQ4))^1)*((1+(FQ5))^1)*((1+(FQ6))^1)*((1+(FQ7))^1))/((1.075)^7)+(Sheet1!$B$61*((1+(FQ1))^1)*((1+(FQ2))^1)*((1+(FQ3))^1)*((1+(FQ4))^1)*((1+(FQ5))^1)*((1+(FQ6))^1)*((1+(FQ7))^1)*((1+(FQ8))^1))/((1.075)^8)+(Sheet1!$B$61*((1+(FQ1))^1)*((1+(FQ2))^1)*((1+(FQ3))^1)*((1+(FQ4))^1)*((1+(FQ5))^1)*((1+(FQ6))^1)*((1+(FQ7))^1)*((1+(FQ8))^1)*((1+(FQ9))^1))/((1.075)^9)+(Sheet1!$B$61*((1+(FQ1))^1)*((1+(FQ2))^1)*((1+(FQ3))^1)*((1+(FQ4))^1)*((1+(FQ5))^1)*((1+(FQ6))^1)*((1+(FQ7))^1)*((1+(FQ8))^1)*((1+(FQ9))^1)*((1+(FQ10))^1))/((1.075)^10)+(Sheet1!$B$61*((1+(FQ1))^1)*((1+(FQ2))^1)*((1+(FQ3))^1)*((1+(FQ4))^1)*((1+(FQ5))^1)*((1+(FQ6))^1)*((1+(FQ7))^1)*((1+(FQ8))^1)*((1+(FQ9))^1)*((1+(FQ10))^1)*((1+(FQ11))^1))/((1.075)^11)+(Sheet1!$B$61*((1+(FQ1))^1)*((1+(FQ2))^1)*((1+(FQ3))^1)*((1+(FQ4))^1)*((1+(FQ5))^1)*((1+(FQ6))^1)*((1+(FQ7))^1)*((1+(FQ8))^1)*((1+(FQ9))^1)*((1+(FQ10))^1)*((1+(FQ11))^1)*((1+(FQ12))^1))/((1.075)^12)+(Sheet1!$B$61*((1+(FQ1))^1)*((1+(FQ2))^1)*((1+(FQ3))^1)*((1+(FQ4))^1)*((1+(FQ5))^1)*((1+(FQ6))^1)*((1+(FQ7))^1)*((1+(FQ8))^1)*((1+(FQ9))^1)*((1+(FQ10))^1)*((1+(FQ11))^1)*((1+(FQ12))^1)*((1+(FQ13))^1))/((1.075)^13)+(Sheet1!$B$61*((1+(FQ1))^1)*((1+(FQ2))^1)*((1+(FQ3))^1)*((1+(FQ4))^1)*((1+(FQ5))^1)*((1+(FQ6))^1)*((1+(FQ7))^1)*((1+(FQ8))^1)*((1+(FQ9))^1)*((1+(FQ10))^1)*((1+(FQ11))^1)*((1+(FQ12))^1)*((1+(FQ13))^1)*((1+(FQ14))^1))/((1.075)^14)+(Sheet1!$B$61*((1+(FQ1))^1)*((1+(FQ2))^1)*((1+(FQ3))^1)*((1+(FQ4))^1)*((1+(FQ5))^1)*((1+(FQ6))^1)*((1+(FQ7))^1)*((1+(FQ8))^1)*((1+(FQ9))^1)*((1+(FQ10))^1)*((1+(FQ11))^1)*((1+(FQ12))^1)*((1+(FQ13))^1)*((1+(FQ14))^1)*((1+(FQ15))^1))/((1.075)^15)+((Sheet1!$B$61*((1+(FQ1))^1)*((1+(FQ2))^1)*((1+(FQ3))^1)*((1+(FQ4))^1)*((1+(FQ5))^1)*((1+(FQ6))^1)*((1+(FQ7))^1)*((1+(FQ8))^1)*((1+(FQ9))^1)*((1+(FQ10))^1)*((1+(FQ11))^1)*((1+(FQ12))^1)*((1+(FQ13))^1)*((1+(FQ14))^1)*((1+(FQ15))^1))/((1.075)^15)/0.075))/Sheet1!$B$17)+((Sheet1!$B$65/Sheet1!$B$17)*(100%-0.2)))</f>
        <v>55.100245659185873</v>
      </c>
      <c r="FR17" s="1">
        <f ca="1">SUM((((Sheet1!$B$61*((1+(FR1))^1))/((1.075)^1)+(Sheet1!$B$61*((1+(FR1))^1)*((1+(FR2))^1))/((1.075)^2)+(Sheet1!$B$61*((1+(FR1))^1)*((1+(FR2))^1)*((1+(FR3))^1))/((1.075)^3)+(Sheet1!$B$61*((1+(FR1))^1)*((1+(FR2))^1)*((1+(FR3))^1)*((1+(FR4))^1))/((1.075)^4)+(Sheet1!$B$61*((1+(FR1))^1)*((1+(FR2))^1)*((1+(FR3))^1)*((1+(FR4))^1)*((1+(FR5))^1))/((1.075)^5)+(Sheet1!$B$61*((1+(FR1))^1)*((1+(FR2))^1)*((1+(FR3))^1)*((1+(FR4))^1)*((1+(FR5))^1)*((1+(FR6))^1))/((1.075)^6)+(Sheet1!$B$61*((1+(FR1))^1)*((1+(FR2))^1)*((1+(FR3))^1)*((1+(FR4))^1)*((1+(FR5))^1)*((1+(FR6))^1)*((1+(FR7))^1))/((1.075)^7)+(Sheet1!$B$61*((1+(FR1))^1)*((1+(FR2))^1)*((1+(FR3))^1)*((1+(FR4))^1)*((1+(FR5))^1)*((1+(FR6))^1)*((1+(FR7))^1)*((1+(FR8))^1))/((1.075)^8)+(Sheet1!$B$61*((1+(FR1))^1)*((1+(FR2))^1)*((1+(FR3))^1)*((1+(FR4))^1)*((1+(FR5))^1)*((1+(FR6))^1)*((1+(FR7))^1)*((1+(FR8))^1)*((1+(FR9))^1))/((1.075)^9)+(Sheet1!$B$61*((1+(FR1))^1)*((1+(FR2))^1)*((1+(FR3))^1)*((1+(FR4))^1)*((1+(FR5))^1)*((1+(FR6))^1)*((1+(FR7))^1)*((1+(FR8))^1)*((1+(FR9))^1)*((1+(FR10))^1))/((1.075)^10)+(Sheet1!$B$61*((1+(FR1))^1)*((1+(FR2))^1)*((1+(FR3))^1)*((1+(FR4))^1)*((1+(FR5))^1)*((1+(FR6))^1)*((1+(FR7))^1)*((1+(FR8))^1)*((1+(FR9))^1)*((1+(FR10))^1)*((1+(FR11))^1))/((1.075)^11)+(Sheet1!$B$61*((1+(FR1))^1)*((1+(FR2))^1)*((1+(FR3))^1)*((1+(FR4))^1)*((1+(FR5))^1)*((1+(FR6))^1)*((1+(FR7))^1)*((1+(FR8))^1)*((1+(FR9))^1)*((1+(FR10))^1)*((1+(FR11))^1)*((1+(FR12))^1))/((1.075)^12)+(Sheet1!$B$61*((1+(FR1))^1)*((1+(FR2))^1)*((1+(FR3))^1)*((1+(FR4))^1)*((1+(FR5))^1)*((1+(FR6))^1)*((1+(FR7))^1)*((1+(FR8))^1)*((1+(FR9))^1)*((1+(FR10))^1)*((1+(FR11))^1)*((1+(FR12))^1)*((1+(FR13))^1))/((1.075)^13)+(Sheet1!$B$61*((1+(FR1))^1)*((1+(FR2))^1)*((1+(FR3))^1)*((1+(FR4))^1)*((1+(FR5))^1)*((1+(FR6))^1)*((1+(FR7))^1)*((1+(FR8))^1)*((1+(FR9))^1)*((1+(FR10))^1)*((1+(FR11))^1)*((1+(FR12))^1)*((1+(FR13))^1)*((1+(FR14))^1))/((1.075)^14)+(Sheet1!$B$61*((1+(FR1))^1)*((1+(FR2))^1)*((1+(FR3))^1)*((1+(FR4))^1)*((1+(FR5))^1)*((1+(FR6))^1)*((1+(FR7))^1)*((1+(FR8))^1)*((1+(FR9))^1)*((1+(FR10))^1)*((1+(FR11))^1)*((1+(FR12))^1)*((1+(FR13))^1)*((1+(FR14))^1)*((1+(FR15))^1))/((1.075)^15)+((Sheet1!$B$61*((1+(FR1))^1)*((1+(FR2))^1)*((1+(FR3))^1)*((1+(FR4))^1)*((1+(FR5))^1)*((1+(FR6))^1)*((1+(FR7))^1)*((1+(FR8))^1)*((1+(FR9))^1)*((1+(FR10))^1)*((1+(FR11))^1)*((1+(FR12))^1)*((1+(FR13))^1)*((1+(FR14))^1)*((1+(FR15))^1))/((1.075)^15)/0.075))/Sheet1!$B$17)+((Sheet1!$B$65/Sheet1!$B$17)*(100%-0.2)))</f>
        <v>40.936501313659484</v>
      </c>
      <c r="FS17" s="1">
        <f ca="1">SUM((((Sheet1!$B$61*((1+(FS1))^1))/((1.075)^1)+(Sheet1!$B$61*((1+(FS1))^1)*((1+(FS2))^1))/((1.075)^2)+(Sheet1!$B$61*((1+(FS1))^1)*((1+(FS2))^1)*((1+(FS3))^1))/((1.075)^3)+(Sheet1!$B$61*((1+(FS1))^1)*((1+(FS2))^1)*((1+(FS3))^1)*((1+(FS4))^1))/((1.075)^4)+(Sheet1!$B$61*((1+(FS1))^1)*((1+(FS2))^1)*((1+(FS3))^1)*((1+(FS4))^1)*((1+(FS5))^1))/((1.075)^5)+(Sheet1!$B$61*((1+(FS1))^1)*((1+(FS2))^1)*((1+(FS3))^1)*((1+(FS4))^1)*((1+(FS5))^1)*((1+(FS6))^1))/((1.075)^6)+(Sheet1!$B$61*((1+(FS1))^1)*((1+(FS2))^1)*((1+(FS3))^1)*((1+(FS4))^1)*((1+(FS5))^1)*((1+(FS6))^1)*((1+(FS7))^1))/((1.075)^7)+(Sheet1!$B$61*((1+(FS1))^1)*((1+(FS2))^1)*((1+(FS3))^1)*((1+(FS4))^1)*((1+(FS5))^1)*((1+(FS6))^1)*((1+(FS7))^1)*((1+(FS8))^1))/((1.075)^8)+(Sheet1!$B$61*((1+(FS1))^1)*((1+(FS2))^1)*((1+(FS3))^1)*((1+(FS4))^1)*((1+(FS5))^1)*((1+(FS6))^1)*((1+(FS7))^1)*((1+(FS8))^1)*((1+(FS9))^1))/((1.075)^9)+(Sheet1!$B$61*((1+(FS1))^1)*((1+(FS2))^1)*((1+(FS3))^1)*((1+(FS4))^1)*((1+(FS5))^1)*((1+(FS6))^1)*((1+(FS7))^1)*((1+(FS8))^1)*((1+(FS9))^1)*((1+(FS10))^1))/((1.075)^10)+(Sheet1!$B$61*((1+(FS1))^1)*((1+(FS2))^1)*((1+(FS3))^1)*((1+(FS4))^1)*((1+(FS5))^1)*((1+(FS6))^1)*((1+(FS7))^1)*((1+(FS8))^1)*((1+(FS9))^1)*((1+(FS10))^1)*((1+(FS11))^1))/((1.075)^11)+(Sheet1!$B$61*((1+(FS1))^1)*((1+(FS2))^1)*((1+(FS3))^1)*((1+(FS4))^1)*((1+(FS5))^1)*((1+(FS6))^1)*((1+(FS7))^1)*((1+(FS8))^1)*((1+(FS9))^1)*((1+(FS10))^1)*((1+(FS11))^1)*((1+(FS12))^1))/((1.075)^12)+(Sheet1!$B$61*((1+(FS1))^1)*((1+(FS2))^1)*((1+(FS3))^1)*((1+(FS4))^1)*((1+(FS5))^1)*((1+(FS6))^1)*((1+(FS7))^1)*((1+(FS8))^1)*((1+(FS9))^1)*((1+(FS10))^1)*((1+(FS11))^1)*((1+(FS12))^1)*((1+(FS13))^1))/((1.075)^13)+(Sheet1!$B$61*((1+(FS1))^1)*((1+(FS2))^1)*((1+(FS3))^1)*((1+(FS4))^1)*((1+(FS5))^1)*((1+(FS6))^1)*((1+(FS7))^1)*((1+(FS8))^1)*((1+(FS9))^1)*((1+(FS10))^1)*((1+(FS11))^1)*((1+(FS12))^1)*((1+(FS13))^1)*((1+(FS14))^1))/((1.075)^14)+(Sheet1!$B$61*((1+(FS1))^1)*((1+(FS2))^1)*((1+(FS3))^1)*((1+(FS4))^1)*((1+(FS5))^1)*((1+(FS6))^1)*((1+(FS7))^1)*((1+(FS8))^1)*((1+(FS9))^1)*((1+(FS10))^1)*((1+(FS11))^1)*((1+(FS12))^1)*((1+(FS13))^1)*((1+(FS14))^1)*((1+(FS15))^1))/((1.075)^15)+((Sheet1!$B$61*((1+(FS1))^1)*((1+(FS2))^1)*((1+(FS3))^1)*((1+(FS4))^1)*((1+(FS5))^1)*((1+(FS6))^1)*((1+(FS7))^1)*((1+(FS8))^1)*((1+(FS9))^1)*((1+(FS10))^1)*((1+(FS11))^1)*((1+(FS12))^1)*((1+(FS13))^1)*((1+(FS14))^1)*((1+(FS15))^1))/((1.075)^15)/0.075))/Sheet1!$B$17)+((Sheet1!$B$65/Sheet1!$B$17)*(100%-0.2)))</f>
        <v>50.498508038271446</v>
      </c>
      <c r="FT17" s="1">
        <f ca="1">SUM((((Sheet1!$B$61*((1+(FT1))^1))/((1.075)^1)+(Sheet1!$B$61*((1+(FT1))^1)*((1+(FT2))^1))/((1.075)^2)+(Sheet1!$B$61*((1+(FT1))^1)*((1+(FT2))^1)*((1+(FT3))^1))/((1.075)^3)+(Sheet1!$B$61*((1+(FT1))^1)*((1+(FT2))^1)*((1+(FT3))^1)*((1+(FT4))^1))/((1.075)^4)+(Sheet1!$B$61*((1+(FT1))^1)*((1+(FT2))^1)*((1+(FT3))^1)*((1+(FT4))^1)*((1+(FT5))^1))/((1.075)^5)+(Sheet1!$B$61*((1+(FT1))^1)*((1+(FT2))^1)*((1+(FT3))^1)*((1+(FT4))^1)*((1+(FT5))^1)*((1+(FT6))^1))/((1.075)^6)+(Sheet1!$B$61*((1+(FT1))^1)*((1+(FT2))^1)*((1+(FT3))^1)*((1+(FT4))^1)*((1+(FT5))^1)*((1+(FT6))^1)*((1+(FT7))^1))/((1.075)^7)+(Sheet1!$B$61*((1+(FT1))^1)*((1+(FT2))^1)*((1+(FT3))^1)*((1+(FT4))^1)*((1+(FT5))^1)*((1+(FT6))^1)*((1+(FT7))^1)*((1+(FT8))^1))/((1.075)^8)+(Sheet1!$B$61*((1+(FT1))^1)*((1+(FT2))^1)*((1+(FT3))^1)*((1+(FT4))^1)*((1+(FT5))^1)*((1+(FT6))^1)*((1+(FT7))^1)*((1+(FT8))^1)*((1+(FT9))^1))/((1.075)^9)+(Sheet1!$B$61*((1+(FT1))^1)*((1+(FT2))^1)*((1+(FT3))^1)*((1+(FT4))^1)*((1+(FT5))^1)*((1+(FT6))^1)*((1+(FT7))^1)*((1+(FT8))^1)*((1+(FT9))^1)*((1+(FT10))^1))/((1.075)^10)+(Sheet1!$B$61*((1+(FT1))^1)*((1+(FT2))^1)*((1+(FT3))^1)*((1+(FT4))^1)*((1+(FT5))^1)*((1+(FT6))^1)*((1+(FT7))^1)*((1+(FT8))^1)*((1+(FT9))^1)*((1+(FT10))^1)*((1+(FT11))^1))/((1.075)^11)+(Sheet1!$B$61*((1+(FT1))^1)*((1+(FT2))^1)*((1+(FT3))^1)*((1+(FT4))^1)*((1+(FT5))^1)*((1+(FT6))^1)*((1+(FT7))^1)*((1+(FT8))^1)*((1+(FT9))^1)*((1+(FT10))^1)*((1+(FT11))^1)*((1+(FT12))^1))/((1.075)^12)+(Sheet1!$B$61*((1+(FT1))^1)*((1+(FT2))^1)*((1+(FT3))^1)*((1+(FT4))^1)*((1+(FT5))^1)*((1+(FT6))^1)*((1+(FT7))^1)*((1+(FT8))^1)*((1+(FT9))^1)*((1+(FT10))^1)*((1+(FT11))^1)*((1+(FT12))^1)*((1+(FT13))^1))/((1.075)^13)+(Sheet1!$B$61*((1+(FT1))^1)*((1+(FT2))^1)*((1+(FT3))^1)*((1+(FT4))^1)*((1+(FT5))^1)*((1+(FT6))^1)*((1+(FT7))^1)*((1+(FT8))^1)*((1+(FT9))^1)*((1+(FT10))^1)*((1+(FT11))^1)*((1+(FT12))^1)*((1+(FT13))^1)*((1+(FT14))^1))/((1.075)^14)+(Sheet1!$B$61*((1+(FT1))^1)*((1+(FT2))^1)*((1+(FT3))^1)*((1+(FT4))^1)*((1+(FT5))^1)*((1+(FT6))^1)*((1+(FT7))^1)*((1+(FT8))^1)*((1+(FT9))^1)*((1+(FT10))^1)*((1+(FT11))^1)*((1+(FT12))^1)*((1+(FT13))^1)*((1+(FT14))^1)*((1+(FT15))^1))/((1.075)^15)+((Sheet1!$B$61*((1+(FT1))^1)*((1+(FT2))^1)*((1+(FT3))^1)*((1+(FT4))^1)*((1+(FT5))^1)*((1+(FT6))^1)*((1+(FT7))^1)*((1+(FT8))^1)*((1+(FT9))^1)*((1+(FT10))^1)*((1+(FT11))^1)*((1+(FT12))^1)*((1+(FT13))^1)*((1+(FT14))^1)*((1+(FT15))^1))/((1.075)^15)/0.075))/Sheet1!$B$17)+((Sheet1!$B$65/Sheet1!$B$17)*(100%-0.2)))</f>
        <v>39.978638995764129</v>
      </c>
      <c r="FU17" s="1">
        <f ca="1">SUM((((Sheet1!$B$61*((1+(FU1))^1))/((1.075)^1)+(Sheet1!$B$61*((1+(FU1))^1)*((1+(FU2))^1))/((1.075)^2)+(Sheet1!$B$61*((1+(FU1))^1)*((1+(FU2))^1)*((1+(FU3))^1))/((1.075)^3)+(Sheet1!$B$61*((1+(FU1))^1)*((1+(FU2))^1)*((1+(FU3))^1)*((1+(FU4))^1))/((1.075)^4)+(Sheet1!$B$61*((1+(FU1))^1)*((1+(FU2))^1)*((1+(FU3))^1)*((1+(FU4))^1)*((1+(FU5))^1))/((1.075)^5)+(Sheet1!$B$61*((1+(FU1))^1)*((1+(FU2))^1)*((1+(FU3))^1)*((1+(FU4))^1)*((1+(FU5))^1)*((1+(FU6))^1))/((1.075)^6)+(Sheet1!$B$61*((1+(FU1))^1)*((1+(FU2))^1)*((1+(FU3))^1)*((1+(FU4))^1)*((1+(FU5))^1)*((1+(FU6))^1)*((1+(FU7))^1))/((1.075)^7)+(Sheet1!$B$61*((1+(FU1))^1)*((1+(FU2))^1)*((1+(FU3))^1)*((1+(FU4))^1)*((1+(FU5))^1)*((1+(FU6))^1)*((1+(FU7))^1)*((1+(FU8))^1))/((1.075)^8)+(Sheet1!$B$61*((1+(FU1))^1)*((1+(FU2))^1)*((1+(FU3))^1)*((1+(FU4))^1)*((1+(FU5))^1)*((1+(FU6))^1)*((1+(FU7))^1)*((1+(FU8))^1)*((1+(FU9))^1))/((1.075)^9)+(Sheet1!$B$61*((1+(FU1))^1)*((1+(FU2))^1)*((1+(FU3))^1)*((1+(FU4))^1)*((1+(FU5))^1)*((1+(FU6))^1)*((1+(FU7))^1)*((1+(FU8))^1)*((1+(FU9))^1)*((1+(FU10))^1))/((1.075)^10)+(Sheet1!$B$61*((1+(FU1))^1)*((1+(FU2))^1)*((1+(FU3))^1)*((1+(FU4))^1)*((1+(FU5))^1)*((1+(FU6))^1)*((1+(FU7))^1)*((1+(FU8))^1)*((1+(FU9))^1)*((1+(FU10))^1)*((1+(FU11))^1))/((1.075)^11)+(Sheet1!$B$61*((1+(FU1))^1)*((1+(FU2))^1)*((1+(FU3))^1)*((1+(FU4))^1)*((1+(FU5))^1)*((1+(FU6))^1)*((1+(FU7))^1)*((1+(FU8))^1)*((1+(FU9))^1)*((1+(FU10))^1)*((1+(FU11))^1)*((1+(FU12))^1))/((1.075)^12)+(Sheet1!$B$61*((1+(FU1))^1)*((1+(FU2))^1)*((1+(FU3))^1)*((1+(FU4))^1)*((1+(FU5))^1)*((1+(FU6))^1)*((1+(FU7))^1)*((1+(FU8))^1)*((1+(FU9))^1)*((1+(FU10))^1)*((1+(FU11))^1)*((1+(FU12))^1)*((1+(FU13))^1))/((1.075)^13)+(Sheet1!$B$61*((1+(FU1))^1)*((1+(FU2))^1)*((1+(FU3))^1)*((1+(FU4))^1)*((1+(FU5))^1)*((1+(FU6))^1)*((1+(FU7))^1)*((1+(FU8))^1)*((1+(FU9))^1)*((1+(FU10))^1)*((1+(FU11))^1)*((1+(FU12))^1)*((1+(FU13))^1)*((1+(FU14))^1))/((1.075)^14)+(Sheet1!$B$61*((1+(FU1))^1)*((1+(FU2))^1)*((1+(FU3))^1)*((1+(FU4))^1)*((1+(FU5))^1)*((1+(FU6))^1)*((1+(FU7))^1)*((1+(FU8))^1)*((1+(FU9))^1)*((1+(FU10))^1)*((1+(FU11))^1)*((1+(FU12))^1)*((1+(FU13))^1)*((1+(FU14))^1)*((1+(FU15))^1))/((1.075)^15)+((Sheet1!$B$61*((1+(FU1))^1)*((1+(FU2))^1)*((1+(FU3))^1)*((1+(FU4))^1)*((1+(FU5))^1)*((1+(FU6))^1)*((1+(FU7))^1)*((1+(FU8))^1)*((1+(FU9))^1)*((1+(FU10))^1)*((1+(FU11))^1)*((1+(FU12))^1)*((1+(FU13))^1)*((1+(FU14))^1)*((1+(FU15))^1))/((1.075)^15)/0.075))/Sheet1!$B$17)+((Sheet1!$B$65/Sheet1!$B$17)*(100%-0.2)))</f>
        <v>53.203531866350218</v>
      </c>
      <c r="FV17" s="1">
        <f ca="1">SUM((((Sheet1!$B$61*((1+(FV1))^1))/((1.075)^1)+(Sheet1!$B$61*((1+(FV1))^1)*((1+(FV2))^1))/((1.075)^2)+(Sheet1!$B$61*((1+(FV1))^1)*((1+(FV2))^1)*((1+(FV3))^1))/((1.075)^3)+(Sheet1!$B$61*((1+(FV1))^1)*((1+(FV2))^1)*((1+(FV3))^1)*((1+(FV4))^1))/((1.075)^4)+(Sheet1!$B$61*((1+(FV1))^1)*((1+(FV2))^1)*((1+(FV3))^1)*((1+(FV4))^1)*((1+(FV5))^1))/((1.075)^5)+(Sheet1!$B$61*((1+(FV1))^1)*((1+(FV2))^1)*((1+(FV3))^1)*((1+(FV4))^1)*((1+(FV5))^1)*((1+(FV6))^1))/((1.075)^6)+(Sheet1!$B$61*((1+(FV1))^1)*((1+(FV2))^1)*((1+(FV3))^1)*((1+(FV4))^1)*((1+(FV5))^1)*((1+(FV6))^1)*((1+(FV7))^1))/((1.075)^7)+(Sheet1!$B$61*((1+(FV1))^1)*((1+(FV2))^1)*((1+(FV3))^1)*((1+(FV4))^1)*((1+(FV5))^1)*((1+(FV6))^1)*((1+(FV7))^1)*((1+(FV8))^1))/((1.075)^8)+(Sheet1!$B$61*((1+(FV1))^1)*((1+(FV2))^1)*((1+(FV3))^1)*((1+(FV4))^1)*((1+(FV5))^1)*((1+(FV6))^1)*((1+(FV7))^1)*((1+(FV8))^1)*((1+(FV9))^1))/((1.075)^9)+(Sheet1!$B$61*((1+(FV1))^1)*((1+(FV2))^1)*((1+(FV3))^1)*((1+(FV4))^1)*((1+(FV5))^1)*((1+(FV6))^1)*((1+(FV7))^1)*((1+(FV8))^1)*((1+(FV9))^1)*((1+(FV10))^1))/((1.075)^10)+(Sheet1!$B$61*((1+(FV1))^1)*((1+(FV2))^1)*((1+(FV3))^1)*((1+(FV4))^1)*((1+(FV5))^1)*((1+(FV6))^1)*((1+(FV7))^1)*((1+(FV8))^1)*((1+(FV9))^1)*((1+(FV10))^1)*((1+(FV11))^1))/((1.075)^11)+(Sheet1!$B$61*((1+(FV1))^1)*((1+(FV2))^1)*((1+(FV3))^1)*((1+(FV4))^1)*((1+(FV5))^1)*((1+(FV6))^1)*((1+(FV7))^1)*((1+(FV8))^1)*((1+(FV9))^1)*((1+(FV10))^1)*((1+(FV11))^1)*((1+(FV12))^1))/((1.075)^12)+(Sheet1!$B$61*((1+(FV1))^1)*((1+(FV2))^1)*((1+(FV3))^1)*((1+(FV4))^1)*((1+(FV5))^1)*((1+(FV6))^1)*((1+(FV7))^1)*((1+(FV8))^1)*((1+(FV9))^1)*((1+(FV10))^1)*((1+(FV11))^1)*((1+(FV12))^1)*((1+(FV13))^1))/((1.075)^13)+(Sheet1!$B$61*((1+(FV1))^1)*((1+(FV2))^1)*((1+(FV3))^1)*((1+(FV4))^1)*((1+(FV5))^1)*((1+(FV6))^1)*((1+(FV7))^1)*((1+(FV8))^1)*((1+(FV9))^1)*((1+(FV10))^1)*((1+(FV11))^1)*((1+(FV12))^1)*((1+(FV13))^1)*((1+(FV14))^1))/((1.075)^14)+(Sheet1!$B$61*((1+(FV1))^1)*((1+(FV2))^1)*((1+(FV3))^1)*((1+(FV4))^1)*((1+(FV5))^1)*((1+(FV6))^1)*((1+(FV7))^1)*((1+(FV8))^1)*((1+(FV9))^1)*((1+(FV10))^1)*((1+(FV11))^1)*((1+(FV12))^1)*((1+(FV13))^1)*((1+(FV14))^1)*((1+(FV15))^1))/((1.075)^15)+((Sheet1!$B$61*((1+(FV1))^1)*((1+(FV2))^1)*((1+(FV3))^1)*((1+(FV4))^1)*((1+(FV5))^1)*((1+(FV6))^1)*((1+(FV7))^1)*((1+(FV8))^1)*((1+(FV9))^1)*((1+(FV10))^1)*((1+(FV11))^1)*((1+(FV12))^1)*((1+(FV13))^1)*((1+(FV14))^1)*((1+(FV15))^1))/((1.075)^15)/0.075))/Sheet1!$B$17)+((Sheet1!$B$65/Sheet1!$B$17)*(100%-0.2)))</f>
        <v>55.819149858517534</v>
      </c>
      <c r="FW17" s="1">
        <f ca="1">SUM((((Sheet1!$B$61*((1+(FW1))^1))/((1.075)^1)+(Sheet1!$B$61*((1+(FW1))^1)*((1+(FW2))^1))/((1.075)^2)+(Sheet1!$B$61*((1+(FW1))^1)*((1+(FW2))^1)*((1+(FW3))^1))/((1.075)^3)+(Sheet1!$B$61*((1+(FW1))^1)*((1+(FW2))^1)*((1+(FW3))^1)*((1+(FW4))^1))/((1.075)^4)+(Sheet1!$B$61*((1+(FW1))^1)*((1+(FW2))^1)*((1+(FW3))^1)*((1+(FW4))^1)*((1+(FW5))^1))/((1.075)^5)+(Sheet1!$B$61*((1+(FW1))^1)*((1+(FW2))^1)*((1+(FW3))^1)*((1+(FW4))^1)*((1+(FW5))^1)*((1+(FW6))^1))/((1.075)^6)+(Sheet1!$B$61*((1+(FW1))^1)*((1+(FW2))^1)*((1+(FW3))^1)*((1+(FW4))^1)*((1+(FW5))^1)*((1+(FW6))^1)*((1+(FW7))^1))/((1.075)^7)+(Sheet1!$B$61*((1+(FW1))^1)*((1+(FW2))^1)*((1+(FW3))^1)*((1+(FW4))^1)*((1+(FW5))^1)*((1+(FW6))^1)*((1+(FW7))^1)*((1+(FW8))^1))/((1.075)^8)+(Sheet1!$B$61*((1+(FW1))^1)*((1+(FW2))^1)*((1+(FW3))^1)*((1+(FW4))^1)*((1+(FW5))^1)*((1+(FW6))^1)*((1+(FW7))^1)*((1+(FW8))^1)*((1+(FW9))^1))/((1.075)^9)+(Sheet1!$B$61*((1+(FW1))^1)*((1+(FW2))^1)*((1+(FW3))^1)*((1+(FW4))^1)*((1+(FW5))^1)*((1+(FW6))^1)*((1+(FW7))^1)*((1+(FW8))^1)*((1+(FW9))^1)*((1+(FW10))^1))/((1.075)^10)+(Sheet1!$B$61*((1+(FW1))^1)*((1+(FW2))^1)*((1+(FW3))^1)*((1+(FW4))^1)*((1+(FW5))^1)*((1+(FW6))^1)*((1+(FW7))^1)*((1+(FW8))^1)*((1+(FW9))^1)*((1+(FW10))^1)*((1+(FW11))^1))/((1.075)^11)+(Sheet1!$B$61*((1+(FW1))^1)*((1+(FW2))^1)*((1+(FW3))^1)*((1+(FW4))^1)*((1+(FW5))^1)*((1+(FW6))^1)*((1+(FW7))^1)*((1+(FW8))^1)*((1+(FW9))^1)*((1+(FW10))^1)*((1+(FW11))^1)*((1+(FW12))^1))/((1.075)^12)+(Sheet1!$B$61*((1+(FW1))^1)*((1+(FW2))^1)*((1+(FW3))^1)*((1+(FW4))^1)*((1+(FW5))^1)*((1+(FW6))^1)*((1+(FW7))^1)*((1+(FW8))^1)*((1+(FW9))^1)*((1+(FW10))^1)*((1+(FW11))^1)*((1+(FW12))^1)*((1+(FW13))^1))/((1.075)^13)+(Sheet1!$B$61*((1+(FW1))^1)*((1+(FW2))^1)*((1+(FW3))^1)*((1+(FW4))^1)*((1+(FW5))^1)*((1+(FW6))^1)*((1+(FW7))^1)*((1+(FW8))^1)*((1+(FW9))^1)*((1+(FW10))^1)*((1+(FW11))^1)*((1+(FW12))^1)*((1+(FW13))^1)*((1+(FW14))^1))/((1.075)^14)+(Sheet1!$B$61*((1+(FW1))^1)*((1+(FW2))^1)*((1+(FW3))^1)*((1+(FW4))^1)*((1+(FW5))^1)*((1+(FW6))^1)*((1+(FW7))^1)*((1+(FW8))^1)*((1+(FW9))^1)*((1+(FW10))^1)*((1+(FW11))^1)*((1+(FW12))^1)*((1+(FW13))^1)*((1+(FW14))^1)*((1+(FW15))^1))/((1.075)^15)+((Sheet1!$B$61*((1+(FW1))^1)*((1+(FW2))^1)*((1+(FW3))^1)*((1+(FW4))^1)*((1+(FW5))^1)*((1+(FW6))^1)*((1+(FW7))^1)*((1+(FW8))^1)*((1+(FW9))^1)*((1+(FW10))^1)*((1+(FW11))^1)*((1+(FW12))^1)*((1+(FW13))^1)*((1+(FW14))^1)*((1+(FW15))^1))/((1.075)^15)/0.075))/Sheet1!$B$17)+((Sheet1!$B$65/Sheet1!$B$17)*(100%-0.2)))</f>
        <v>47.518551636428832</v>
      </c>
      <c r="FX17" s="1">
        <f ca="1">SUM((((Sheet1!$B$61*((1+(FX1))^1))/((1.075)^1)+(Sheet1!$B$61*((1+(FX1))^1)*((1+(FX2))^1))/((1.075)^2)+(Sheet1!$B$61*((1+(FX1))^1)*((1+(FX2))^1)*((1+(FX3))^1))/((1.075)^3)+(Sheet1!$B$61*((1+(FX1))^1)*((1+(FX2))^1)*((1+(FX3))^1)*((1+(FX4))^1))/((1.075)^4)+(Sheet1!$B$61*((1+(FX1))^1)*((1+(FX2))^1)*((1+(FX3))^1)*((1+(FX4))^1)*((1+(FX5))^1))/((1.075)^5)+(Sheet1!$B$61*((1+(FX1))^1)*((1+(FX2))^1)*((1+(FX3))^1)*((1+(FX4))^1)*((1+(FX5))^1)*((1+(FX6))^1))/((1.075)^6)+(Sheet1!$B$61*((1+(FX1))^1)*((1+(FX2))^1)*((1+(FX3))^1)*((1+(FX4))^1)*((1+(FX5))^1)*((1+(FX6))^1)*((1+(FX7))^1))/((1.075)^7)+(Sheet1!$B$61*((1+(FX1))^1)*((1+(FX2))^1)*((1+(FX3))^1)*((1+(FX4))^1)*((1+(FX5))^1)*((1+(FX6))^1)*((1+(FX7))^1)*((1+(FX8))^1))/((1.075)^8)+(Sheet1!$B$61*((1+(FX1))^1)*((1+(FX2))^1)*((1+(FX3))^1)*((1+(FX4))^1)*((1+(FX5))^1)*((1+(FX6))^1)*((1+(FX7))^1)*((1+(FX8))^1)*((1+(FX9))^1))/((1.075)^9)+(Sheet1!$B$61*((1+(FX1))^1)*((1+(FX2))^1)*((1+(FX3))^1)*((1+(FX4))^1)*((1+(FX5))^1)*((1+(FX6))^1)*((1+(FX7))^1)*((1+(FX8))^1)*((1+(FX9))^1)*((1+(FX10))^1))/((1.075)^10)+(Sheet1!$B$61*((1+(FX1))^1)*((1+(FX2))^1)*((1+(FX3))^1)*((1+(FX4))^1)*((1+(FX5))^1)*((1+(FX6))^1)*((1+(FX7))^1)*((1+(FX8))^1)*((1+(FX9))^1)*((1+(FX10))^1)*((1+(FX11))^1))/((1.075)^11)+(Sheet1!$B$61*((1+(FX1))^1)*((1+(FX2))^1)*((1+(FX3))^1)*((1+(FX4))^1)*((1+(FX5))^1)*((1+(FX6))^1)*((1+(FX7))^1)*((1+(FX8))^1)*((1+(FX9))^1)*((1+(FX10))^1)*((1+(FX11))^1)*((1+(FX12))^1))/((1.075)^12)+(Sheet1!$B$61*((1+(FX1))^1)*((1+(FX2))^1)*((1+(FX3))^1)*((1+(FX4))^1)*((1+(FX5))^1)*((1+(FX6))^1)*((1+(FX7))^1)*((1+(FX8))^1)*((1+(FX9))^1)*((1+(FX10))^1)*((1+(FX11))^1)*((1+(FX12))^1)*((1+(FX13))^1))/((1.075)^13)+(Sheet1!$B$61*((1+(FX1))^1)*((1+(FX2))^1)*((1+(FX3))^1)*((1+(FX4))^1)*((1+(FX5))^1)*((1+(FX6))^1)*((1+(FX7))^1)*((1+(FX8))^1)*((1+(FX9))^1)*((1+(FX10))^1)*((1+(FX11))^1)*((1+(FX12))^1)*((1+(FX13))^1)*((1+(FX14))^1))/((1.075)^14)+(Sheet1!$B$61*((1+(FX1))^1)*((1+(FX2))^1)*((1+(FX3))^1)*((1+(FX4))^1)*((1+(FX5))^1)*((1+(FX6))^1)*((1+(FX7))^1)*((1+(FX8))^1)*((1+(FX9))^1)*((1+(FX10))^1)*((1+(FX11))^1)*((1+(FX12))^1)*((1+(FX13))^1)*((1+(FX14))^1)*((1+(FX15))^1))/((1.075)^15)+((Sheet1!$B$61*((1+(FX1))^1)*((1+(FX2))^1)*((1+(FX3))^1)*((1+(FX4))^1)*((1+(FX5))^1)*((1+(FX6))^1)*((1+(FX7))^1)*((1+(FX8))^1)*((1+(FX9))^1)*((1+(FX10))^1)*((1+(FX11))^1)*((1+(FX12))^1)*((1+(FX13))^1)*((1+(FX14))^1)*((1+(FX15))^1))/((1.075)^15)/0.075))/Sheet1!$B$17)+((Sheet1!$B$65/Sheet1!$B$17)*(100%-0.2)))</f>
        <v>60.553946057535263</v>
      </c>
      <c r="FY17" s="1">
        <f ca="1">SUM((((Sheet1!$B$61*((1+(FY1))^1))/((1.075)^1)+(Sheet1!$B$61*((1+(FY1))^1)*((1+(FY2))^1))/((1.075)^2)+(Sheet1!$B$61*((1+(FY1))^1)*((1+(FY2))^1)*((1+(FY3))^1))/((1.075)^3)+(Sheet1!$B$61*((1+(FY1))^1)*((1+(FY2))^1)*((1+(FY3))^1)*((1+(FY4))^1))/((1.075)^4)+(Sheet1!$B$61*((1+(FY1))^1)*((1+(FY2))^1)*((1+(FY3))^1)*((1+(FY4))^1)*((1+(FY5))^1))/((1.075)^5)+(Sheet1!$B$61*((1+(FY1))^1)*((1+(FY2))^1)*((1+(FY3))^1)*((1+(FY4))^1)*((1+(FY5))^1)*((1+(FY6))^1))/((1.075)^6)+(Sheet1!$B$61*((1+(FY1))^1)*((1+(FY2))^1)*((1+(FY3))^1)*((1+(FY4))^1)*((1+(FY5))^1)*((1+(FY6))^1)*((1+(FY7))^1))/((1.075)^7)+(Sheet1!$B$61*((1+(FY1))^1)*((1+(FY2))^1)*((1+(FY3))^1)*((1+(FY4))^1)*((1+(FY5))^1)*((1+(FY6))^1)*((1+(FY7))^1)*((1+(FY8))^1))/((1.075)^8)+(Sheet1!$B$61*((1+(FY1))^1)*((1+(FY2))^1)*((1+(FY3))^1)*((1+(FY4))^1)*((1+(FY5))^1)*((1+(FY6))^1)*((1+(FY7))^1)*((1+(FY8))^1)*((1+(FY9))^1))/((1.075)^9)+(Sheet1!$B$61*((1+(FY1))^1)*((1+(FY2))^1)*((1+(FY3))^1)*((1+(FY4))^1)*((1+(FY5))^1)*((1+(FY6))^1)*((1+(FY7))^1)*((1+(FY8))^1)*((1+(FY9))^1)*((1+(FY10))^1))/((1.075)^10)+(Sheet1!$B$61*((1+(FY1))^1)*((1+(FY2))^1)*((1+(FY3))^1)*((1+(FY4))^1)*((1+(FY5))^1)*((1+(FY6))^1)*((1+(FY7))^1)*((1+(FY8))^1)*((1+(FY9))^1)*((1+(FY10))^1)*((1+(FY11))^1))/((1.075)^11)+(Sheet1!$B$61*((1+(FY1))^1)*((1+(FY2))^1)*((1+(FY3))^1)*((1+(FY4))^1)*((1+(FY5))^1)*((1+(FY6))^1)*((1+(FY7))^1)*((1+(FY8))^1)*((1+(FY9))^1)*((1+(FY10))^1)*((1+(FY11))^1)*((1+(FY12))^1))/((1.075)^12)+(Sheet1!$B$61*((1+(FY1))^1)*((1+(FY2))^1)*((1+(FY3))^1)*((1+(FY4))^1)*((1+(FY5))^1)*((1+(FY6))^1)*((1+(FY7))^1)*((1+(FY8))^1)*((1+(FY9))^1)*((1+(FY10))^1)*((1+(FY11))^1)*((1+(FY12))^1)*((1+(FY13))^1))/((1.075)^13)+(Sheet1!$B$61*((1+(FY1))^1)*((1+(FY2))^1)*((1+(FY3))^1)*((1+(FY4))^1)*((1+(FY5))^1)*((1+(FY6))^1)*((1+(FY7))^1)*((1+(FY8))^1)*((1+(FY9))^1)*((1+(FY10))^1)*((1+(FY11))^1)*((1+(FY12))^1)*((1+(FY13))^1)*((1+(FY14))^1))/((1.075)^14)+(Sheet1!$B$61*((1+(FY1))^1)*((1+(FY2))^1)*((1+(FY3))^1)*((1+(FY4))^1)*((1+(FY5))^1)*((1+(FY6))^1)*((1+(FY7))^1)*((1+(FY8))^1)*((1+(FY9))^1)*((1+(FY10))^1)*((1+(FY11))^1)*((1+(FY12))^1)*((1+(FY13))^1)*((1+(FY14))^1)*((1+(FY15))^1))/((1.075)^15)+((Sheet1!$B$61*((1+(FY1))^1)*((1+(FY2))^1)*((1+(FY3))^1)*((1+(FY4))^1)*((1+(FY5))^1)*((1+(FY6))^1)*((1+(FY7))^1)*((1+(FY8))^1)*((1+(FY9))^1)*((1+(FY10))^1)*((1+(FY11))^1)*((1+(FY12))^1)*((1+(FY13))^1)*((1+(FY14))^1)*((1+(FY15))^1))/((1.075)^15)/0.075))/Sheet1!$B$17)+((Sheet1!$B$65/Sheet1!$B$17)*(100%-0.2)))</f>
        <v>53.224850268143889</v>
      </c>
      <c r="FZ17" s="1">
        <f ca="1">SUM((((Sheet1!$B$61*((1+(FZ1))^1))/((1.075)^1)+(Sheet1!$B$61*((1+(FZ1))^1)*((1+(FZ2))^1))/((1.075)^2)+(Sheet1!$B$61*((1+(FZ1))^1)*((1+(FZ2))^1)*((1+(FZ3))^1))/((1.075)^3)+(Sheet1!$B$61*((1+(FZ1))^1)*((1+(FZ2))^1)*((1+(FZ3))^1)*((1+(FZ4))^1))/((1.075)^4)+(Sheet1!$B$61*((1+(FZ1))^1)*((1+(FZ2))^1)*((1+(FZ3))^1)*((1+(FZ4))^1)*((1+(FZ5))^1))/((1.075)^5)+(Sheet1!$B$61*((1+(FZ1))^1)*((1+(FZ2))^1)*((1+(FZ3))^1)*((1+(FZ4))^1)*((1+(FZ5))^1)*((1+(FZ6))^1))/((1.075)^6)+(Sheet1!$B$61*((1+(FZ1))^1)*((1+(FZ2))^1)*((1+(FZ3))^1)*((1+(FZ4))^1)*((1+(FZ5))^1)*((1+(FZ6))^1)*((1+(FZ7))^1))/((1.075)^7)+(Sheet1!$B$61*((1+(FZ1))^1)*((1+(FZ2))^1)*((1+(FZ3))^1)*((1+(FZ4))^1)*((1+(FZ5))^1)*((1+(FZ6))^1)*((1+(FZ7))^1)*((1+(FZ8))^1))/((1.075)^8)+(Sheet1!$B$61*((1+(FZ1))^1)*((1+(FZ2))^1)*((1+(FZ3))^1)*((1+(FZ4))^1)*((1+(FZ5))^1)*((1+(FZ6))^1)*((1+(FZ7))^1)*((1+(FZ8))^1)*((1+(FZ9))^1))/((1.075)^9)+(Sheet1!$B$61*((1+(FZ1))^1)*((1+(FZ2))^1)*((1+(FZ3))^1)*((1+(FZ4))^1)*((1+(FZ5))^1)*((1+(FZ6))^1)*((1+(FZ7))^1)*((1+(FZ8))^1)*((1+(FZ9))^1)*((1+(FZ10))^1))/((1.075)^10)+(Sheet1!$B$61*((1+(FZ1))^1)*((1+(FZ2))^1)*((1+(FZ3))^1)*((1+(FZ4))^1)*((1+(FZ5))^1)*((1+(FZ6))^1)*((1+(FZ7))^1)*((1+(FZ8))^1)*((1+(FZ9))^1)*((1+(FZ10))^1)*((1+(FZ11))^1))/((1.075)^11)+(Sheet1!$B$61*((1+(FZ1))^1)*((1+(FZ2))^1)*((1+(FZ3))^1)*((1+(FZ4))^1)*((1+(FZ5))^1)*((1+(FZ6))^1)*((1+(FZ7))^1)*((1+(FZ8))^1)*((1+(FZ9))^1)*((1+(FZ10))^1)*((1+(FZ11))^1)*((1+(FZ12))^1))/((1.075)^12)+(Sheet1!$B$61*((1+(FZ1))^1)*((1+(FZ2))^1)*((1+(FZ3))^1)*((1+(FZ4))^1)*((1+(FZ5))^1)*((1+(FZ6))^1)*((1+(FZ7))^1)*((1+(FZ8))^1)*((1+(FZ9))^1)*((1+(FZ10))^1)*((1+(FZ11))^1)*((1+(FZ12))^1)*((1+(FZ13))^1))/((1.075)^13)+(Sheet1!$B$61*((1+(FZ1))^1)*((1+(FZ2))^1)*((1+(FZ3))^1)*((1+(FZ4))^1)*((1+(FZ5))^1)*((1+(FZ6))^1)*((1+(FZ7))^1)*((1+(FZ8))^1)*((1+(FZ9))^1)*((1+(FZ10))^1)*((1+(FZ11))^1)*((1+(FZ12))^1)*((1+(FZ13))^1)*((1+(FZ14))^1))/((1.075)^14)+(Sheet1!$B$61*((1+(FZ1))^1)*((1+(FZ2))^1)*((1+(FZ3))^1)*((1+(FZ4))^1)*((1+(FZ5))^1)*((1+(FZ6))^1)*((1+(FZ7))^1)*((1+(FZ8))^1)*((1+(FZ9))^1)*((1+(FZ10))^1)*((1+(FZ11))^1)*((1+(FZ12))^1)*((1+(FZ13))^1)*((1+(FZ14))^1)*((1+(FZ15))^1))/((1.075)^15)+((Sheet1!$B$61*((1+(FZ1))^1)*((1+(FZ2))^1)*((1+(FZ3))^1)*((1+(FZ4))^1)*((1+(FZ5))^1)*((1+(FZ6))^1)*((1+(FZ7))^1)*((1+(FZ8))^1)*((1+(FZ9))^1)*((1+(FZ10))^1)*((1+(FZ11))^1)*((1+(FZ12))^1)*((1+(FZ13))^1)*((1+(FZ14))^1)*((1+(FZ15))^1))/((1.075)^15)/0.075))/Sheet1!$B$17)+((Sheet1!$B$65/Sheet1!$B$17)*(100%-0.2)))</f>
        <v>67.209967816727925</v>
      </c>
      <c r="GA17" s="1">
        <f ca="1">SUM((((Sheet1!$B$61*((1+(GA1))^1))/((1.075)^1)+(Sheet1!$B$61*((1+(GA1))^1)*((1+(GA2))^1))/((1.075)^2)+(Sheet1!$B$61*((1+(GA1))^1)*((1+(GA2))^1)*((1+(GA3))^1))/((1.075)^3)+(Sheet1!$B$61*((1+(GA1))^1)*((1+(GA2))^1)*((1+(GA3))^1)*((1+(GA4))^1))/((1.075)^4)+(Sheet1!$B$61*((1+(GA1))^1)*((1+(GA2))^1)*((1+(GA3))^1)*((1+(GA4))^1)*((1+(GA5))^1))/((1.075)^5)+(Sheet1!$B$61*((1+(GA1))^1)*((1+(GA2))^1)*((1+(GA3))^1)*((1+(GA4))^1)*((1+(GA5))^1)*((1+(GA6))^1))/((1.075)^6)+(Sheet1!$B$61*((1+(GA1))^1)*((1+(GA2))^1)*((1+(GA3))^1)*((1+(GA4))^1)*((1+(GA5))^1)*((1+(GA6))^1)*((1+(GA7))^1))/((1.075)^7)+(Sheet1!$B$61*((1+(GA1))^1)*((1+(GA2))^1)*((1+(GA3))^1)*((1+(GA4))^1)*((1+(GA5))^1)*((1+(GA6))^1)*((1+(GA7))^1)*((1+(GA8))^1))/((1.075)^8)+(Sheet1!$B$61*((1+(GA1))^1)*((1+(GA2))^1)*((1+(GA3))^1)*((1+(GA4))^1)*((1+(GA5))^1)*((1+(GA6))^1)*((1+(GA7))^1)*((1+(GA8))^1)*((1+(GA9))^1))/((1.075)^9)+(Sheet1!$B$61*((1+(GA1))^1)*((1+(GA2))^1)*((1+(GA3))^1)*((1+(GA4))^1)*((1+(GA5))^1)*((1+(GA6))^1)*((1+(GA7))^1)*((1+(GA8))^1)*((1+(GA9))^1)*((1+(GA10))^1))/((1.075)^10)+(Sheet1!$B$61*((1+(GA1))^1)*((1+(GA2))^1)*((1+(GA3))^1)*((1+(GA4))^1)*((1+(GA5))^1)*((1+(GA6))^1)*((1+(GA7))^1)*((1+(GA8))^1)*((1+(GA9))^1)*((1+(GA10))^1)*((1+(GA11))^1))/((1.075)^11)+(Sheet1!$B$61*((1+(GA1))^1)*((1+(GA2))^1)*((1+(GA3))^1)*((1+(GA4))^1)*((1+(GA5))^1)*((1+(GA6))^1)*((1+(GA7))^1)*((1+(GA8))^1)*((1+(GA9))^1)*((1+(GA10))^1)*((1+(GA11))^1)*((1+(GA12))^1))/((1.075)^12)+(Sheet1!$B$61*((1+(GA1))^1)*((1+(GA2))^1)*((1+(GA3))^1)*((1+(GA4))^1)*((1+(GA5))^1)*((1+(GA6))^1)*((1+(GA7))^1)*((1+(GA8))^1)*((1+(GA9))^1)*((1+(GA10))^1)*((1+(GA11))^1)*((1+(GA12))^1)*((1+(GA13))^1))/((1.075)^13)+(Sheet1!$B$61*((1+(GA1))^1)*((1+(GA2))^1)*((1+(GA3))^1)*((1+(GA4))^1)*((1+(GA5))^1)*((1+(GA6))^1)*((1+(GA7))^1)*((1+(GA8))^1)*((1+(GA9))^1)*((1+(GA10))^1)*((1+(GA11))^1)*((1+(GA12))^1)*((1+(GA13))^1)*((1+(GA14))^1))/((1.075)^14)+(Sheet1!$B$61*((1+(GA1))^1)*((1+(GA2))^1)*((1+(GA3))^1)*((1+(GA4))^1)*((1+(GA5))^1)*((1+(GA6))^1)*((1+(GA7))^1)*((1+(GA8))^1)*((1+(GA9))^1)*((1+(GA10))^1)*((1+(GA11))^1)*((1+(GA12))^1)*((1+(GA13))^1)*((1+(GA14))^1)*((1+(GA15))^1))/((1.075)^15)+((Sheet1!$B$61*((1+(GA1))^1)*((1+(GA2))^1)*((1+(GA3))^1)*((1+(GA4))^1)*((1+(GA5))^1)*((1+(GA6))^1)*((1+(GA7))^1)*((1+(GA8))^1)*((1+(GA9))^1)*((1+(GA10))^1)*((1+(GA11))^1)*((1+(GA12))^1)*((1+(GA13))^1)*((1+(GA14))^1)*((1+(GA15))^1))/((1.075)^15)/0.075))/Sheet1!$B$17)+((Sheet1!$B$65/Sheet1!$B$17)*(100%-0.2)))</f>
        <v>49.653513767576847</v>
      </c>
      <c r="GB17" s="1">
        <f ca="1">SUM((((Sheet1!$B$61*((1+(GB1))^1))/((1.075)^1)+(Sheet1!$B$61*((1+(GB1))^1)*((1+(GB2))^1))/((1.075)^2)+(Sheet1!$B$61*((1+(GB1))^1)*((1+(GB2))^1)*((1+(GB3))^1))/((1.075)^3)+(Sheet1!$B$61*((1+(GB1))^1)*((1+(GB2))^1)*((1+(GB3))^1)*((1+(GB4))^1))/((1.075)^4)+(Sheet1!$B$61*((1+(GB1))^1)*((1+(GB2))^1)*((1+(GB3))^1)*((1+(GB4))^1)*((1+(GB5))^1))/((1.075)^5)+(Sheet1!$B$61*((1+(GB1))^1)*((1+(GB2))^1)*((1+(GB3))^1)*((1+(GB4))^1)*((1+(GB5))^1)*((1+(GB6))^1))/((1.075)^6)+(Sheet1!$B$61*((1+(GB1))^1)*((1+(GB2))^1)*((1+(GB3))^1)*((1+(GB4))^1)*((1+(GB5))^1)*((1+(GB6))^1)*((1+(GB7))^1))/((1.075)^7)+(Sheet1!$B$61*((1+(GB1))^1)*((1+(GB2))^1)*((1+(GB3))^1)*((1+(GB4))^1)*((1+(GB5))^1)*((1+(GB6))^1)*((1+(GB7))^1)*((1+(GB8))^1))/((1.075)^8)+(Sheet1!$B$61*((1+(GB1))^1)*((1+(GB2))^1)*((1+(GB3))^1)*((1+(GB4))^1)*((1+(GB5))^1)*((1+(GB6))^1)*((1+(GB7))^1)*((1+(GB8))^1)*((1+(GB9))^1))/((1.075)^9)+(Sheet1!$B$61*((1+(GB1))^1)*((1+(GB2))^1)*((1+(GB3))^1)*((1+(GB4))^1)*((1+(GB5))^1)*((1+(GB6))^1)*((1+(GB7))^1)*((1+(GB8))^1)*((1+(GB9))^1)*((1+(GB10))^1))/((1.075)^10)+(Sheet1!$B$61*((1+(GB1))^1)*((1+(GB2))^1)*((1+(GB3))^1)*((1+(GB4))^1)*((1+(GB5))^1)*((1+(GB6))^1)*((1+(GB7))^1)*((1+(GB8))^1)*((1+(GB9))^1)*((1+(GB10))^1)*((1+(GB11))^1))/((1.075)^11)+(Sheet1!$B$61*((1+(GB1))^1)*((1+(GB2))^1)*((1+(GB3))^1)*((1+(GB4))^1)*((1+(GB5))^1)*((1+(GB6))^1)*((1+(GB7))^1)*((1+(GB8))^1)*((1+(GB9))^1)*((1+(GB10))^1)*((1+(GB11))^1)*((1+(GB12))^1))/((1.075)^12)+(Sheet1!$B$61*((1+(GB1))^1)*((1+(GB2))^1)*((1+(GB3))^1)*((1+(GB4))^1)*((1+(GB5))^1)*((1+(GB6))^1)*((1+(GB7))^1)*((1+(GB8))^1)*((1+(GB9))^1)*((1+(GB10))^1)*((1+(GB11))^1)*((1+(GB12))^1)*((1+(GB13))^1))/((1.075)^13)+(Sheet1!$B$61*((1+(GB1))^1)*((1+(GB2))^1)*((1+(GB3))^1)*((1+(GB4))^1)*((1+(GB5))^1)*((1+(GB6))^1)*((1+(GB7))^1)*((1+(GB8))^1)*((1+(GB9))^1)*((1+(GB10))^1)*((1+(GB11))^1)*((1+(GB12))^1)*((1+(GB13))^1)*((1+(GB14))^1))/((1.075)^14)+(Sheet1!$B$61*((1+(GB1))^1)*((1+(GB2))^1)*((1+(GB3))^1)*((1+(GB4))^1)*((1+(GB5))^1)*((1+(GB6))^1)*((1+(GB7))^1)*((1+(GB8))^1)*((1+(GB9))^1)*((1+(GB10))^1)*((1+(GB11))^1)*((1+(GB12))^1)*((1+(GB13))^1)*((1+(GB14))^1)*((1+(GB15))^1))/((1.075)^15)+((Sheet1!$B$61*((1+(GB1))^1)*((1+(GB2))^1)*((1+(GB3))^1)*((1+(GB4))^1)*((1+(GB5))^1)*((1+(GB6))^1)*((1+(GB7))^1)*((1+(GB8))^1)*((1+(GB9))^1)*((1+(GB10))^1)*((1+(GB11))^1)*((1+(GB12))^1)*((1+(GB13))^1)*((1+(GB14))^1)*((1+(GB15))^1))/((1.075)^15)/0.075))/Sheet1!$B$17)+((Sheet1!$B$65/Sheet1!$B$17)*(100%-0.2)))</f>
        <v>57.523896810201094</v>
      </c>
      <c r="GC17" s="1">
        <f ca="1">SUM((((Sheet1!$B$61*((1+(GC1))^1))/((1.075)^1)+(Sheet1!$B$61*((1+(GC1))^1)*((1+(GC2))^1))/((1.075)^2)+(Sheet1!$B$61*((1+(GC1))^1)*((1+(GC2))^1)*((1+(GC3))^1))/((1.075)^3)+(Sheet1!$B$61*((1+(GC1))^1)*((1+(GC2))^1)*((1+(GC3))^1)*((1+(GC4))^1))/((1.075)^4)+(Sheet1!$B$61*((1+(GC1))^1)*((1+(GC2))^1)*((1+(GC3))^1)*((1+(GC4))^1)*((1+(GC5))^1))/((1.075)^5)+(Sheet1!$B$61*((1+(GC1))^1)*((1+(GC2))^1)*((1+(GC3))^1)*((1+(GC4))^1)*((1+(GC5))^1)*((1+(GC6))^1))/((1.075)^6)+(Sheet1!$B$61*((1+(GC1))^1)*((1+(GC2))^1)*((1+(GC3))^1)*((1+(GC4))^1)*((1+(GC5))^1)*((1+(GC6))^1)*((1+(GC7))^1))/((1.075)^7)+(Sheet1!$B$61*((1+(GC1))^1)*((1+(GC2))^1)*((1+(GC3))^1)*((1+(GC4))^1)*((1+(GC5))^1)*((1+(GC6))^1)*((1+(GC7))^1)*((1+(GC8))^1))/((1.075)^8)+(Sheet1!$B$61*((1+(GC1))^1)*((1+(GC2))^1)*((1+(GC3))^1)*((1+(GC4))^1)*((1+(GC5))^1)*((1+(GC6))^1)*((1+(GC7))^1)*((1+(GC8))^1)*((1+(GC9))^1))/((1.075)^9)+(Sheet1!$B$61*((1+(GC1))^1)*((1+(GC2))^1)*((1+(GC3))^1)*((1+(GC4))^1)*((1+(GC5))^1)*((1+(GC6))^1)*((1+(GC7))^1)*((1+(GC8))^1)*((1+(GC9))^1)*((1+(GC10))^1))/((1.075)^10)+(Sheet1!$B$61*((1+(GC1))^1)*((1+(GC2))^1)*((1+(GC3))^1)*((1+(GC4))^1)*((1+(GC5))^1)*((1+(GC6))^1)*((1+(GC7))^1)*((1+(GC8))^1)*((1+(GC9))^1)*((1+(GC10))^1)*((1+(GC11))^1))/((1.075)^11)+(Sheet1!$B$61*((1+(GC1))^1)*((1+(GC2))^1)*((1+(GC3))^1)*((1+(GC4))^1)*((1+(GC5))^1)*((1+(GC6))^1)*((1+(GC7))^1)*((1+(GC8))^1)*((1+(GC9))^1)*((1+(GC10))^1)*((1+(GC11))^1)*((1+(GC12))^1))/((1.075)^12)+(Sheet1!$B$61*((1+(GC1))^1)*((1+(GC2))^1)*((1+(GC3))^1)*((1+(GC4))^1)*((1+(GC5))^1)*((1+(GC6))^1)*((1+(GC7))^1)*((1+(GC8))^1)*((1+(GC9))^1)*((1+(GC10))^1)*((1+(GC11))^1)*((1+(GC12))^1)*((1+(GC13))^1))/((1.075)^13)+(Sheet1!$B$61*((1+(GC1))^1)*((1+(GC2))^1)*((1+(GC3))^1)*((1+(GC4))^1)*((1+(GC5))^1)*((1+(GC6))^1)*((1+(GC7))^1)*((1+(GC8))^1)*((1+(GC9))^1)*((1+(GC10))^1)*((1+(GC11))^1)*((1+(GC12))^1)*((1+(GC13))^1)*((1+(GC14))^1))/((1.075)^14)+(Sheet1!$B$61*((1+(GC1))^1)*((1+(GC2))^1)*((1+(GC3))^1)*((1+(GC4))^1)*((1+(GC5))^1)*((1+(GC6))^1)*((1+(GC7))^1)*((1+(GC8))^1)*((1+(GC9))^1)*((1+(GC10))^1)*((1+(GC11))^1)*((1+(GC12))^1)*((1+(GC13))^1)*((1+(GC14))^1)*((1+(GC15))^1))/((1.075)^15)+((Sheet1!$B$61*((1+(GC1))^1)*((1+(GC2))^1)*((1+(GC3))^1)*((1+(GC4))^1)*((1+(GC5))^1)*((1+(GC6))^1)*((1+(GC7))^1)*((1+(GC8))^1)*((1+(GC9))^1)*((1+(GC10))^1)*((1+(GC11))^1)*((1+(GC12))^1)*((1+(GC13))^1)*((1+(GC14))^1)*((1+(GC15))^1))/((1.075)^15)/0.075))/Sheet1!$B$17)+((Sheet1!$B$65/Sheet1!$B$17)*(100%-0.2)))</f>
        <v>49.664741126347273</v>
      </c>
      <c r="GD17" s="1">
        <f ca="1">SUM((((Sheet1!$B$61*((1+(GD1))^1))/((1.075)^1)+(Sheet1!$B$61*((1+(GD1))^1)*((1+(GD2))^1))/((1.075)^2)+(Sheet1!$B$61*((1+(GD1))^1)*((1+(GD2))^1)*((1+(GD3))^1))/((1.075)^3)+(Sheet1!$B$61*((1+(GD1))^1)*((1+(GD2))^1)*((1+(GD3))^1)*((1+(GD4))^1))/((1.075)^4)+(Sheet1!$B$61*((1+(GD1))^1)*((1+(GD2))^1)*((1+(GD3))^1)*((1+(GD4))^1)*((1+(GD5))^1))/((1.075)^5)+(Sheet1!$B$61*((1+(GD1))^1)*((1+(GD2))^1)*((1+(GD3))^1)*((1+(GD4))^1)*((1+(GD5))^1)*((1+(GD6))^1))/((1.075)^6)+(Sheet1!$B$61*((1+(GD1))^1)*((1+(GD2))^1)*((1+(GD3))^1)*((1+(GD4))^1)*((1+(GD5))^1)*((1+(GD6))^1)*((1+(GD7))^1))/((1.075)^7)+(Sheet1!$B$61*((1+(GD1))^1)*((1+(GD2))^1)*((1+(GD3))^1)*((1+(GD4))^1)*((1+(GD5))^1)*((1+(GD6))^1)*((1+(GD7))^1)*((1+(GD8))^1))/((1.075)^8)+(Sheet1!$B$61*((1+(GD1))^1)*((1+(GD2))^1)*((1+(GD3))^1)*((1+(GD4))^1)*((1+(GD5))^1)*((1+(GD6))^1)*((1+(GD7))^1)*((1+(GD8))^1)*((1+(GD9))^1))/((1.075)^9)+(Sheet1!$B$61*((1+(GD1))^1)*((1+(GD2))^1)*((1+(GD3))^1)*((1+(GD4))^1)*((1+(GD5))^1)*((1+(GD6))^1)*((1+(GD7))^1)*((1+(GD8))^1)*((1+(GD9))^1)*((1+(GD10))^1))/((1.075)^10)+(Sheet1!$B$61*((1+(GD1))^1)*((1+(GD2))^1)*((1+(GD3))^1)*((1+(GD4))^1)*((1+(GD5))^1)*((1+(GD6))^1)*((1+(GD7))^1)*((1+(GD8))^1)*((1+(GD9))^1)*((1+(GD10))^1)*((1+(GD11))^1))/((1.075)^11)+(Sheet1!$B$61*((1+(GD1))^1)*((1+(GD2))^1)*((1+(GD3))^1)*((1+(GD4))^1)*((1+(GD5))^1)*((1+(GD6))^1)*((1+(GD7))^1)*((1+(GD8))^1)*((1+(GD9))^1)*((1+(GD10))^1)*((1+(GD11))^1)*((1+(GD12))^1))/((1.075)^12)+(Sheet1!$B$61*((1+(GD1))^1)*((1+(GD2))^1)*((1+(GD3))^1)*((1+(GD4))^1)*((1+(GD5))^1)*((1+(GD6))^1)*((1+(GD7))^1)*((1+(GD8))^1)*((1+(GD9))^1)*((1+(GD10))^1)*((1+(GD11))^1)*((1+(GD12))^1)*((1+(GD13))^1))/((1.075)^13)+(Sheet1!$B$61*((1+(GD1))^1)*((1+(GD2))^1)*((1+(GD3))^1)*((1+(GD4))^1)*((1+(GD5))^1)*((1+(GD6))^1)*((1+(GD7))^1)*((1+(GD8))^1)*((1+(GD9))^1)*((1+(GD10))^1)*((1+(GD11))^1)*((1+(GD12))^1)*((1+(GD13))^1)*((1+(GD14))^1))/((1.075)^14)+(Sheet1!$B$61*((1+(GD1))^1)*((1+(GD2))^1)*((1+(GD3))^1)*((1+(GD4))^1)*((1+(GD5))^1)*((1+(GD6))^1)*((1+(GD7))^1)*((1+(GD8))^1)*((1+(GD9))^1)*((1+(GD10))^1)*((1+(GD11))^1)*((1+(GD12))^1)*((1+(GD13))^1)*((1+(GD14))^1)*((1+(GD15))^1))/((1.075)^15)+((Sheet1!$B$61*((1+(GD1))^1)*((1+(GD2))^1)*((1+(GD3))^1)*((1+(GD4))^1)*((1+(GD5))^1)*((1+(GD6))^1)*((1+(GD7))^1)*((1+(GD8))^1)*((1+(GD9))^1)*((1+(GD10))^1)*((1+(GD11))^1)*((1+(GD12))^1)*((1+(GD13))^1)*((1+(GD14))^1)*((1+(GD15))^1))/((1.075)^15)/0.075))/Sheet1!$B$17)+((Sheet1!$B$65/Sheet1!$B$17)*(100%-0.2)))</f>
        <v>37.879962767308022</v>
      </c>
      <c r="GE17" s="1">
        <f ca="1">SUM((((Sheet1!$B$61*((1+(GE1))^1))/((1.075)^1)+(Sheet1!$B$61*((1+(GE1))^1)*((1+(GE2))^1))/((1.075)^2)+(Sheet1!$B$61*((1+(GE1))^1)*((1+(GE2))^1)*((1+(GE3))^1))/((1.075)^3)+(Sheet1!$B$61*((1+(GE1))^1)*((1+(GE2))^1)*((1+(GE3))^1)*((1+(GE4))^1))/((1.075)^4)+(Sheet1!$B$61*((1+(GE1))^1)*((1+(GE2))^1)*((1+(GE3))^1)*((1+(GE4))^1)*((1+(GE5))^1))/((1.075)^5)+(Sheet1!$B$61*((1+(GE1))^1)*((1+(GE2))^1)*((1+(GE3))^1)*((1+(GE4))^1)*((1+(GE5))^1)*((1+(GE6))^1))/((1.075)^6)+(Sheet1!$B$61*((1+(GE1))^1)*((1+(GE2))^1)*((1+(GE3))^1)*((1+(GE4))^1)*((1+(GE5))^1)*((1+(GE6))^1)*((1+(GE7))^1))/((1.075)^7)+(Sheet1!$B$61*((1+(GE1))^1)*((1+(GE2))^1)*((1+(GE3))^1)*((1+(GE4))^1)*((1+(GE5))^1)*((1+(GE6))^1)*((1+(GE7))^1)*((1+(GE8))^1))/((1.075)^8)+(Sheet1!$B$61*((1+(GE1))^1)*((1+(GE2))^1)*((1+(GE3))^1)*((1+(GE4))^1)*((1+(GE5))^1)*((1+(GE6))^1)*((1+(GE7))^1)*((1+(GE8))^1)*((1+(GE9))^1))/((1.075)^9)+(Sheet1!$B$61*((1+(GE1))^1)*((1+(GE2))^1)*((1+(GE3))^1)*((1+(GE4))^1)*((1+(GE5))^1)*((1+(GE6))^1)*((1+(GE7))^1)*((1+(GE8))^1)*((1+(GE9))^1)*((1+(GE10))^1))/((1.075)^10)+(Sheet1!$B$61*((1+(GE1))^1)*((1+(GE2))^1)*((1+(GE3))^1)*((1+(GE4))^1)*((1+(GE5))^1)*((1+(GE6))^1)*((1+(GE7))^1)*((1+(GE8))^1)*((1+(GE9))^1)*((1+(GE10))^1)*((1+(GE11))^1))/((1.075)^11)+(Sheet1!$B$61*((1+(GE1))^1)*((1+(GE2))^1)*((1+(GE3))^1)*((1+(GE4))^1)*((1+(GE5))^1)*((1+(GE6))^1)*((1+(GE7))^1)*((1+(GE8))^1)*((1+(GE9))^1)*((1+(GE10))^1)*((1+(GE11))^1)*((1+(GE12))^1))/((1.075)^12)+(Sheet1!$B$61*((1+(GE1))^1)*((1+(GE2))^1)*((1+(GE3))^1)*((1+(GE4))^1)*((1+(GE5))^1)*((1+(GE6))^1)*((1+(GE7))^1)*((1+(GE8))^1)*((1+(GE9))^1)*((1+(GE10))^1)*((1+(GE11))^1)*((1+(GE12))^1)*((1+(GE13))^1))/((1.075)^13)+(Sheet1!$B$61*((1+(GE1))^1)*((1+(GE2))^1)*((1+(GE3))^1)*((1+(GE4))^1)*((1+(GE5))^1)*((1+(GE6))^1)*((1+(GE7))^1)*((1+(GE8))^1)*((1+(GE9))^1)*((1+(GE10))^1)*((1+(GE11))^1)*((1+(GE12))^1)*((1+(GE13))^1)*((1+(GE14))^1))/((1.075)^14)+(Sheet1!$B$61*((1+(GE1))^1)*((1+(GE2))^1)*((1+(GE3))^1)*((1+(GE4))^1)*((1+(GE5))^1)*((1+(GE6))^1)*((1+(GE7))^1)*((1+(GE8))^1)*((1+(GE9))^1)*((1+(GE10))^1)*((1+(GE11))^1)*((1+(GE12))^1)*((1+(GE13))^1)*((1+(GE14))^1)*((1+(GE15))^1))/((1.075)^15)+((Sheet1!$B$61*((1+(GE1))^1)*((1+(GE2))^1)*((1+(GE3))^1)*((1+(GE4))^1)*((1+(GE5))^1)*((1+(GE6))^1)*((1+(GE7))^1)*((1+(GE8))^1)*((1+(GE9))^1)*((1+(GE10))^1)*((1+(GE11))^1)*((1+(GE12))^1)*((1+(GE13))^1)*((1+(GE14))^1)*((1+(GE15))^1))/((1.075)^15)/0.075))/Sheet1!$B$17)+((Sheet1!$B$65/Sheet1!$B$17)*(100%-0.2)))</f>
        <v>42.707796755609742</v>
      </c>
      <c r="GF17" s="1">
        <f ca="1">SUM((((Sheet1!$B$61*((1+(GF1))^1))/((1.075)^1)+(Sheet1!$B$61*((1+(GF1))^1)*((1+(GF2))^1))/((1.075)^2)+(Sheet1!$B$61*((1+(GF1))^1)*((1+(GF2))^1)*((1+(GF3))^1))/((1.075)^3)+(Sheet1!$B$61*((1+(GF1))^1)*((1+(GF2))^1)*((1+(GF3))^1)*((1+(GF4))^1))/((1.075)^4)+(Sheet1!$B$61*((1+(GF1))^1)*((1+(GF2))^1)*((1+(GF3))^1)*((1+(GF4))^1)*((1+(GF5))^1))/((1.075)^5)+(Sheet1!$B$61*((1+(GF1))^1)*((1+(GF2))^1)*((1+(GF3))^1)*((1+(GF4))^1)*((1+(GF5))^1)*((1+(GF6))^1))/((1.075)^6)+(Sheet1!$B$61*((1+(GF1))^1)*((1+(GF2))^1)*((1+(GF3))^1)*((1+(GF4))^1)*((1+(GF5))^1)*((1+(GF6))^1)*((1+(GF7))^1))/((1.075)^7)+(Sheet1!$B$61*((1+(GF1))^1)*((1+(GF2))^1)*((1+(GF3))^1)*((1+(GF4))^1)*((1+(GF5))^1)*((1+(GF6))^1)*((1+(GF7))^1)*((1+(GF8))^1))/((1.075)^8)+(Sheet1!$B$61*((1+(GF1))^1)*((1+(GF2))^1)*((1+(GF3))^1)*((1+(GF4))^1)*((1+(GF5))^1)*((1+(GF6))^1)*((1+(GF7))^1)*((1+(GF8))^1)*((1+(GF9))^1))/((1.075)^9)+(Sheet1!$B$61*((1+(GF1))^1)*((1+(GF2))^1)*((1+(GF3))^1)*((1+(GF4))^1)*((1+(GF5))^1)*((1+(GF6))^1)*((1+(GF7))^1)*((1+(GF8))^1)*((1+(GF9))^1)*((1+(GF10))^1))/((1.075)^10)+(Sheet1!$B$61*((1+(GF1))^1)*((1+(GF2))^1)*((1+(GF3))^1)*((1+(GF4))^1)*((1+(GF5))^1)*((1+(GF6))^1)*((1+(GF7))^1)*((1+(GF8))^1)*((1+(GF9))^1)*((1+(GF10))^1)*((1+(GF11))^1))/((1.075)^11)+(Sheet1!$B$61*((1+(GF1))^1)*((1+(GF2))^1)*((1+(GF3))^1)*((1+(GF4))^1)*((1+(GF5))^1)*((1+(GF6))^1)*((1+(GF7))^1)*((1+(GF8))^1)*((1+(GF9))^1)*((1+(GF10))^1)*((1+(GF11))^1)*((1+(GF12))^1))/((1.075)^12)+(Sheet1!$B$61*((1+(GF1))^1)*((1+(GF2))^1)*((1+(GF3))^1)*((1+(GF4))^1)*((1+(GF5))^1)*((1+(GF6))^1)*((1+(GF7))^1)*((1+(GF8))^1)*((1+(GF9))^1)*((1+(GF10))^1)*((1+(GF11))^1)*((1+(GF12))^1)*((1+(GF13))^1))/((1.075)^13)+(Sheet1!$B$61*((1+(GF1))^1)*((1+(GF2))^1)*((1+(GF3))^1)*((1+(GF4))^1)*((1+(GF5))^1)*((1+(GF6))^1)*((1+(GF7))^1)*((1+(GF8))^1)*((1+(GF9))^1)*((1+(GF10))^1)*((1+(GF11))^1)*((1+(GF12))^1)*((1+(GF13))^1)*((1+(GF14))^1))/((1.075)^14)+(Sheet1!$B$61*((1+(GF1))^1)*((1+(GF2))^1)*((1+(GF3))^1)*((1+(GF4))^1)*((1+(GF5))^1)*((1+(GF6))^1)*((1+(GF7))^1)*((1+(GF8))^1)*((1+(GF9))^1)*((1+(GF10))^1)*((1+(GF11))^1)*((1+(GF12))^1)*((1+(GF13))^1)*((1+(GF14))^1)*((1+(GF15))^1))/((1.075)^15)+((Sheet1!$B$61*((1+(GF1))^1)*((1+(GF2))^1)*((1+(GF3))^1)*((1+(GF4))^1)*((1+(GF5))^1)*((1+(GF6))^1)*((1+(GF7))^1)*((1+(GF8))^1)*((1+(GF9))^1)*((1+(GF10))^1)*((1+(GF11))^1)*((1+(GF12))^1)*((1+(GF13))^1)*((1+(GF14))^1)*((1+(GF15))^1))/((1.075)^15)/0.075))/Sheet1!$B$17)+((Sheet1!$B$65/Sheet1!$B$17)*(100%-0.2)))</f>
        <v>47.291919925179393</v>
      </c>
      <c r="GG17" s="1">
        <f ca="1">SUM((((Sheet1!$B$61*((1+(GG1))^1))/((1.075)^1)+(Sheet1!$B$61*((1+(GG1))^1)*((1+(GG2))^1))/((1.075)^2)+(Sheet1!$B$61*((1+(GG1))^1)*((1+(GG2))^1)*((1+(GG3))^1))/((1.075)^3)+(Sheet1!$B$61*((1+(GG1))^1)*((1+(GG2))^1)*((1+(GG3))^1)*((1+(GG4))^1))/((1.075)^4)+(Sheet1!$B$61*((1+(GG1))^1)*((1+(GG2))^1)*((1+(GG3))^1)*((1+(GG4))^1)*((1+(GG5))^1))/((1.075)^5)+(Sheet1!$B$61*((1+(GG1))^1)*((1+(GG2))^1)*((1+(GG3))^1)*((1+(GG4))^1)*((1+(GG5))^1)*((1+(GG6))^1))/((1.075)^6)+(Sheet1!$B$61*((1+(GG1))^1)*((1+(GG2))^1)*((1+(GG3))^1)*((1+(GG4))^1)*((1+(GG5))^1)*((1+(GG6))^1)*((1+(GG7))^1))/((1.075)^7)+(Sheet1!$B$61*((1+(GG1))^1)*((1+(GG2))^1)*((1+(GG3))^1)*((1+(GG4))^1)*((1+(GG5))^1)*((1+(GG6))^1)*((1+(GG7))^1)*((1+(GG8))^1))/((1.075)^8)+(Sheet1!$B$61*((1+(GG1))^1)*((1+(GG2))^1)*((1+(GG3))^1)*((1+(GG4))^1)*((1+(GG5))^1)*((1+(GG6))^1)*((1+(GG7))^1)*((1+(GG8))^1)*((1+(GG9))^1))/((1.075)^9)+(Sheet1!$B$61*((1+(GG1))^1)*((1+(GG2))^1)*((1+(GG3))^1)*((1+(GG4))^1)*((1+(GG5))^1)*((1+(GG6))^1)*((1+(GG7))^1)*((1+(GG8))^1)*((1+(GG9))^1)*((1+(GG10))^1))/((1.075)^10)+(Sheet1!$B$61*((1+(GG1))^1)*((1+(GG2))^1)*((1+(GG3))^1)*((1+(GG4))^1)*((1+(GG5))^1)*((1+(GG6))^1)*((1+(GG7))^1)*((1+(GG8))^1)*((1+(GG9))^1)*((1+(GG10))^1)*((1+(GG11))^1))/((1.075)^11)+(Sheet1!$B$61*((1+(GG1))^1)*((1+(GG2))^1)*((1+(GG3))^1)*((1+(GG4))^1)*((1+(GG5))^1)*((1+(GG6))^1)*((1+(GG7))^1)*((1+(GG8))^1)*((1+(GG9))^1)*((1+(GG10))^1)*((1+(GG11))^1)*((1+(GG12))^1))/((1.075)^12)+(Sheet1!$B$61*((1+(GG1))^1)*((1+(GG2))^1)*((1+(GG3))^1)*((1+(GG4))^1)*((1+(GG5))^1)*((1+(GG6))^1)*((1+(GG7))^1)*((1+(GG8))^1)*((1+(GG9))^1)*((1+(GG10))^1)*((1+(GG11))^1)*((1+(GG12))^1)*((1+(GG13))^1))/((1.075)^13)+(Sheet1!$B$61*((1+(GG1))^1)*((1+(GG2))^1)*((1+(GG3))^1)*((1+(GG4))^1)*((1+(GG5))^1)*((1+(GG6))^1)*((1+(GG7))^1)*((1+(GG8))^1)*((1+(GG9))^1)*((1+(GG10))^1)*((1+(GG11))^1)*((1+(GG12))^1)*((1+(GG13))^1)*((1+(GG14))^1))/((1.075)^14)+(Sheet1!$B$61*((1+(GG1))^1)*((1+(GG2))^1)*((1+(GG3))^1)*((1+(GG4))^1)*((1+(GG5))^1)*((1+(GG6))^1)*((1+(GG7))^1)*((1+(GG8))^1)*((1+(GG9))^1)*((1+(GG10))^1)*((1+(GG11))^1)*((1+(GG12))^1)*((1+(GG13))^1)*((1+(GG14))^1)*((1+(GG15))^1))/((1.075)^15)+((Sheet1!$B$61*((1+(GG1))^1)*((1+(GG2))^1)*((1+(GG3))^1)*((1+(GG4))^1)*((1+(GG5))^1)*((1+(GG6))^1)*((1+(GG7))^1)*((1+(GG8))^1)*((1+(GG9))^1)*((1+(GG10))^1)*((1+(GG11))^1)*((1+(GG12))^1)*((1+(GG13))^1)*((1+(GG14))^1)*((1+(GG15))^1))/((1.075)^15)/0.075))/Sheet1!$B$17)+((Sheet1!$B$65/Sheet1!$B$17)*(100%-0.2)))</f>
        <v>44.619310842556686</v>
      </c>
      <c r="GH17" s="1">
        <f ca="1">SUM((((Sheet1!$B$61*((1+(GH1))^1))/((1.075)^1)+(Sheet1!$B$61*((1+(GH1))^1)*((1+(GH2))^1))/((1.075)^2)+(Sheet1!$B$61*((1+(GH1))^1)*((1+(GH2))^1)*((1+(GH3))^1))/((1.075)^3)+(Sheet1!$B$61*((1+(GH1))^1)*((1+(GH2))^1)*((1+(GH3))^1)*((1+(GH4))^1))/((1.075)^4)+(Sheet1!$B$61*((1+(GH1))^1)*((1+(GH2))^1)*((1+(GH3))^1)*((1+(GH4))^1)*((1+(GH5))^1))/((1.075)^5)+(Sheet1!$B$61*((1+(GH1))^1)*((1+(GH2))^1)*((1+(GH3))^1)*((1+(GH4))^1)*((1+(GH5))^1)*((1+(GH6))^1))/((1.075)^6)+(Sheet1!$B$61*((1+(GH1))^1)*((1+(GH2))^1)*((1+(GH3))^1)*((1+(GH4))^1)*((1+(GH5))^1)*((1+(GH6))^1)*((1+(GH7))^1))/((1.075)^7)+(Sheet1!$B$61*((1+(GH1))^1)*((1+(GH2))^1)*((1+(GH3))^1)*((1+(GH4))^1)*((1+(GH5))^1)*((1+(GH6))^1)*((1+(GH7))^1)*((1+(GH8))^1))/((1.075)^8)+(Sheet1!$B$61*((1+(GH1))^1)*((1+(GH2))^1)*((1+(GH3))^1)*((1+(GH4))^1)*((1+(GH5))^1)*((1+(GH6))^1)*((1+(GH7))^1)*((1+(GH8))^1)*((1+(GH9))^1))/((1.075)^9)+(Sheet1!$B$61*((1+(GH1))^1)*((1+(GH2))^1)*((1+(GH3))^1)*((1+(GH4))^1)*((1+(GH5))^1)*((1+(GH6))^1)*((1+(GH7))^1)*((1+(GH8))^1)*((1+(GH9))^1)*((1+(GH10))^1))/((1.075)^10)+(Sheet1!$B$61*((1+(GH1))^1)*((1+(GH2))^1)*((1+(GH3))^1)*((1+(GH4))^1)*((1+(GH5))^1)*((1+(GH6))^1)*((1+(GH7))^1)*((1+(GH8))^1)*((1+(GH9))^1)*((1+(GH10))^1)*((1+(GH11))^1))/((1.075)^11)+(Sheet1!$B$61*((1+(GH1))^1)*((1+(GH2))^1)*((1+(GH3))^1)*((1+(GH4))^1)*((1+(GH5))^1)*((1+(GH6))^1)*((1+(GH7))^1)*((1+(GH8))^1)*((1+(GH9))^1)*((1+(GH10))^1)*((1+(GH11))^1)*((1+(GH12))^1))/((1.075)^12)+(Sheet1!$B$61*((1+(GH1))^1)*((1+(GH2))^1)*((1+(GH3))^1)*((1+(GH4))^1)*((1+(GH5))^1)*((1+(GH6))^1)*((1+(GH7))^1)*((1+(GH8))^1)*((1+(GH9))^1)*((1+(GH10))^1)*((1+(GH11))^1)*((1+(GH12))^1)*((1+(GH13))^1))/((1.075)^13)+(Sheet1!$B$61*((1+(GH1))^1)*((1+(GH2))^1)*((1+(GH3))^1)*((1+(GH4))^1)*((1+(GH5))^1)*((1+(GH6))^1)*((1+(GH7))^1)*((1+(GH8))^1)*((1+(GH9))^1)*((1+(GH10))^1)*((1+(GH11))^1)*((1+(GH12))^1)*((1+(GH13))^1)*((1+(GH14))^1))/((1.075)^14)+(Sheet1!$B$61*((1+(GH1))^1)*((1+(GH2))^1)*((1+(GH3))^1)*((1+(GH4))^1)*((1+(GH5))^1)*((1+(GH6))^1)*((1+(GH7))^1)*((1+(GH8))^1)*((1+(GH9))^1)*((1+(GH10))^1)*((1+(GH11))^1)*((1+(GH12))^1)*((1+(GH13))^1)*((1+(GH14))^1)*((1+(GH15))^1))/((1.075)^15)+((Sheet1!$B$61*((1+(GH1))^1)*((1+(GH2))^1)*((1+(GH3))^1)*((1+(GH4))^1)*((1+(GH5))^1)*((1+(GH6))^1)*((1+(GH7))^1)*((1+(GH8))^1)*((1+(GH9))^1)*((1+(GH10))^1)*((1+(GH11))^1)*((1+(GH12))^1)*((1+(GH13))^1)*((1+(GH14))^1)*((1+(GH15))^1))/((1.075)^15)/0.075))/Sheet1!$B$17)+((Sheet1!$B$65/Sheet1!$B$17)*(100%-0.2)))</f>
        <v>51.674850047480156</v>
      </c>
      <c r="GI17" s="1">
        <f ca="1">SUM((((Sheet1!$B$61*((1+(GI1))^1))/((1.075)^1)+(Sheet1!$B$61*((1+(GI1))^1)*((1+(GI2))^1))/((1.075)^2)+(Sheet1!$B$61*((1+(GI1))^1)*((1+(GI2))^1)*((1+(GI3))^1))/((1.075)^3)+(Sheet1!$B$61*((1+(GI1))^1)*((1+(GI2))^1)*((1+(GI3))^1)*((1+(GI4))^1))/((1.075)^4)+(Sheet1!$B$61*((1+(GI1))^1)*((1+(GI2))^1)*((1+(GI3))^1)*((1+(GI4))^1)*((1+(GI5))^1))/((1.075)^5)+(Sheet1!$B$61*((1+(GI1))^1)*((1+(GI2))^1)*((1+(GI3))^1)*((1+(GI4))^1)*((1+(GI5))^1)*((1+(GI6))^1))/((1.075)^6)+(Sheet1!$B$61*((1+(GI1))^1)*((1+(GI2))^1)*((1+(GI3))^1)*((1+(GI4))^1)*((1+(GI5))^1)*((1+(GI6))^1)*((1+(GI7))^1))/((1.075)^7)+(Sheet1!$B$61*((1+(GI1))^1)*((1+(GI2))^1)*((1+(GI3))^1)*((1+(GI4))^1)*((1+(GI5))^1)*((1+(GI6))^1)*((1+(GI7))^1)*((1+(GI8))^1))/((1.075)^8)+(Sheet1!$B$61*((1+(GI1))^1)*((1+(GI2))^1)*((1+(GI3))^1)*((1+(GI4))^1)*((1+(GI5))^1)*((1+(GI6))^1)*((1+(GI7))^1)*((1+(GI8))^1)*((1+(GI9))^1))/((1.075)^9)+(Sheet1!$B$61*((1+(GI1))^1)*((1+(GI2))^1)*((1+(GI3))^1)*((1+(GI4))^1)*((1+(GI5))^1)*((1+(GI6))^1)*((1+(GI7))^1)*((1+(GI8))^1)*((1+(GI9))^1)*((1+(GI10))^1))/((1.075)^10)+(Sheet1!$B$61*((1+(GI1))^1)*((1+(GI2))^1)*((1+(GI3))^1)*((1+(GI4))^1)*((1+(GI5))^1)*((1+(GI6))^1)*((1+(GI7))^1)*((1+(GI8))^1)*((1+(GI9))^1)*((1+(GI10))^1)*((1+(GI11))^1))/((1.075)^11)+(Sheet1!$B$61*((1+(GI1))^1)*((1+(GI2))^1)*((1+(GI3))^1)*((1+(GI4))^1)*((1+(GI5))^1)*((1+(GI6))^1)*((1+(GI7))^1)*((1+(GI8))^1)*((1+(GI9))^1)*((1+(GI10))^1)*((1+(GI11))^1)*((1+(GI12))^1))/((1.075)^12)+(Sheet1!$B$61*((1+(GI1))^1)*((1+(GI2))^1)*((1+(GI3))^1)*((1+(GI4))^1)*((1+(GI5))^1)*((1+(GI6))^1)*((1+(GI7))^1)*((1+(GI8))^1)*((1+(GI9))^1)*((1+(GI10))^1)*((1+(GI11))^1)*((1+(GI12))^1)*((1+(GI13))^1))/((1.075)^13)+(Sheet1!$B$61*((1+(GI1))^1)*((1+(GI2))^1)*((1+(GI3))^1)*((1+(GI4))^1)*((1+(GI5))^1)*((1+(GI6))^1)*((1+(GI7))^1)*((1+(GI8))^1)*((1+(GI9))^1)*((1+(GI10))^1)*((1+(GI11))^1)*((1+(GI12))^1)*((1+(GI13))^1)*((1+(GI14))^1))/((1.075)^14)+(Sheet1!$B$61*((1+(GI1))^1)*((1+(GI2))^1)*((1+(GI3))^1)*((1+(GI4))^1)*((1+(GI5))^1)*((1+(GI6))^1)*((1+(GI7))^1)*((1+(GI8))^1)*((1+(GI9))^1)*((1+(GI10))^1)*((1+(GI11))^1)*((1+(GI12))^1)*((1+(GI13))^1)*((1+(GI14))^1)*((1+(GI15))^1))/((1.075)^15)+((Sheet1!$B$61*((1+(GI1))^1)*((1+(GI2))^1)*((1+(GI3))^1)*((1+(GI4))^1)*((1+(GI5))^1)*((1+(GI6))^1)*((1+(GI7))^1)*((1+(GI8))^1)*((1+(GI9))^1)*((1+(GI10))^1)*((1+(GI11))^1)*((1+(GI12))^1)*((1+(GI13))^1)*((1+(GI14))^1)*((1+(GI15))^1))/((1.075)^15)/0.075))/Sheet1!$B$17)+((Sheet1!$B$65/Sheet1!$B$17)*(100%-0.2)))</f>
        <v>52.342766283143206</v>
      </c>
      <c r="GJ17" s="1">
        <f ca="1">SUM((((Sheet1!$B$61*((1+(GJ1))^1))/((1.075)^1)+(Sheet1!$B$61*((1+(GJ1))^1)*((1+(GJ2))^1))/((1.075)^2)+(Sheet1!$B$61*((1+(GJ1))^1)*((1+(GJ2))^1)*((1+(GJ3))^1))/((1.075)^3)+(Sheet1!$B$61*((1+(GJ1))^1)*((1+(GJ2))^1)*((1+(GJ3))^1)*((1+(GJ4))^1))/((1.075)^4)+(Sheet1!$B$61*((1+(GJ1))^1)*((1+(GJ2))^1)*((1+(GJ3))^1)*((1+(GJ4))^1)*((1+(GJ5))^1))/((1.075)^5)+(Sheet1!$B$61*((1+(GJ1))^1)*((1+(GJ2))^1)*((1+(GJ3))^1)*((1+(GJ4))^1)*((1+(GJ5))^1)*((1+(GJ6))^1))/((1.075)^6)+(Sheet1!$B$61*((1+(GJ1))^1)*((1+(GJ2))^1)*((1+(GJ3))^1)*((1+(GJ4))^1)*((1+(GJ5))^1)*((1+(GJ6))^1)*((1+(GJ7))^1))/((1.075)^7)+(Sheet1!$B$61*((1+(GJ1))^1)*((1+(GJ2))^1)*((1+(GJ3))^1)*((1+(GJ4))^1)*((1+(GJ5))^1)*((1+(GJ6))^1)*((1+(GJ7))^1)*((1+(GJ8))^1))/((1.075)^8)+(Sheet1!$B$61*((1+(GJ1))^1)*((1+(GJ2))^1)*((1+(GJ3))^1)*((1+(GJ4))^1)*((1+(GJ5))^1)*((1+(GJ6))^1)*((1+(GJ7))^1)*((1+(GJ8))^1)*((1+(GJ9))^1))/((1.075)^9)+(Sheet1!$B$61*((1+(GJ1))^1)*((1+(GJ2))^1)*((1+(GJ3))^1)*((1+(GJ4))^1)*((1+(GJ5))^1)*((1+(GJ6))^1)*((1+(GJ7))^1)*((1+(GJ8))^1)*((1+(GJ9))^1)*((1+(GJ10))^1))/((1.075)^10)+(Sheet1!$B$61*((1+(GJ1))^1)*((1+(GJ2))^1)*((1+(GJ3))^1)*((1+(GJ4))^1)*((1+(GJ5))^1)*((1+(GJ6))^1)*((1+(GJ7))^1)*((1+(GJ8))^1)*((1+(GJ9))^1)*((1+(GJ10))^1)*((1+(GJ11))^1))/((1.075)^11)+(Sheet1!$B$61*((1+(GJ1))^1)*((1+(GJ2))^1)*((1+(GJ3))^1)*((1+(GJ4))^1)*((1+(GJ5))^1)*((1+(GJ6))^1)*((1+(GJ7))^1)*((1+(GJ8))^1)*((1+(GJ9))^1)*((1+(GJ10))^1)*((1+(GJ11))^1)*((1+(GJ12))^1))/((1.075)^12)+(Sheet1!$B$61*((1+(GJ1))^1)*((1+(GJ2))^1)*((1+(GJ3))^1)*((1+(GJ4))^1)*((1+(GJ5))^1)*((1+(GJ6))^1)*((1+(GJ7))^1)*((1+(GJ8))^1)*((1+(GJ9))^1)*((1+(GJ10))^1)*((1+(GJ11))^1)*((1+(GJ12))^1)*((1+(GJ13))^1))/((1.075)^13)+(Sheet1!$B$61*((1+(GJ1))^1)*((1+(GJ2))^1)*((1+(GJ3))^1)*((1+(GJ4))^1)*((1+(GJ5))^1)*((1+(GJ6))^1)*((1+(GJ7))^1)*((1+(GJ8))^1)*((1+(GJ9))^1)*((1+(GJ10))^1)*((1+(GJ11))^1)*((1+(GJ12))^1)*((1+(GJ13))^1)*((1+(GJ14))^1))/((1.075)^14)+(Sheet1!$B$61*((1+(GJ1))^1)*((1+(GJ2))^1)*((1+(GJ3))^1)*((1+(GJ4))^1)*((1+(GJ5))^1)*((1+(GJ6))^1)*((1+(GJ7))^1)*((1+(GJ8))^1)*((1+(GJ9))^1)*((1+(GJ10))^1)*((1+(GJ11))^1)*((1+(GJ12))^1)*((1+(GJ13))^1)*((1+(GJ14))^1)*((1+(GJ15))^1))/((1.075)^15)+((Sheet1!$B$61*((1+(GJ1))^1)*((1+(GJ2))^1)*((1+(GJ3))^1)*((1+(GJ4))^1)*((1+(GJ5))^1)*((1+(GJ6))^1)*((1+(GJ7))^1)*((1+(GJ8))^1)*((1+(GJ9))^1)*((1+(GJ10))^1)*((1+(GJ11))^1)*((1+(GJ12))^1)*((1+(GJ13))^1)*((1+(GJ14))^1)*((1+(GJ15))^1))/((1.075)^15)/0.075))/Sheet1!$B$17)+((Sheet1!$B$65/Sheet1!$B$17)*(100%-0.2)))</f>
        <v>53.794745584167707</v>
      </c>
      <c r="GK17" s="1">
        <f ca="1">SUM((((Sheet1!$B$61*((1+(GK1))^1))/((1.075)^1)+(Sheet1!$B$61*((1+(GK1))^1)*((1+(GK2))^1))/((1.075)^2)+(Sheet1!$B$61*((1+(GK1))^1)*((1+(GK2))^1)*((1+(GK3))^1))/((1.075)^3)+(Sheet1!$B$61*((1+(GK1))^1)*((1+(GK2))^1)*((1+(GK3))^1)*((1+(GK4))^1))/((1.075)^4)+(Sheet1!$B$61*((1+(GK1))^1)*((1+(GK2))^1)*((1+(GK3))^1)*((1+(GK4))^1)*((1+(GK5))^1))/((1.075)^5)+(Sheet1!$B$61*((1+(GK1))^1)*((1+(GK2))^1)*((1+(GK3))^1)*((1+(GK4))^1)*((1+(GK5))^1)*((1+(GK6))^1))/((1.075)^6)+(Sheet1!$B$61*((1+(GK1))^1)*((1+(GK2))^1)*((1+(GK3))^1)*((1+(GK4))^1)*((1+(GK5))^1)*((1+(GK6))^1)*((1+(GK7))^1))/((1.075)^7)+(Sheet1!$B$61*((1+(GK1))^1)*((1+(GK2))^1)*((1+(GK3))^1)*((1+(GK4))^1)*((1+(GK5))^1)*((1+(GK6))^1)*((1+(GK7))^1)*((1+(GK8))^1))/((1.075)^8)+(Sheet1!$B$61*((1+(GK1))^1)*((1+(GK2))^1)*((1+(GK3))^1)*((1+(GK4))^1)*((1+(GK5))^1)*((1+(GK6))^1)*((1+(GK7))^1)*((1+(GK8))^1)*((1+(GK9))^1))/((1.075)^9)+(Sheet1!$B$61*((1+(GK1))^1)*((1+(GK2))^1)*((1+(GK3))^1)*((1+(GK4))^1)*((1+(GK5))^1)*((1+(GK6))^1)*((1+(GK7))^1)*((1+(GK8))^1)*((1+(GK9))^1)*((1+(GK10))^1))/((1.075)^10)+(Sheet1!$B$61*((1+(GK1))^1)*((1+(GK2))^1)*((1+(GK3))^1)*((1+(GK4))^1)*((1+(GK5))^1)*((1+(GK6))^1)*((1+(GK7))^1)*((1+(GK8))^1)*((1+(GK9))^1)*((1+(GK10))^1)*((1+(GK11))^1))/((1.075)^11)+(Sheet1!$B$61*((1+(GK1))^1)*((1+(GK2))^1)*((1+(GK3))^1)*((1+(GK4))^1)*((1+(GK5))^1)*((1+(GK6))^1)*((1+(GK7))^1)*((1+(GK8))^1)*((1+(GK9))^1)*((1+(GK10))^1)*((1+(GK11))^1)*((1+(GK12))^1))/((1.075)^12)+(Sheet1!$B$61*((1+(GK1))^1)*((1+(GK2))^1)*((1+(GK3))^1)*((1+(GK4))^1)*((1+(GK5))^1)*((1+(GK6))^1)*((1+(GK7))^1)*((1+(GK8))^1)*((1+(GK9))^1)*((1+(GK10))^1)*((1+(GK11))^1)*((1+(GK12))^1)*((1+(GK13))^1))/((1.075)^13)+(Sheet1!$B$61*((1+(GK1))^1)*((1+(GK2))^1)*((1+(GK3))^1)*((1+(GK4))^1)*((1+(GK5))^1)*((1+(GK6))^1)*((1+(GK7))^1)*((1+(GK8))^1)*((1+(GK9))^1)*((1+(GK10))^1)*((1+(GK11))^1)*((1+(GK12))^1)*((1+(GK13))^1)*((1+(GK14))^1))/((1.075)^14)+(Sheet1!$B$61*((1+(GK1))^1)*((1+(GK2))^1)*((1+(GK3))^1)*((1+(GK4))^1)*((1+(GK5))^1)*((1+(GK6))^1)*((1+(GK7))^1)*((1+(GK8))^1)*((1+(GK9))^1)*((1+(GK10))^1)*((1+(GK11))^1)*((1+(GK12))^1)*((1+(GK13))^1)*((1+(GK14))^1)*((1+(GK15))^1))/((1.075)^15)+((Sheet1!$B$61*((1+(GK1))^1)*((1+(GK2))^1)*((1+(GK3))^1)*((1+(GK4))^1)*((1+(GK5))^1)*((1+(GK6))^1)*((1+(GK7))^1)*((1+(GK8))^1)*((1+(GK9))^1)*((1+(GK10))^1)*((1+(GK11))^1)*((1+(GK12))^1)*((1+(GK13))^1)*((1+(GK14))^1)*((1+(GK15))^1))/((1.075)^15)/0.075))/Sheet1!$B$17)+((Sheet1!$B$65/Sheet1!$B$17)*(100%-0.2)))</f>
        <v>40.222258881654966</v>
      </c>
      <c r="GL17" s="1">
        <f ca="1">SUM((((Sheet1!$B$61*((1+(GL1))^1))/((1.075)^1)+(Sheet1!$B$61*((1+(GL1))^1)*((1+(GL2))^1))/((1.075)^2)+(Sheet1!$B$61*((1+(GL1))^1)*((1+(GL2))^1)*((1+(GL3))^1))/((1.075)^3)+(Sheet1!$B$61*((1+(GL1))^1)*((1+(GL2))^1)*((1+(GL3))^1)*((1+(GL4))^1))/((1.075)^4)+(Sheet1!$B$61*((1+(GL1))^1)*((1+(GL2))^1)*((1+(GL3))^1)*((1+(GL4))^1)*((1+(GL5))^1))/((1.075)^5)+(Sheet1!$B$61*((1+(GL1))^1)*((1+(GL2))^1)*((1+(GL3))^1)*((1+(GL4))^1)*((1+(GL5))^1)*((1+(GL6))^1))/((1.075)^6)+(Sheet1!$B$61*((1+(GL1))^1)*((1+(GL2))^1)*((1+(GL3))^1)*((1+(GL4))^1)*((1+(GL5))^1)*((1+(GL6))^1)*((1+(GL7))^1))/((1.075)^7)+(Sheet1!$B$61*((1+(GL1))^1)*((1+(GL2))^1)*((1+(GL3))^1)*((1+(GL4))^1)*((1+(GL5))^1)*((1+(GL6))^1)*((1+(GL7))^1)*((1+(GL8))^1))/((1.075)^8)+(Sheet1!$B$61*((1+(GL1))^1)*((1+(GL2))^1)*((1+(GL3))^1)*((1+(GL4))^1)*((1+(GL5))^1)*((1+(GL6))^1)*((1+(GL7))^1)*((1+(GL8))^1)*((1+(GL9))^1))/((1.075)^9)+(Sheet1!$B$61*((1+(GL1))^1)*((1+(GL2))^1)*((1+(GL3))^1)*((1+(GL4))^1)*((1+(GL5))^1)*((1+(GL6))^1)*((1+(GL7))^1)*((1+(GL8))^1)*((1+(GL9))^1)*((1+(GL10))^1))/((1.075)^10)+(Sheet1!$B$61*((1+(GL1))^1)*((1+(GL2))^1)*((1+(GL3))^1)*((1+(GL4))^1)*((1+(GL5))^1)*((1+(GL6))^1)*((1+(GL7))^1)*((1+(GL8))^1)*((1+(GL9))^1)*((1+(GL10))^1)*((1+(GL11))^1))/((1.075)^11)+(Sheet1!$B$61*((1+(GL1))^1)*((1+(GL2))^1)*((1+(GL3))^1)*((1+(GL4))^1)*((1+(GL5))^1)*((1+(GL6))^1)*((1+(GL7))^1)*((1+(GL8))^1)*((1+(GL9))^1)*((1+(GL10))^1)*((1+(GL11))^1)*((1+(GL12))^1))/((1.075)^12)+(Sheet1!$B$61*((1+(GL1))^1)*((1+(GL2))^1)*((1+(GL3))^1)*((1+(GL4))^1)*((1+(GL5))^1)*((1+(GL6))^1)*((1+(GL7))^1)*((1+(GL8))^1)*((1+(GL9))^1)*((1+(GL10))^1)*((1+(GL11))^1)*((1+(GL12))^1)*((1+(GL13))^1))/((1.075)^13)+(Sheet1!$B$61*((1+(GL1))^1)*((1+(GL2))^1)*((1+(GL3))^1)*((1+(GL4))^1)*((1+(GL5))^1)*((1+(GL6))^1)*((1+(GL7))^1)*((1+(GL8))^1)*((1+(GL9))^1)*((1+(GL10))^1)*((1+(GL11))^1)*((1+(GL12))^1)*((1+(GL13))^1)*((1+(GL14))^1))/((1.075)^14)+(Sheet1!$B$61*((1+(GL1))^1)*((1+(GL2))^1)*((1+(GL3))^1)*((1+(GL4))^1)*((1+(GL5))^1)*((1+(GL6))^1)*((1+(GL7))^1)*((1+(GL8))^1)*((1+(GL9))^1)*((1+(GL10))^1)*((1+(GL11))^1)*((1+(GL12))^1)*((1+(GL13))^1)*((1+(GL14))^1)*((1+(GL15))^1))/((1.075)^15)+((Sheet1!$B$61*((1+(GL1))^1)*((1+(GL2))^1)*((1+(GL3))^1)*((1+(GL4))^1)*((1+(GL5))^1)*((1+(GL6))^1)*((1+(GL7))^1)*((1+(GL8))^1)*((1+(GL9))^1)*((1+(GL10))^1)*((1+(GL11))^1)*((1+(GL12))^1)*((1+(GL13))^1)*((1+(GL14))^1)*((1+(GL15))^1))/((1.075)^15)/0.075))/Sheet1!$B$17)+((Sheet1!$B$65/Sheet1!$B$17)*(100%-0.2)))</f>
        <v>38.89211038150362</v>
      </c>
      <c r="GM17" s="1">
        <f ca="1">SUM((((Sheet1!$B$61*((1+(GM1))^1))/((1.075)^1)+(Sheet1!$B$61*((1+(GM1))^1)*((1+(GM2))^1))/((1.075)^2)+(Sheet1!$B$61*((1+(GM1))^1)*((1+(GM2))^1)*((1+(GM3))^1))/((1.075)^3)+(Sheet1!$B$61*((1+(GM1))^1)*((1+(GM2))^1)*((1+(GM3))^1)*((1+(GM4))^1))/((1.075)^4)+(Sheet1!$B$61*((1+(GM1))^1)*((1+(GM2))^1)*((1+(GM3))^1)*((1+(GM4))^1)*((1+(GM5))^1))/((1.075)^5)+(Sheet1!$B$61*((1+(GM1))^1)*((1+(GM2))^1)*((1+(GM3))^1)*((1+(GM4))^1)*((1+(GM5))^1)*((1+(GM6))^1))/((1.075)^6)+(Sheet1!$B$61*((1+(GM1))^1)*((1+(GM2))^1)*((1+(GM3))^1)*((1+(GM4))^1)*((1+(GM5))^1)*((1+(GM6))^1)*((1+(GM7))^1))/((1.075)^7)+(Sheet1!$B$61*((1+(GM1))^1)*((1+(GM2))^1)*((1+(GM3))^1)*((1+(GM4))^1)*((1+(GM5))^1)*((1+(GM6))^1)*((1+(GM7))^1)*((1+(GM8))^1))/((1.075)^8)+(Sheet1!$B$61*((1+(GM1))^1)*((1+(GM2))^1)*((1+(GM3))^1)*((1+(GM4))^1)*((1+(GM5))^1)*((1+(GM6))^1)*((1+(GM7))^1)*((1+(GM8))^1)*((1+(GM9))^1))/((1.075)^9)+(Sheet1!$B$61*((1+(GM1))^1)*((1+(GM2))^1)*((1+(GM3))^1)*((1+(GM4))^1)*((1+(GM5))^1)*((1+(GM6))^1)*((1+(GM7))^1)*((1+(GM8))^1)*((1+(GM9))^1)*((1+(GM10))^1))/((1.075)^10)+(Sheet1!$B$61*((1+(GM1))^1)*((1+(GM2))^1)*((1+(GM3))^1)*((1+(GM4))^1)*((1+(GM5))^1)*((1+(GM6))^1)*((1+(GM7))^1)*((1+(GM8))^1)*((1+(GM9))^1)*((1+(GM10))^1)*((1+(GM11))^1))/((1.075)^11)+(Sheet1!$B$61*((1+(GM1))^1)*((1+(GM2))^1)*((1+(GM3))^1)*((1+(GM4))^1)*((1+(GM5))^1)*((1+(GM6))^1)*((1+(GM7))^1)*((1+(GM8))^1)*((1+(GM9))^1)*((1+(GM10))^1)*((1+(GM11))^1)*((1+(GM12))^1))/((1.075)^12)+(Sheet1!$B$61*((1+(GM1))^1)*((1+(GM2))^1)*((1+(GM3))^1)*((1+(GM4))^1)*((1+(GM5))^1)*((1+(GM6))^1)*((1+(GM7))^1)*((1+(GM8))^1)*((1+(GM9))^1)*((1+(GM10))^1)*((1+(GM11))^1)*((1+(GM12))^1)*((1+(GM13))^1))/((1.075)^13)+(Sheet1!$B$61*((1+(GM1))^1)*((1+(GM2))^1)*((1+(GM3))^1)*((1+(GM4))^1)*((1+(GM5))^1)*((1+(GM6))^1)*((1+(GM7))^1)*((1+(GM8))^1)*((1+(GM9))^1)*((1+(GM10))^1)*((1+(GM11))^1)*((1+(GM12))^1)*((1+(GM13))^1)*((1+(GM14))^1))/((1.075)^14)+(Sheet1!$B$61*((1+(GM1))^1)*((1+(GM2))^1)*((1+(GM3))^1)*((1+(GM4))^1)*((1+(GM5))^1)*((1+(GM6))^1)*((1+(GM7))^1)*((1+(GM8))^1)*((1+(GM9))^1)*((1+(GM10))^1)*((1+(GM11))^1)*((1+(GM12))^1)*((1+(GM13))^1)*((1+(GM14))^1)*((1+(GM15))^1))/((1.075)^15)+((Sheet1!$B$61*((1+(GM1))^1)*((1+(GM2))^1)*((1+(GM3))^1)*((1+(GM4))^1)*((1+(GM5))^1)*((1+(GM6))^1)*((1+(GM7))^1)*((1+(GM8))^1)*((1+(GM9))^1)*((1+(GM10))^1)*((1+(GM11))^1)*((1+(GM12))^1)*((1+(GM13))^1)*((1+(GM14))^1)*((1+(GM15))^1))/((1.075)^15)/0.075))/Sheet1!$B$17)+((Sheet1!$B$65/Sheet1!$B$17)*(100%-0.2)))</f>
        <v>61.882969825317304</v>
      </c>
      <c r="GN17" s="1">
        <f ca="1">SUM((((Sheet1!$B$61*((1+(GN1))^1))/((1.075)^1)+(Sheet1!$B$61*((1+(GN1))^1)*((1+(GN2))^1))/((1.075)^2)+(Sheet1!$B$61*((1+(GN1))^1)*((1+(GN2))^1)*((1+(GN3))^1))/((1.075)^3)+(Sheet1!$B$61*((1+(GN1))^1)*((1+(GN2))^1)*((1+(GN3))^1)*((1+(GN4))^1))/((1.075)^4)+(Sheet1!$B$61*((1+(GN1))^1)*((1+(GN2))^1)*((1+(GN3))^1)*((1+(GN4))^1)*((1+(GN5))^1))/((1.075)^5)+(Sheet1!$B$61*((1+(GN1))^1)*((1+(GN2))^1)*((1+(GN3))^1)*((1+(GN4))^1)*((1+(GN5))^1)*((1+(GN6))^1))/((1.075)^6)+(Sheet1!$B$61*((1+(GN1))^1)*((1+(GN2))^1)*((1+(GN3))^1)*((1+(GN4))^1)*((1+(GN5))^1)*((1+(GN6))^1)*((1+(GN7))^1))/((1.075)^7)+(Sheet1!$B$61*((1+(GN1))^1)*((1+(GN2))^1)*((1+(GN3))^1)*((1+(GN4))^1)*((1+(GN5))^1)*((1+(GN6))^1)*((1+(GN7))^1)*((1+(GN8))^1))/((1.075)^8)+(Sheet1!$B$61*((1+(GN1))^1)*((1+(GN2))^1)*((1+(GN3))^1)*((1+(GN4))^1)*((1+(GN5))^1)*((1+(GN6))^1)*((1+(GN7))^1)*((1+(GN8))^1)*((1+(GN9))^1))/((1.075)^9)+(Sheet1!$B$61*((1+(GN1))^1)*((1+(GN2))^1)*((1+(GN3))^1)*((1+(GN4))^1)*((1+(GN5))^1)*((1+(GN6))^1)*((1+(GN7))^1)*((1+(GN8))^1)*((1+(GN9))^1)*((1+(GN10))^1))/((1.075)^10)+(Sheet1!$B$61*((1+(GN1))^1)*((1+(GN2))^1)*((1+(GN3))^1)*((1+(GN4))^1)*((1+(GN5))^1)*((1+(GN6))^1)*((1+(GN7))^1)*((1+(GN8))^1)*((1+(GN9))^1)*((1+(GN10))^1)*((1+(GN11))^1))/((1.075)^11)+(Sheet1!$B$61*((1+(GN1))^1)*((1+(GN2))^1)*((1+(GN3))^1)*((1+(GN4))^1)*((1+(GN5))^1)*((1+(GN6))^1)*((1+(GN7))^1)*((1+(GN8))^1)*((1+(GN9))^1)*((1+(GN10))^1)*((1+(GN11))^1)*((1+(GN12))^1))/((1.075)^12)+(Sheet1!$B$61*((1+(GN1))^1)*((1+(GN2))^1)*((1+(GN3))^1)*((1+(GN4))^1)*((1+(GN5))^1)*((1+(GN6))^1)*((1+(GN7))^1)*((1+(GN8))^1)*((1+(GN9))^1)*((1+(GN10))^1)*((1+(GN11))^1)*((1+(GN12))^1)*((1+(GN13))^1))/((1.075)^13)+(Sheet1!$B$61*((1+(GN1))^1)*((1+(GN2))^1)*((1+(GN3))^1)*((1+(GN4))^1)*((1+(GN5))^1)*((1+(GN6))^1)*((1+(GN7))^1)*((1+(GN8))^1)*((1+(GN9))^1)*((1+(GN10))^1)*((1+(GN11))^1)*((1+(GN12))^1)*((1+(GN13))^1)*((1+(GN14))^1))/((1.075)^14)+(Sheet1!$B$61*((1+(GN1))^1)*((1+(GN2))^1)*((1+(GN3))^1)*((1+(GN4))^1)*((1+(GN5))^1)*((1+(GN6))^1)*((1+(GN7))^1)*((1+(GN8))^1)*((1+(GN9))^1)*((1+(GN10))^1)*((1+(GN11))^1)*((1+(GN12))^1)*((1+(GN13))^1)*((1+(GN14))^1)*((1+(GN15))^1))/((1.075)^15)+((Sheet1!$B$61*((1+(GN1))^1)*((1+(GN2))^1)*((1+(GN3))^1)*((1+(GN4))^1)*((1+(GN5))^1)*((1+(GN6))^1)*((1+(GN7))^1)*((1+(GN8))^1)*((1+(GN9))^1)*((1+(GN10))^1)*((1+(GN11))^1)*((1+(GN12))^1)*((1+(GN13))^1)*((1+(GN14))^1)*((1+(GN15))^1))/((1.075)^15)/0.075))/Sheet1!$B$17)+((Sheet1!$B$65/Sheet1!$B$17)*(100%-0.2)))</f>
        <v>60.887707587148334</v>
      </c>
      <c r="GO17" s="1">
        <f ca="1">SUM((((Sheet1!$B$61*((1+(GO1))^1))/((1.075)^1)+(Sheet1!$B$61*((1+(GO1))^1)*((1+(GO2))^1))/((1.075)^2)+(Sheet1!$B$61*((1+(GO1))^1)*((1+(GO2))^1)*((1+(GO3))^1))/((1.075)^3)+(Sheet1!$B$61*((1+(GO1))^1)*((1+(GO2))^1)*((1+(GO3))^1)*((1+(GO4))^1))/((1.075)^4)+(Sheet1!$B$61*((1+(GO1))^1)*((1+(GO2))^1)*((1+(GO3))^1)*((1+(GO4))^1)*((1+(GO5))^1))/((1.075)^5)+(Sheet1!$B$61*((1+(GO1))^1)*((1+(GO2))^1)*((1+(GO3))^1)*((1+(GO4))^1)*((1+(GO5))^1)*((1+(GO6))^1))/((1.075)^6)+(Sheet1!$B$61*((1+(GO1))^1)*((1+(GO2))^1)*((1+(GO3))^1)*((1+(GO4))^1)*((1+(GO5))^1)*((1+(GO6))^1)*((1+(GO7))^1))/((1.075)^7)+(Sheet1!$B$61*((1+(GO1))^1)*((1+(GO2))^1)*((1+(GO3))^1)*((1+(GO4))^1)*((1+(GO5))^1)*((1+(GO6))^1)*((1+(GO7))^1)*((1+(GO8))^1))/((1.075)^8)+(Sheet1!$B$61*((1+(GO1))^1)*((1+(GO2))^1)*((1+(GO3))^1)*((1+(GO4))^1)*((1+(GO5))^1)*((1+(GO6))^1)*((1+(GO7))^1)*((1+(GO8))^1)*((1+(GO9))^1))/((1.075)^9)+(Sheet1!$B$61*((1+(GO1))^1)*((1+(GO2))^1)*((1+(GO3))^1)*((1+(GO4))^1)*((1+(GO5))^1)*((1+(GO6))^1)*((1+(GO7))^1)*((1+(GO8))^1)*((1+(GO9))^1)*((1+(GO10))^1))/((1.075)^10)+(Sheet1!$B$61*((1+(GO1))^1)*((1+(GO2))^1)*((1+(GO3))^1)*((1+(GO4))^1)*((1+(GO5))^1)*((1+(GO6))^1)*((1+(GO7))^1)*((1+(GO8))^1)*((1+(GO9))^1)*((1+(GO10))^1)*((1+(GO11))^1))/((1.075)^11)+(Sheet1!$B$61*((1+(GO1))^1)*((1+(GO2))^1)*((1+(GO3))^1)*((1+(GO4))^1)*((1+(GO5))^1)*((1+(GO6))^1)*((1+(GO7))^1)*((1+(GO8))^1)*((1+(GO9))^1)*((1+(GO10))^1)*((1+(GO11))^1)*((1+(GO12))^1))/((1.075)^12)+(Sheet1!$B$61*((1+(GO1))^1)*((1+(GO2))^1)*((1+(GO3))^1)*((1+(GO4))^1)*((1+(GO5))^1)*((1+(GO6))^1)*((1+(GO7))^1)*((1+(GO8))^1)*((1+(GO9))^1)*((1+(GO10))^1)*((1+(GO11))^1)*((1+(GO12))^1)*((1+(GO13))^1))/((1.075)^13)+(Sheet1!$B$61*((1+(GO1))^1)*((1+(GO2))^1)*((1+(GO3))^1)*((1+(GO4))^1)*((1+(GO5))^1)*((1+(GO6))^1)*((1+(GO7))^1)*((1+(GO8))^1)*((1+(GO9))^1)*((1+(GO10))^1)*((1+(GO11))^1)*((1+(GO12))^1)*((1+(GO13))^1)*((1+(GO14))^1))/((1.075)^14)+(Sheet1!$B$61*((1+(GO1))^1)*((1+(GO2))^1)*((1+(GO3))^1)*((1+(GO4))^1)*((1+(GO5))^1)*((1+(GO6))^1)*((1+(GO7))^1)*((1+(GO8))^1)*((1+(GO9))^1)*((1+(GO10))^1)*((1+(GO11))^1)*((1+(GO12))^1)*((1+(GO13))^1)*((1+(GO14))^1)*((1+(GO15))^1))/((1.075)^15)+((Sheet1!$B$61*((1+(GO1))^1)*((1+(GO2))^1)*((1+(GO3))^1)*((1+(GO4))^1)*((1+(GO5))^1)*((1+(GO6))^1)*((1+(GO7))^1)*((1+(GO8))^1)*((1+(GO9))^1)*((1+(GO10))^1)*((1+(GO11))^1)*((1+(GO12))^1)*((1+(GO13))^1)*((1+(GO14))^1)*((1+(GO15))^1))/((1.075)^15)/0.075))/Sheet1!$B$17)+((Sheet1!$B$65/Sheet1!$B$17)*(100%-0.2)))</f>
        <v>48.438522154290368</v>
      </c>
      <c r="GP17" s="1">
        <f ca="1">SUM((((Sheet1!$B$61*((1+(GP1))^1))/((1.075)^1)+(Sheet1!$B$61*((1+(GP1))^1)*((1+(GP2))^1))/((1.075)^2)+(Sheet1!$B$61*((1+(GP1))^1)*((1+(GP2))^1)*((1+(GP3))^1))/((1.075)^3)+(Sheet1!$B$61*((1+(GP1))^1)*((1+(GP2))^1)*((1+(GP3))^1)*((1+(GP4))^1))/((1.075)^4)+(Sheet1!$B$61*((1+(GP1))^1)*((1+(GP2))^1)*((1+(GP3))^1)*((1+(GP4))^1)*((1+(GP5))^1))/((1.075)^5)+(Sheet1!$B$61*((1+(GP1))^1)*((1+(GP2))^1)*((1+(GP3))^1)*((1+(GP4))^1)*((1+(GP5))^1)*((1+(GP6))^1))/((1.075)^6)+(Sheet1!$B$61*((1+(GP1))^1)*((1+(GP2))^1)*((1+(GP3))^1)*((1+(GP4))^1)*((1+(GP5))^1)*((1+(GP6))^1)*((1+(GP7))^1))/((1.075)^7)+(Sheet1!$B$61*((1+(GP1))^1)*((1+(GP2))^1)*((1+(GP3))^1)*((1+(GP4))^1)*((1+(GP5))^1)*((1+(GP6))^1)*((1+(GP7))^1)*((1+(GP8))^1))/((1.075)^8)+(Sheet1!$B$61*((1+(GP1))^1)*((1+(GP2))^1)*((1+(GP3))^1)*((1+(GP4))^1)*((1+(GP5))^1)*((1+(GP6))^1)*((1+(GP7))^1)*((1+(GP8))^1)*((1+(GP9))^1))/((1.075)^9)+(Sheet1!$B$61*((1+(GP1))^1)*((1+(GP2))^1)*((1+(GP3))^1)*((1+(GP4))^1)*((1+(GP5))^1)*((1+(GP6))^1)*((1+(GP7))^1)*((1+(GP8))^1)*((1+(GP9))^1)*((1+(GP10))^1))/((1.075)^10)+(Sheet1!$B$61*((1+(GP1))^1)*((1+(GP2))^1)*((1+(GP3))^1)*((1+(GP4))^1)*((1+(GP5))^1)*((1+(GP6))^1)*((1+(GP7))^1)*((1+(GP8))^1)*((1+(GP9))^1)*((1+(GP10))^1)*((1+(GP11))^1))/((1.075)^11)+(Sheet1!$B$61*((1+(GP1))^1)*((1+(GP2))^1)*((1+(GP3))^1)*((1+(GP4))^1)*((1+(GP5))^1)*((1+(GP6))^1)*((1+(GP7))^1)*((1+(GP8))^1)*((1+(GP9))^1)*((1+(GP10))^1)*((1+(GP11))^1)*((1+(GP12))^1))/((1.075)^12)+(Sheet1!$B$61*((1+(GP1))^1)*((1+(GP2))^1)*((1+(GP3))^1)*((1+(GP4))^1)*((1+(GP5))^1)*((1+(GP6))^1)*((1+(GP7))^1)*((1+(GP8))^1)*((1+(GP9))^1)*((1+(GP10))^1)*((1+(GP11))^1)*((1+(GP12))^1)*((1+(GP13))^1))/((1.075)^13)+(Sheet1!$B$61*((1+(GP1))^1)*((1+(GP2))^1)*((1+(GP3))^1)*((1+(GP4))^1)*((1+(GP5))^1)*((1+(GP6))^1)*((1+(GP7))^1)*((1+(GP8))^1)*((1+(GP9))^1)*((1+(GP10))^1)*((1+(GP11))^1)*((1+(GP12))^1)*((1+(GP13))^1)*((1+(GP14))^1))/((1.075)^14)+(Sheet1!$B$61*((1+(GP1))^1)*((1+(GP2))^1)*((1+(GP3))^1)*((1+(GP4))^1)*((1+(GP5))^1)*((1+(GP6))^1)*((1+(GP7))^1)*((1+(GP8))^1)*((1+(GP9))^1)*((1+(GP10))^1)*((1+(GP11))^1)*((1+(GP12))^1)*((1+(GP13))^1)*((1+(GP14))^1)*((1+(GP15))^1))/((1.075)^15)+((Sheet1!$B$61*((1+(GP1))^1)*((1+(GP2))^1)*((1+(GP3))^1)*((1+(GP4))^1)*((1+(GP5))^1)*((1+(GP6))^1)*((1+(GP7))^1)*((1+(GP8))^1)*((1+(GP9))^1)*((1+(GP10))^1)*((1+(GP11))^1)*((1+(GP12))^1)*((1+(GP13))^1)*((1+(GP14))^1)*((1+(GP15))^1))/((1.075)^15)/0.075))/Sheet1!$B$17)+((Sheet1!$B$65/Sheet1!$B$17)*(100%-0.2)))</f>
        <v>57.492615864827798</v>
      </c>
      <c r="GQ17" s="1">
        <f ca="1">SUM((((Sheet1!$B$61*((1+(GQ1))^1))/((1.075)^1)+(Sheet1!$B$61*((1+(GQ1))^1)*((1+(GQ2))^1))/((1.075)^2)+(Sheet1!$B$61*((1+(GQ1))^1)*((1+(GQ2))^1)*((1+(GQ3))^1))/((1.075)^3)+(Sheet1!$B$61*((1+(GQ1))^1)*((1+(GQ2))^1)*((1+(GQ3))^1)*((1+(GQ4))^1))/((1.075)^4)+(Sheet1!$B$61*((1+(GQ1))^1)*((1+(GQ2))^1)*((1+(GQ3))^1)*((1+(GQ4))^1)*((1+(GQ5))^1))/((1.075)^5)+(Sheet1!$B$61*((1+(GQ1))^1)*((1+(GQ2))^1)*((1+(GQ3))^1)*((1+(GQ4))^1)*((1+(GQ5))^1)*((1+(GQ6))^1))/((1.075)^6)+(Sheet1!$B$61*((1+(GQ1))^1)*((1+(GQ2))^1)*((1+(GQ3))^1)*((1+(GQ4))^1)*((1+(GQ5))^1)*((1+(GQ6))^1)*((1+(GQ7))^1))/((1.075)^7)+(Sheet1!$B$61*((1+(GQ1))^1)*((1+(GQ2))^1)*((1+(GQ3))^1)*((1+(GQ4))^1)*((1+(GQ5))^1)*((1+(GQ6))^1)*((1+(GQ7))^1)*((1+(GQ8))^1))/((1.075)^8)+(Sheet1!$B$61*((1+(GQ1))^1)*((1+(GQ2))^1)*((1+(GQ3))^1)*((1+(GQ4))^1)*((1+(GQ5))^1)*((1+(GQ6))^1)*((1+(GQ7))^1)*((1+(GQ8))^1)*((1+(GQ9))^1))/((1.075)^9)+(Sheet1!$B$61*((1+(GQ1))^1)*((1+(GQ2))^1)*((1+(GQ3))^1)*((1+(GQ4))^1)*((1+(GQ5))^1)*((1+(GQ6))^1)*((1+(GQ7))^1)*((1+(GQ8))^1)*((1+(GQ9))^1)*((1+(GQ10))^1))/((1.075)^10)+(Sheet1!$B$61*((1+(GQ1))^1)*((1+(GQ2))^1)*((1+(GQ3))^1)*((1+(GQ4))^1)*((1+(GQ5))^1)*((1+(GQ6))^1)*((1+(GQ7))^1)*((1+(GQ8))^1)*((1+(GQ9))^1)*((1+(GQ10))^1)*((1+(GQ11))^1))/((1.075)^11)+(Sheet1!$B$61*((1+(GQ1))^1)*((1+(GQ2))^1)*((1+(GQ3))^1)*((1+(GQ4))^1)*((1+(GQ5))^1)*((1+(GQ6))^1)*((1+(GQ7))^1)*((1+(GQ8))^1)*((1+(GQ9))^1)*((1+(GQ10))^1)*((1+(GQ11))^1)*((1+(GQ12))^1))/((1.075)^12)+(Sheet1!$B$61*((1+(GQ1))^1)*((1+(GQ2))^1)*((1+(GQ3))^1)*((1+(GQ4))^1)*((1+(GQ5))^1)*((1+(GQ6))^1)*((1+(GQ7))^1)*((1+(GQ8))^1)*((1+(GQ9))^1)*((1+(GQ10))^1)*((1+(GQ11))^1)*((1+(GQ12))^1)*((1+(GQ13))^1))/((1.075)^13)+(Sheet1!$B$61*((1+(GQ1))^1)*((1+(GQ2))^1)*((1+(GQ3))^1)*((1+(GQ4))^1)*((1+(GQ5))^1)*((1+(GQ6))^1)*((1+(GQ7))^1)*((1+(GQ8))^1)*((1+(GQ9))^1)*((1+(GQ10))^1)*((1+(GQ11))^1)*((1+(GQ12))^1)*((1+(GQ13))^1)*((1+(GQ14))^1))/((1.075)^14)+(Sheet1!$B$61*((1+(GQ1))^1)*((1+(GQ2))^1)*((1+(GQ3))^1)*((1+(GQ4))^1)*((1+(GQ5))^1)*((1+(GQ6))^1)*((1+(GQ7))^1)*((1+(GQ8))^1)*((1+(GQ9))^1)*((1+(GQ10))^1)*((1+(GQ11))^1)*((1+(GQ12))^1)*((1+(GQ13))^1)*((1+(GQ14))^1)*((1+(GQ15))^1))/((1.075)^15)+((Sheet1!$B$61*((1+(GQ1))^1)*((1+(GQ2))^1)*((1+(GQ3))^1)*((1+(GQ4))^1)*((1+(GQ5))^1)*((1+(GQ6))^1)*((1+(GQ7))^1)*((1+(GQ8))^1)*((1+(GQ9))^1)*((1+(GQ10))^1)*((1+(GQ11))^1)*((1+(GQ12))^1)*((1+(GQ13))^1)*((1+(GQ14))^1)*((1+(GQ15))^1))/((1.075)^15)/0.075))/Sheet1!$B$17)+((Sheet1!$B$65/Sheet1!$B$17)*(100%-0.2)))</f>
        <v>51.702366115799762</v>
      </c>
      <c r="GR17" s="1">
        <f ca="1">SUM((((Sheet1!$B$61*((1+(GR1))^1))/((1.075)^1)+(Sheet1!$B$61*((1+(GR1))^1)*((1+(GR2))^1))/((1.075)^2)+(Sheet1!$B$61*((1+(GR1))^1)*((1+(GR2))^1)*((1+(GR3))^1))/((1.075)^3)+(Sheet1!$B$61*((1+(GR1))^1)*((1+(GR2))^1)*((1+(GR3))^1)*((1+(GR4))^1))/((1.075)^4)+(Sheet1!$B$61*((1+(GR1))^1)*((1+(GR2))^1)*((1+(GR3))^1)*((1+(GR4))^1)*((1+(GR5))^1))/((1.075)^5)+(Sheet1!$B$61*((1+(GR1))^1)*((1+(GR2))^1)*((1+(GR3))^1)*((1+(GR4))^1)*((1+(GR5))^1)*((1+(GR6))^1))/((1.075)^6)+(Sheet1!$B$61*((1+(GR1))^1)*((1+(GR2))^1)*((1+(GR3))^1)*((1+(GR4))^1)*((1+(GR5))^1)*((1+(GR6))^1)*((1+(GR7))^1))/((1.075)^7)+(Sheet1!$B$61*((1+(GR1))^1)*((1+(GR2))^1)*((1+(GR3))^1)*((1+(GR4))^1)*((1+(GR5))^1)*((1+(GR6))^1)*((1+(GR7))^1)*((1+(GR8))^1))/((1.075)^8)+(Sheet1!$B$61*((1+(GR1))^1)*((1+(GR2))^1)*((1+(GR3))^1)*((1+(GR4))^1)*((1+(GR5))^1)*((1+(GR6))^1)*((1+(GR7))^1)*((1+(GR8))^1)*((1+(GR9))^1))/((1.075)^9)+(Sheet1!$B$61*((1+(GR1))^1)*((1+(GR2))^1)*((1+(GR3))^1)*((1+(GR4))^1)*((1+(GR5))^1)*((1+(GR6))^1)*((1+(GR7))^1)*((1+(GR8))^1)*((1+(GR9))^1)*((1+(GR10))^1))/((1.075)^10)+(Sheet1!$B$61*((1+(GR1))^1)*((1+(GR2))^1)*((1+(GR3))^1)*((1+(GR4))^1)*((1+(GR5))^1)*((1+(GR6))^1)*((1+(GR7))^1)*((1+(GR8))^1)*((1+(GR9))^1)*((1+(GR10))^1)*((1+(GR11))^1))/((1.075)^11)+(Sheet1!$B$61*((1+(GR1))^1)*((1+(GR2))^1)*((1+(GR3))^1)*((1+(GR4))^1)*((1+(GR5))^1)*((1+(GR6))^1)*((1+(GR7))^1)*((1+(GR8))^1)*((1+(GR9))^1)*((1+(GR10))^1)*((1+(GR11))^1)*((1+(GR12))^1))/((1.075)^12)+(Sheet1!$B$61*((1+(GR1))^1)*((1+(GR2))^1)*((1+(GR3))^1)*((1+(GR4))^1)*((1+(GR5))^1)*((1+(GR6))^1)*((1+(GR7))^1)*((1+(GR8))^1)*((1+(GR9))^1)*((1+(GR10))^1)*((1+(GR11))^1)*((1+(GR12))^1)*((1+(GR13))^1))/((1.075)^13)+(Sheet1!$B$61*((1+(GR1))^1)*((1+(GR2))^1)*((1+(GR3))^1)*((1+(GR4))^1)*((1+(GR5))^1)*((1+(GR6))^1)*((1+(GR7))^1)*((1+(GR8))^1)*((1+(GR9))^1)*((1+(GR10))^1)*((1+(GR11))^1)*((1+(GR12))^1)*((1+(GR13))^1)*((1+(GR14))^1))/((1.075)^14)+(Sheet1!$B$61*((1+(GR1))^1)*((1+(GR2))^1)*((1+(GR3))^1)*((1+(GR4))^1)*((1+(GR5))^1)*((1+(GR6))^1)*((1+(GR7))^1)*((1+(GR8))^1)*((1+(GR9))^1)*((1+(GR10))^1)*((1+(GR11))^1)*((1+(GR12))^1)*((1+(GR13))^1)*((1+(GR14))^1)*((1+(GR15))^1))/((1.075)^15)+((Sheet1!$B$61*((1+(GR1))^1)*((1+(GR2))^1)*((1+(GR3))^1)*((1+(GR4))^1)*((1+(GR5))^1)*((1+(GR6))^1)*((1+(GR7))^1)*((1+(GR8))^1)*((1+(GR9))^1)*((1+(GR10))^1)*((1+(GR11))^1)*((1+(GR12))^1)*((1+(GR13))^1)*((1+(GR14))^1)*((1+(GR15))^1))/((1.075)^15)/0.075))/Sheet1!$B$17)+((Sheet1!$B$65/Sheet1!$B$17)*(100%-0.2)))</f>
        <v>40.997675110471576</v>
      </c>
      <c r="GS17" s="1">
        <f ca="1">SUM((((Sheet1!$B$61*((1+(GS1))^1))/((1.075)^1)+(Sheet1!$B$61*((1+(GS1))^1)*((1+(GS2))^1))/((1.075)^2)+(Sheet1!$B$61*((1+(GS1))^1)*((1+(GS2))^1)*((1+(GS3))^1))/((1.075)^3)+(Sheet1!$B$61*((1+(GS1))^1)*((1+(GS2))^1)*((1+(GS3))^1)*((1+(GS4))^1))/((1.075)^4)+(Sheet1!$B$61*((1+(GS1))^1)*((1+(GS2))^1)*((1+(GS3))^1)*((1+(GS4))^1)*((1+(GS5))^1))/((1.075)^5)+(Sheet1!$B$61*((1+(GS1))^1)*((1+(GS2))^1)*((1+(GS3))^1)*((1+(GS4))^1)*((1+(GS5))^1)*((1+(GS6))^1))/((1.075)^6)+(Sheet1!$B$61*((1+(GS1))^1)*((1+(GS2))^1)*((1+(GS3))^1)*((1+(GS4))^1)*((1+(GS5))^1)*((1+(GS6))^1)*((1+(GS7))^1))/((1.075)^7)+(Sheet1!$B$61*((1+(GS1))^1)*((1+(GS2))^1)*((1+(GS3))^1)*((1+(GS4))^1)*((1+(GS5))^1)*((1+(GS6))^1)*((1+(GS7))^1)*((1+(GS8))^1))/((1.075)^8)+(Sheet1!$B$61*((1+(GS1))^1)*((1+(GS2))^1)*((1+(GS3))^1)*((1+(GS4))^1)*((1+(GS5))^1)*((1+(GS6))^1)*((1+(GS7))^1)*((1+(GS8))^1)*((1+(GS9))^1))/((1.075)^9)+(Sheet1!$B$61*((1+(GS1))^1)*((1+(GS2))^1)*((1+(GS3))^1)*((1+(GS4))^1)*((1+(GS5))^1)*((1+(GS6))^1)*((1+(GS7))^1)*((1+(GS8))^1)*((1+(GS9))^1)*((1+(GS10))^1))/((1.075)^10)+(Sheet1!$B$61*((1+(GS1))^1)*((1+(GS2))^1)*((1+(GS3))^1)*((1+(GS4))^1)*((1+(GS5))^1)*((1+(GS6))^1)*((1+(GS7))^1)*((1+(GS8))^1)*((1+(GS9))^1)*((1+(GS10))^1)*((1+(GS11))^1))/((1.075)^11)+(Sheet1!$B$61*((1+(GS1))^1)*((1+(GS2))^1)*((1+(GS3))^1)*((1+(GS4))^1)*((1+(GS5))^1)*((1+(GS6))^1)*((1+(GS7))^1)*((1+(GS8))^1)*((1+(GS9))^1)*((1+(GS10))^1)*((1+(GS11))^1)*((1+(GS12))^1))/((1.075)^12)+(Sheet1!$B$61*((1+(GS1))^1)*((1+(GS2))^1)*((1+(GS3))^1)*((1+(GS4))^1)*((1+(GS5))^1)*((1+(GS6))^1)*((1+(GS7))^1)*((1+(GS8))^1)*((1+(GS9))^1)*((1+(GS10))^1)*((1+(GS11))^1)*((1+(GS12))^1)*((1+(GS13))^1))/((1.075)^13)+(Sheet1!$B$61*((1+(GS1))^1)*((1+(GS2))^1)*((1+(GS3))^1)*((1+(GS4))^1)*((1+(GS5))^1)*((1+(GS6))^1)*((1+(GS7))^1)*((1+(GS8))^1)*((1+(GS9))^1)*((1+(GS10))^1)*((1+(GS11))^1)*((1+(GS12))^1)*((1+(GS13))^1)*((1+(GS14))^1))/((1.075)^14)+(Sheet1!$B$61*((1+(GS1))^1)*((1+(GS2))^1)*((1+(GS3))^1)*((1+(GS4))^1)*((1+(GS5))^1)*((1+(GS6))^1)*((1+(GS7))^1)*((1+(GS8))^1)*((1+(GS9))^1)*((1+(GS10))^1)*((1+(GS11))^1)*((1+(GS12))^1)*((1+(GS13))^1)*((1+(GS14))^1)*((1+(GS15))^1))/((1.075)^15)+((Sheet1!$B$61*((1+(GS1))^1)*((1+(GS2))^1)*((1+(GS3))^1)*((1+(GS4))^1)*((1+(GS5))^1)*((1+(GS6))^1)*((1+(GS7))^1)*((1+(GS8))^1)*((1+(GS9))^1)*((1+(GS10))^1)*((1+(GS11))^1)*((1+(GS12))^1)*((1+(GS13))^1)*((1+(GS14))^1)*((1+(GS15))^1))/((1.075)^15)/0.075))/Sheet1!$B$17)+((Sheet1!$B$65/Sheet1!$B$17)*(100%-0.2)))</f>
        <v>43.391226524222645</v>
      </c>
      <c r="GT17" s="1">
        <f ca="1">SUM((((Sheet1!$B$61*((1+(GT1))^1))/((1.075)^1)+(Sheet1!$B$61*((1+(GT1))^1)*((1+(GT2))^1))/((1.075)^2)+(Sheet1!$B$61*((1+(GT1))^1)*((1+(GT2))^1)*((1+(GT3))^1))/((1.075)^3)+(Sheet1!$B$61*((1+(GT1))^1)*((1+(GT2))^1)*((1+(GT3))^1)*((1+(GT4))^1))/((1.075)^4)+(Sheet1!$B$61*((1+(GT1))^1)*((1+(GT2))^1)*((1+(GT3))^1)*((1+(GT4))^1)*((1+(GT5))^1))/((1.075)^5)+(Sheet1!$B$61*((1+(GT1))^1)*((1+(GT2))^1)*((1+(GT3))^1)*((1+(GT4))^1)*((1+(GT5))^1)*((1+(GT6))^1))/((1.075)^6)+(Sheet1!$B$61*((1+(GT1))^1)*((1+(GT2))^1)*((1+(GT3))^1)*((1+(GT4))^1)*((1+(GT5))^1)*((1+(GT6))^1)*((1+(GT7))^1))/((1.075)^7)+(Sheet1!$B$61*((1+(GT1))^1)*((1+(GT2))^1)*((1+(GT3))^1)*((1+(GT4))^1)*((1+(GT5))^1)*((1+(GT6))^1)*((1+(GT7))^1)*((1+(GT8))^1))/((1.075)^8)+(Sheet1!$B$61*((1+(GT1))^1)*((1+(GT2))^1)*((1+(GT3))^1)*((1+(GT4))^1)*((1+(GT5))^1)*((1+(GT6))^1)*((1+(GT7))^1)*((1+(GT8))^1)*((1+(GT9))^1))/((1.075)^9)+(Sheet1!$B$61*((1+(GT1))^1)*((1+(GT2))^1)*((1+(GT3))^1)*((1+(GT4))^1)*((1+(GT5))^1)*((1+(GT6))^1)*((1+(GT7))^1)*((1+(GT8))^1)*((1+(GT9))^1)*((1+(GT10))^1))/((1.075)^10)+(Sheet1!$B$61*((1+(GT1))^1)*((1+(GT2))^1)*((1+(GT3))^1)*((1+(GT4))^1)*((1+(GT5))^1)*((1+(GT6))^1)*((1+(GT7))^1)*((1+(GT8))^1)*((1+(GT9))^1)*((1+(GT10))^1)*((1+(GT11))^1))/((1.075)^11)+(Sheet1!$B$61*((1+(GT1))^1)*((1+(GT2))^1)*((1+(GT3))^1)*((1+(GT4))^1)*((1+(GT5))^1)*((1+(GT6))^1)*((1+(GT7))^1)*((1+(GT8))^1)*((1+(GT9))^1)*((1+(GT10))^1)*((1+(GT11))^1)*((1+(GT12))^1))/((1.075)^12)+(Sheet1!$B$61*((1+(GT1))^1)*((1+(GT2))^1)*((1+(GT3))^1)*((1+(GT4))^1)*((1+(GT5))^1)*((1+(GT6))^1)*((1+(GT7))^1)*((1+(GT8))^1)*((1+(GT9))^1)*((1+(GT10))^1)*((1+(GT11))^1)*((1+(GT12))^1)*((1+(GT13))^1))/((1.075)^13)+(Sheet1!$B$61*((1+(GT1))^1)*((1+(GT2))^1)*((1+(GT3))^1)*((1+(GT4))^1)*((1+(GT5))^1)*((1+(GT6))^1)*((1+(GT7))^1)*((1+(GT8))^1)*((1+(GT9))^1)*((1+(GT10))^1)*((1+(GT11))^1)*((1+(GT12))^1)*((1+(GT13))^1)*((1+(GT14))^1))/((1.075)^14)+(Sheet1!$B$61*((1+(GT1))^1)*((1+(GT2))^1)*((1+(GT3))^1)*((1+(GT4))^1)*((1+(GT5))^1)*((1+(GT6))^1)*((1+(GT7))^1)*((1+(GT8))^1)*((1+(GT9))^1)*((1+(GT10))^1)*((1+(GT11))^1)*((1+(GT12))^1)*((1+(GT13))^1)*((1+(GT14))^1)*((1+(GT15))^1))/((1.075)^15)+((Sheet1!$B$61*((1+(GT1))^1)*((1+(GT2))^1)*((1+(GT3))^1)*((1+(GT4))^1)*((1+(GT5))^1)*((1+(GT6))^1)*((1+(GT7))^1)*((1+(GT8))^1)*((1+(GT9))^1)*((1+(GT10))^1)*((1+(GT11))^1)*((1+(GT12))^1)*((1+(GT13))^1)*((1+(GT14))^1)*((1+(GT15))^1))/((1.075)^15)/0.075))/Sheet1!$B$17)+((Sheet1!$B$65/Sheet1!$B$17)*(100%-0.2)))</f>
        <v>46.079800854947457</v>
      </c>
      <c r="GU17" s="1">
        <f ca="1">SUM((((Sheet1!$B$61*((1+(GU1))^1))/((1.075)^1)+(Sheet1!$B$61*((1+(GU1))^1)*((1+(GU2))^1))/((1.075)^2)+(Sheet1!$B$61*((1+(GU1))^1)*((1+(GU2))^1)*((1+(GU3))^1))/((1.075)^3)+(Sheet1!$B$61*((1+(GU1))^1)*((1+(GU2))^1)*((1+(GU3))^1)*((1+(GU4))^1))/((1.075)^4)+(Sheet1!$B$61*((1+(GU1))^1)*((1+(GU2))^1)*((1+(GU3))^1)*((1+(GU4))^1)*((1+(GU5))^1))/((1.075)^5)+(Sheet1!$B$61*((1+(GU1))^1)*((1+(GU2))^1)*((1+(GU3))^1)*((1+(GU4))^1)*((1+(GU5))^1)*((1+(GU6))^1))/((1.075)^6)+(Sheet1!$B$61*((1+(GU1))^1)*((1+(GU2))^1)*((1+(GU3))^1)*((1+(GU4))^1)*((1+(GU5))^1)*((1+(GU6))^1)*((1+(GU7))^1))/((1.075)^7)+(Sheet1!$B$61*((1+(GU1))^1)*((1+(GU2))^1)*((1+(GU3))^1)*((1+(GU4))^1)*((1+(GU5))^1)*((1+(GU6))^1)*((1+(GU7))^1)*((1+(GU8))^1))/((1.075)^8)+(Sheet1!$B$61*((1+(GU1))^1)*((1+(GU2))^1)*((1+(GU3))^1)*((1+(GU4))^1)*((1+(GU5))^1)*((1+(GU6))^1)*((1+(GU7))^1)*((1+(GU8))^1)*((1+(GU9))^1))/((1.075)^9)+(Sheet1!$B$61*((1+(GU1))^1)*((1+(GU2))^1)*((1+(GU3))^1)*((1+(GU4))^1)*((1+(GU5))^1)*((1+(GU6))^1)*((1+(GU7))^1)*((1+(GU8))^1)*((1+(GU9))^1)*((1+(GU10))^1))/((1.075)^10)+(Sheet1!$B$61*((1+(GU1))^1)*((1+(GU2))^1)*((1+(GU3))^1)*((1+(GU4))^1)*((1+(GU5))^1)*((1+(GU6))^1)*((1+(GU7))^1)*((1+(GU8))^1)*((1+(GU9))^1)*((1+(GU10))^1)*((1+(GU11))^1))/((1.075)^11)+(Sheet1!$B$61*((1+(GU1))^1)*((1+(GU2))^1)*((1+(GU3))^1)*((1+(GU4))^1)*((1+(GU5))^1)*((1+(GU6))^1)*((1+(GU7))^1)*((1+(GU8))^1)*((1+(GU9))^1)*((1+(GU10))^1)*((1+(GU11))^1)*((1+(GU12))^1))/((1.075)^12)+(Sheet1!$B$61*((1+(GU1))^1)*((1+(GU2))^1)*((1+(GU3))^1)*((1+(GU4))^1)*((1+(GU5))^1)*((1+(GU6))^1)*((1+(GU7))^1)*((1+(GU8))^1)*((1+(GU9))^1)*((1+(GU10))^1)*((1+(GU11))^1)*((1+(GU12))^1)*((1+(GU13))^1))/((1.075)^13)+(Sheet1!$B$61*((1+(GU1))^1)*((1+(GU2))^1)*((1+(GU3))^1)*((1+(GU4))^1)*((1+(GU5))^1)*((1+(GU6))^1)*((1+(GU7))^1)*((1+(GU8))^1)*((1+(GU9))^1)*((1+(GU10))^1)*((1+(GU11))^1)*((1+(GU12))^1)*((1+(GU13))^1)*((1+(GU14))^1))/((1.075)^14)+(Sheet1!$B$61*((1+(GU1))^1)*((1+(GU2))^1)*((1+(GU3))^1)*((1+(GU4))^1)*((1+(GU5))^1)*((1+(GU6))^1)*((1+(GU7))^1)*((1+(GU8))^1)*((1+(GU9))^1)*((1+(GU10))^1)*((1+(GU11))^1)*((1+(GU12))^1)*((1+(GU13))^1)*((1+(GU14))^1)*((1+(GU15))^1))/((1.075)^15)+((Sheet1!$B$61*((1+(GU1))^1)*((1+(GU2))^1)*((1+(GU3))^1)*((1+(GU4))^1)*((1+(GU5))^1)*((1+(GU6))^1)*((1+(GU7))^1)*((1+(GU8))^1)*((1+(GU9))^1)*((1+(GU10))^1)*((1+(GU11))^1)*((1+(GU12))^1)*((1+(GU13))^1)*((1+(GU14))^1)*((1+(GU15))^1))/((1.075)^15)/0.075))/Sheet1!$B$17)+((Sheet1!$B$65/Sheet1!$B$17)*(100%-0.2)))</f>
        <v>43.347821846338682</v>
      </c>
      <c r="GV17" s="1">
        <f ca="1">SUM((((Sheet1!$B$61*((1+(GV1))^1))/((1.075)^1)+(Sheet1!$B$61*((1+(GV1))^1)*((1+(GV2))^1))/((1.075)^2)+(Sheet1!$B$61*((1+(GV1))^1)*((1+(GV2))^1)*((1+(GV3))^1))/((1.075)^3)+(Sheet1!$B$61*((1+(GV1))^1)*((1+(GV2))^1)*((1+(GV3))^1)*((1+(GV4))^1))/((1.075)^4)+(Sheet1!$B$61*((1+(GV1))^1)*((1+(GV2))^1)*((1+(GV3))^1)*((1+(GV4))^1)*((1+(GV5))^1))/((1.075)^5)+(Sheet1!$B$61*((1+(GV1))^1)*((1+(GV2))^1)*((1+(GV3))^1)*((1+(GV4))^1)*((1+(GV5))^1)*((1+(GV6))^1))/((1.075)^6)+(Sheet1!$B$61*((1+(GV1))^1)*((1+(GV2))^1)*((1+(GV3))^1)*((1+(GV4))^1)*((1+(GV5))^1)*((1+(GV6))^1)*((1+(GV7))^1))/((1.075)^7)+(Sheet1!$B$61*((1+(GV1))^1)*((1+(GV2))^1)*((1+(GV3))^1)*((1+(GV4))^1)*((1+(GV5))^1)*((1+(GV6))^1)*((1+(GV7))^1)*((1+(GV8))^1))/((1.075)^8)+(Sheet1!$B$61*((1+(GV1))^1)*((1+(GV2))^1)*((1+(GV3))^1)*((1+(GV4))^1)*((1+(GV5))^1)*((1+(GV6))^1)*((1+(GV7))^1)*((1+(GV8))^1)*((1+(GV9))^1))/((1.075)^9)+(Sheet1!$B$61*((1+(GV1))^1)*((1+(GV2))^1)*((1+(GV3))^1)*((1+(GV4))^1)*((1+(GV5))^1)*((1+(GV6))^1)*((1+(GV7))^1)*((1+(GV8))^1)*((1+(GV9))^1)*((1+(GV10))^1))/((1.075)^10)+(Sheet1!$B$61*((1+(GV1))^1)*((1+(GV2))^1)*((1+(GV3))^1)*((1+(GV4))^1)*((1+(GV5))^1)*((1+(GV6))^1)*((1+(GV7))^1)*((1+(GV8))^1)*((1+(GV9))^1)*((1+(GV10))^1)*((1+(GV11))^1))/((1.075)^11)+(Sheet1!$B$61*((1+(GV1))^1)*((1+(GV2))^1)*((1+(GV3))^1)*((1+(GV4))^1)*((1+(GV5))^1)*((1+(GV6))^1)*((1+(GV7))^1)*((1+(GV8))^1)*((1+(GV9))^1)*((1+(GV10))^1)*((1+(GV11))^1)*((1+(GV12))^1))/((1.075)^12)+(Sheet1!$B$61*((1+(GV1))^1)*((1+(GV2))^1)*((1+(GV3))^1)*((1+(GV4))^1)*((1+(GV5))^1)*((1+(GV6))^1)*((1+(GV7))^1)*((1+(GV8))^1)*((1+(GV9))^1)*((1+(GV10))^1)*((1+(GV11))^1)*((1+(GV12))^1)*((1+(GV13))^1))/((1.075)^13)+(Sheet1!$B$61*((1+(GV1))^1)*((1+(GV2))^1)*((1+(GV3))^1)*((1+(GV4))^1)*((1+(GV5))^1)*((1+(GV6))^1)*((1+(GV7))^1)*((1+(GV8))^1)*((1+(GV9))^1)*((1+(GV10))^1)*((1+(GV11))^1)*((1+(GV12))^1)*((1+(GV13))^1)*((1+(GV14))^1))/((1.075)^14)+(Sheet1!$B$61*((1+(GV1))^1)*((1+(GV2))^1)*((1+(GV3))^1)*((1+(GV4))^1)*((1+(GV5))^1)*((1+(GV6))^1)*((1+(GV7))^1)*((1+(GV8))^1)*((1+(GV9))^1)*((1+(GV10))^1)*((1+(GV11))^1)*((1+(GV12))^1)*((1+(GV13))^1)*((1+(GV14))^1)*((1+(GV15))^1))/((1.075)^15)+((Sheet1!$B$61*((1+(GV1))^1)*((1+(GV2))^1)*((1+(GV3))^1)*((1+(GV4))^1)*((1+(GV5))^1)*((1+(GV6))^1)*((1+(GV7))^1)*((1+(GV8))^1)*((1+(GV9))^1)*((1+(GV10))^1)*((1+(GV11))^1)*((1+(GV12))^1)*((1+(GV13))^1)*((1+(GV14))^1)*((1+(GV15))^1))/((1.075)^15)/0.075))/Sheet1!$B$17)+((Sheet1!$B$65/Sheet1!$B$17)*(100%-0.2)))</f>
        <v>41.616869199371081</v>
      </c>
      <c r="GW17" s="1">
        <f ca="1">SUM((((Sheet1!$B$61*((1+(GW1))^1))/((1.075)^1)+(Sheet1!$B$61*((1+(GW1))^1)*((1+(GW2))^1))/((1.075)^2)+(Sheet1!$B$61*((1+(GW1))^1)*((1+(GW2))^1)*((1+(GW3))^1))/((1.075)^3)+(Sheet1!$B$61*((1+(GW1))^1)*((1+(GW2))^1)*((1+(GW3))^1)*((1+(GW4))^1))/((1.075)^4)+(Sheet1!$B$61*((1+(GW1))^1)*((1+(GW2))^1)*((1+(GW3))^1)*((1+(GW4))^1)*((1+(GW5))^1))/((1.075)^5)+(Sheet1!$B$61*((1+(GW1))^1)*((1+(GW2))^1)*((1+(GW3))^1)*((1+(GW4))^1)*((1+(GW5))^1)*((1+(GW6))^1))/((1.075)^6)+(Sheet1!$B$61*((1+(GW1))^1)*((1+(GW2))^1)*((1+(GW3))^1)*((1+(GW4))^1)*((1+(GW5))^1)*((1+(GW6))^1)*((1+(GW7))^1))/((1.075)^7)+(Sheet1!$B$61*((1+(GW1))^1)*((1+(GW2))^1)*((1+(GW3))^1)*((1+(GW4))^1)*((1+(GW5))^1)*((1+(GW6))^1)*((1+(GW7))^1)*((1+(GW8))^1))/((1.075)^8)+(Sheet1!$B$61*((1+(GW1))^1)*((1+(GW2))^1)*((1+(GW3))^1)*((1+(GW4))^1)*((1+(GW5))^1)*((1+(GW6))^1)*((1+(GW7))^1)*((1+(GW8))^1)*((1+(GW9))^1))/((1.075)^9)+(Sheet1!$B$61*((1+(GW1))^1)*((1+(GW2))^1)*((1+(GW3))^1)*((1+(GW4))^1)*((1+(GW5))^1)*((1+(GW6))^1)*((1+(GW7))^1)*((1+(GW8))^1)*((1+(GW9))^1)*((1+(GW10))^1))/((1.075)^10)+(Sheet1!$B$61*((1+(GW1))^1)*((1+(GW2))^1)*((1+(GW3))^1)*((1+(GW4))^1)*((1+(GW5))^1)*((1+(GW6))^1)*((1+(GW7))^1)*((1+(GW8))^1)*((1+(GW9))^1)*((1+(GW10))^1)*((1+(GW11))^1))/((1.075)^11)+(Sheet1!$B$61*((1+(GW1))^1)*((1+(GW2))^1)*((1+(GW3))^1)*((1+(GW4))^1)*((1+(GW5))^1)*((1+(GW6))^1)*((1+(GW7))^1)*((1+(GW8))^1)*((1+(GW9))^1)*((1+(GW10))^1)*((1+(GW11))^1)*((1+(GW12))^1))/((1.075)^12)+(Sheet1!$B$61*((1+(GW1))^1)*((1+(GW2))^1)*((1+(GW3))^1)*((1+(GW4))^1)*((1+(GW5))^1)*((1+(GW6))^1)*((1+(GW7))^1)*((1+(GW8))^1)*((1+(GW9))^1)*((1+(GW10))^1)*((1+(GW11))^1)*((1+(GW12))^1)*((1+(GW13))^1))/((1.075)^13)+(Sheet1!$B$61*((1+(GW1))^1)*((1+(GW2))^1)*((1+(GW3))^1)*((1+(GW4))^1)*((1+(GW5))^1)*((1+(GW6))^1)*((1+(GW7))^1)*((1+(GW8))^1)*((1+(GW9))^1)*((1+(GW10))^1)*((1+(GW11))^1)*((1+(GW12))^1)*((1+(GW13))^1)*((1+(GW14))^1))/((1.075)^14)+(Sheet1!$B$61*((1+(GW1))^1)*((1+(GW2))^1)*((1+(GW3))^1)*((1+(GW4))^1)*((1+(GW5))^1)*((1+(GW6))^1)*((1+(GW7))^1)*((1+(GW8))^1)*((1+(GW9))^1)*((1+(GW10))^1)*((1+(GW11))^1)*((1+(GW12))^1)*((1+(GW13))^1)*((1+(GW14))^1)*((1+(GW15))^1))/((1.075)^15)+((Sheet1!$B$61*((1+(GW1))^1)*((1+(GW2))^1)*((1+(GW3))^1)*((1+(GW4))^1)*((1+(GW5))^1)*((1+(GW6))^1)*((1+(GW7))^1)*((1+(GW8))^1)*((1+(GW9))^1)*((1+(GW10))^1)*((1+(GW11))^1)*((1+(GW12))^1)*((1+(GW13))^1)*((1+(GW14))^1)*((1+(GW15))^1))/((1.075)^15)/0.075))/Sheet1!$B$17)+((Sheet1!$B$65/Sheet1!$B$17)*(100%-0.2)))</f>
        <v>56.627930508222093</v>
      </c>
      <c r="GX17" s="1">
        <f ca="1">SUM((((Sheet1!$B$61*((1+(GX1))^1))/((1.075)^1)+(Sheet1!$B$61*((1+(GX1))^1)*((1+(GX2))^1))/((1.075)^2)+(Sheet1!$B$61*((1+(GX1))^1)*((1+(GX2))^1)*((1+(GX3))^1))/((1.075)^3)+(Sheet1!$B$61*((1+(GX1))^1)*((1+(GX2))^1)*((1+(GX3))^1)*((1+(GX4))^1))/((1.075)^4)+(Sheet1!$B$61*((1+(GX1))^1)*((1+(GX2))^1)*((1+(GX3))^1)*((1+(GX4))^1)*((1+(GX5))^1))/((1.075)^5)+(Sheet1!$B$61*((1+(GX1))^1)*((1+(GX2))^1)*((1+(GX3))^1)*((1+(GX4))^1)*((1+(GX5))^1)*((1+(GX6))^1))/((1.075)^6)+(Sheet1!$B$61*((1+(GX1))^1)*((1+(GX2))^1)*((1+(GX3))^1)*((1+(GX4))^1)*((1+(GX5))^1)*((1+(GX6))^1)*((1+(GX7))^1))/((1.075)^7)+(Sheet1!$B$61*((1+(GX1))^1)*((1+(GX2))^1)*((1+(GX3))^1)*((1+(GX4))^1)*((1+(GX5))^1)*((1+(GX6))^1)*((1+(GX7))^1)*((1+(GX8))^1))/((1.075)^8)+(Sheet1!$B$61*((1+(GX1))^1)*((1+(GX2))^1)*((1+(GX3))^1)*((1+(GX4))^1)*((1+(GX5))^1)*((1+(GX6))^1)*((1+(GX7))^1)*((1+(GX8))^1)*((1+(GX9))^1))/((1.075)^9)+(Sheet1!$B$61*((1+(GX1))^1)*((1+(GX2))^1)*((1+(GX3))^1)*((1+(GX4))^1)*((1+(GX5))^1)*((1+(GX6))^1)*((1+(GX7))^1)*((1+(GX8))^1)*((1+(GX9))^1)*((1+(GX10))^1))/((1.075)^10)+(Sheet1!$B$61*((1+(GX1))^1)*((1+(GX2))^1)*((1+(GX3))^1)*((1+(GX4))^1)*((1+(GX5))^1)*((1+(GX6))^1)*((1+(GX7))^1)*((1+(GX8))^1)*((1+(GX9))^1)*((1+(GX10))^1)*((1+(GX11))^1))/((1.075)^11)+(Sheet1!$B$61*((1+(GX1))^1)*((1+(GX2))^1)*((1+(GX3))^1)*((1+(GX4))^1)*((1+(GX5))^1)*((1+(GX6))^1)*((1+(GX7))^1)*((1+(GX8))^1)*((1+(GX9))^1)*((1+(GX10))^1)*((1+(GX11))^1)*((1+(GX12))^1))/((1.075)^12)+(Sheet1!$B$61*((1+(GX1))^1)*((1+(GX2))^1)*((1+(GX3))^1)*((1+(GX4))^1)*((1+(GX5))^1)*((1+(GX6))^1)*((1+(GX7))^1)*((1+(GX8))^1)*((1+(GX9))^1)*((1+(GX10))^1)*((1+(GX11))^1)*((1+(GX12))^1)*((1+(GX13))^1))/((1.075)^13)+(Sheet1!$B$61*((1+(GX1))^1)*((1+(GX2))^1)*((1+(GX3))^1)*((1+(GX4))^1)*((1+(GX5))^1)*((1+(GX6))^1)*((1+(GX7))^1)*((1+(GX8))^1)*((1+(GX9))^1)*((1+(GX10))^1)*((1+(GX11))^1)*((1+(GX12))^1)*((1+(GX13))^1)*((1+(GX14))^1))/((1.075)^14)+(Sheet1!$B$61*((1+(GX1))^1)*((1+(GX2))^1)*((1+(GX3))^1)*((1+(GX4))^1)*((1+(GX5))^1)*((1+(GX6))^1)*((1+(GX7))^1)*((1+(GX8))^1)*((1+(GX9))^1)*((1+(GX10))^1)*((1+(GX11))^1)*((1+(GX12))^1)*((1+(GX13))^1)*((1+(GX14))^1)*((1+(GX15))^1))/((1.075)^15)+((Sheet1!$B$61*((1+(GX1))^1)*((1+(GX2))^1)*((1+(GX3))^1)*((1+(GX4))^1)*((1+(GX5))^1)*((1+(GX6))^1)*((1+(GX7))^1)*((1+(GX8))^1)*((1+(GX9))^1)*((1+(GX10))^1)*((1+(GX11))^1)*((1+(GX12))^1)*((1+(GX13))^1)*((1+(GX14))^1)*((1+(GX15))^1))/((1.075)^15)/0.075))/Sheet1!$B$17)+((Sheet1!$B$65/Sheet1!$B$17)*(100%-0.2)))</f>
        <v>46.881412147701482</v>
      </c>
      <c r="GY17" s="1">
        <f ca="1">SUM((((Sheet1!$B$61*((1+(GY1))^1))/((1.075)^1)+(Sheet1!$B$61*((1+(GY1))^1)*((1+(GY2))^1))/((1.075)^2)+(Sheet1!$B$61*((1+(GY1))^1)*((1+(GY2))^1)*((1+(GY3))^1))/((1.075)^3)+(Sheet1!$B$61*((1+(GY1))^1)*((1+(GY2))^1)*((1+(GY3))^1)*((1+(GY4))^1))/((1.075)^4)+(Sheet1!$B$61*((1+(GY1))^1)*((1+(GY2))^1)*((1+(GY3))^1)*((1+(GY4))^1)*((1+(GY5))^1))/((1.075)^5)+(Sheet1!$B$61*((1+(GY1))^1)*((1+(GY2))^1)*((1+(GY3))^1)*((1+(GY4))^1)*((1+(GY5))^1)*((1+(GY6))^1))/((1.075)^6)+(Sheet1!$B$61*((1+(GY1))^1)*((1+(GY2))^1)*((1+(GY3))^1)*((1+(GY4))^1)*((1+(GY5))^1)*((1+(GY6))^1)*((1+(GY7))^1))/((1.075)^7)+(Sheet1!$B$61*((1+(GY1))^1)*((1+(GY2))^1)*((1+(GY3))^1)*((1+(GY4))^1)*((1+(GY5))^1)*((1+(GY6))^1)*((1+(GY7))^1)*((1+(GY8))^1))/((1.075)^8)+(Sheet1!$B$61*((1+(GY1))^1)*((1+(GY2))^1)*((1+(GY3))^1)*((1+(GY4))^1)*((1+(GY5))^1)*((1+(GY6))^1)*((1+(GY7))^1)*((1+(GY8))^1)*((1+(GY9))^1))/((1.075)^9)+(Sheet1!$B$61*((1+(GY1))^1)*((1+(GY2))^1)*((1+(GY3))^1)*((1+(GY4))^1)*((1+(GY5))^1)*((1+(GY6))^1)*((1+(GY7))^1)*((1+(GY8))^1)*((1+(GY9))^1)*((1+(GY10))^1))/((1.075)^10)+(Sheet1!$B$61*((1+(GY1))^1)*((1+(GY2))^1)*((1+(GY3))^1)*((1+(GY4))^1)*((1+(GY5))^1)*((1+(GY6))^1)*((1+(GY7))^1)*((1+(GY8))^1)*((1+(GY9))^1)*((1+(GY10))^1)*((1+(GY11))^1))/((1.075)^11)+(Sheet1!$B$61*((1+(GY1))^1)*((1+(GY2))^1)*((1+(GY3))^1)*((1+(GY4))^1)*((1+(GY5))^1)*((1+(GY6))^1)*((1+(GY7))^1)*((1+(GY8))^1)*((1+(GY9))^1)*((1+(GY10))^1)*((1+(GY11))^1)*((1+(GY12))^1))/((1.075)^12)+(Sheet1!$B$61*((1+(GY1))^1)*((1+(GY2))^1)*((1+(GY3))^1)*((1+(GY4))^1)*((1+(GY5))^1)*((1+(GY6))^1)*((1+(GY7))^1)*((1+(GY8))^1)*((1+(GY9))^1)*((1+(GY10))^1)*((1+(GY11))^1)*((1+(GY12))^1)*((1+(GY13))^1))/((1.075)^13)+(Sheet1!$B$61*((1+(GY1))^1)*((1+(GY2))^1)*((1+(GY3))^1)*((1+(GY4))^1)*((1+(GY5))^1)*((1+(GY6))^1)*((1+(GY7))^1)*((1+(GY8))^1)*((1+(GY9))^1)*((1+(GY10))^1)*((1+(GY11))^1)*((1+(GY12))^1)*((1+(GY13))^1)*((1+(GY14))^1))/((1.075)^14)+(Sheet1!$B$61*((1+(GY1))^1)*((1+(GY2))^1)*((1+(GY3))^1)*((1+(GY4))^1)*((1+(GY5))^1)*((1+(GY6))^1)*((1+(GY7))^1)*((1+(GY8))^1)*((1+(GY9))^1)*((1+(GY10))^1)*((1+(GY11))^1)*((1+(GY12))^1)*((1+(GY13))^1)*((1+(GY14))^1)*((1+(GY15))^1))/((1.075)^15)+((Sheet1!$B$61*((1+(GY1))^1)*((1+(GY2))^1)*((1+(GY3))^1)*((1+(GY4))^1)*((1+(GY5))^1)*((1+(GY6))^1)*((1+(GY7))^1)*((1+(GY8))^1)*((1+(GY9))^1)*((1+(GY10))^1)*((1+(GY11))^1)*((1+(GY12))^1)*((1+(GY13))^1)*((1+(GY14))^1)*((1+(GY15))^1))/((1.075)^15)/0.075))/Sheet1!$B$17)+((Sheet1!$B$65/Sheet1!$B$17)*(100%-0.2)))</f>
        <v>46.591577500330629</v>
      </c>
      <c r="GZ17" s="1">
        <f ca="1">SUM((((Sheet1!$B$61*((1+(GZ1))^1))/((1.075)^1)+(Sheet1!$B$61*((1+(GZ1))^1)*((1+(GZ2))^1))/((1.075)^2)+(Sheet1!$B$61*((1+(GZ1))^1)*((1+(GZ2))^1)*((1+(GZ3))^1))/((1.075)^3)+(Sheet1!$B$61*((1+(GZ1))^1)*((1+(GZ2))^1)*((1+(GZ3))^1)*((1+(GZ4))^1))/((1.075)^4)+(Sheet1!$B$61*((1+(GZ1))^1)*((1+(GZ2))^1)*((1+(GZ3))^1)*((1+(GZ4))^1)*((1+(GZ5))^1))/((1.075)^5)+(Sheet1!$B$61*((1+(GZ1))^1)*((1+(GZ2))^1)*((1+(GZ3))^1)*((1+(GZ4))^1)*((1+(GZ5))^1)*((1+(GZ6))^1))/((1.075)^6)+(Sheet1!$B$61*((1+(GZ1))^1)*((1+(GZ2))^1)*((1+(GZ3))^1)*((1+(GZ4))^1)*((1+(GZ5))^1)*((1+(GZ6))^1)*((1+(GZ7))^1))/((1.075)^7)+(Sheet1!$B$61*((1+(GZ1))^1)*((1+(GZ2))^1)*((1+(GZ3))^1)*((1+(GZ4))^1)*((1+(GZ5))^1)*((1+(GZ6))^1)*((1+(GZ7))^1)*((1+(GZ8))^1))/((1.075)^8)+(Sheet1!$B$61*((1+(GZ1))^1)*((1+(GZ2))^1)*((1+(GZ3))^1)*((1+(GZ4))^1)*((1+(GZ5))^1)*((1+(GZ6))^1)*((1+(GZ7))^1)*((1+(GZ8))^1)*((1+(GZ9))^1))/((1.075)^9)+(Sheet1!$B$61*((1+(GZ1))^1)*((1+(GZ2))^1)*((1+(GZ3))^1)*((1+(GZ4))^1)*((1+(GZ5))^1)*((1+(GZ6))^1)*((1+(GZ7))^1)*((1+(GZ8))^1)*((1+(GZ9))^1)*((1+(GZ10))^1))/((1.075)^10)+(Sheet1!$B$61*((1+(GZ1))^1)*((1+(GZ2))^1)*((1+(GZ3))^1)*((1+(GZ4))^1)*((1+(GZ5))^1)*((1+(GZ6))^1)*((1+(GZ7))^1)*((1+(GZ8))^1)*((1+(GZ9))^1)*((1+(GZ10))^1)*((1+(GZ11))^1))/((1.075)^11)+(Sheet1!$B$61*((1+(GZ1))^1)*((1+(GZ2))^1)*((1+(GZ3))^1)*((1+(GZ4))^1)*((1+(GZ5))^1)*((1+(GZ6))^1)*((1+(GZ7))^1)*((1+(GZ8))^1)*((1+(GZ9))^1)*((1+(GZ10))^1)*((1+(GZ11))^1)*((1+(GZ12))^1))/((1.075)^12)+(Sheet1!$B$61*((1+(GZ1))^1)*((1+(GZ2))^1)*((1+(GZ3))^1)*((1+(GZ4))^1)*((1+(GZ5))^1)*((1+(GZ6))^1)*((1+(GZ7))^1)*((1+(GZ8))^1)*((1+(GZ9))^1)*((1+(GZ10))^1)*((1+(GZ11))^1)*((1+(GZ12))^1)*((1+(GZ13))^1))/((1.075)^13)+(Sheet1!$B$61*((1+(GZ1))^1)*((1+(GZ2))^1)*((1+(GZ3))^1)*((1+(GZ4))^1)*((1+(GZ5))^1)*((1+(GZ6))^1)*((1+(GZ7))^1)*((1+(GZ8))^1)*((1+(GZ9))^1)*((1+(GZ10))^1)*((1+(GZ11))^1)*((1+(GZ12))^1)*((1+(GZ13))^1)*((1+(GZ14))^1))/((1.075)^14)+(Sheet1!$B$61*((1+(GZ1))^1)*((1+(GZ2))^1)*((1+(GZ3))^1)*((1+(GZ4))^1)*((1+(GZ5))^1)*((1+(GZ6))^1)*((1+(GZ7))^1)*((1+(GZ8))^1)*((1+(GZ9))^1)*((1+(GZ10))^1)*((1+(GZ11))^1)*((1+(GZ12))^1)*((1+(GZ13))^1)*((1+(GZ14))^1)*((1+(GZ15))^1))/((1.075)^15)+((Sheet1!$B$61*((1+(GZ1))^1)*((1+(GZ2))^1)*((1+(GZ3))^1)*((1+(GZ4))^1)*((1+(GZ5))^1)*((1+(GZ6))^1)*((1+(GZ7))^1)*((1+(GZ8))^1)*((1+(GZ9))^1)*((1+(GZ10))^1)*((1+(GZ11))^1)*((1+(GZ12))^1)*((1+(GZ13))^1)*((1+(GZ14))^1)*((1+(GZ15))^1))/((1.075)^15)/0.075))/Sheet1!$B$17)+((Sheet1!$B$65/Sheet1!$B$17)*(100%-0.2)))</f>
        <v>42.259515383621569</v>
      </c>
      <c r="HA17" s="1">
        <f ca="1">SUM((((Sheet1!$B$61*((1+(HA1))^1))/((1.075)^1)+(Sheet1!$B$61*((1+(HA1))^1)*((1+(HA2))^1))/((1.075)^2)+(Sheet1!$B$61*((1+(HA1))^1)*((1+(HA2))^1)*((1+(HA3))^1))/((1.075)^3)+(Sheet1!$B$61*((1+(HA1))^1)*((1+(HA2))^1)*((1+(HA3))^1)*((1+(HA4))^1))/((1.075)^4)+(Sheet1!$B$61*((1+(HA1))^1)*((1+(HA2))^1)*((1+(HA3))^1)*((1+(HA4))^1)*((1+(HA5))^1))/((1.075)^5)+(Sheet1!$B$61*((1+(HA1))^1)*((1+(HA2))^1)*((1+(HA3))^1)*((1+(HA4))^1)*((1+(HA5))^1)*((1+(HA6))^1))/((1.075)^6)+(Sheet1!$B$61*((1+(HA1))^1)*((1+(HA2))^1)*((1+(HA3))^1)*((1+(HA4))^1)*((1+(HA5))^1)*((1+(HA6))^1)*((1+(HA7))^1))/((1.075)^7)+(Sheet1!$B$61*((1+(HA1))^1)*((1+(HA2))^1)*((1+(HA3))^1)*((1+(HA4))^1)*((1+(HA5))^1)*((1+(HA6))^1)*((1+(HA7))^1)*((1+(HA8))^1))/((1.075)^8)+(Sheet1!$B$61*((1+(HA1))^1)*((1+(HA2))^1)*((1+(HA3))^1)*((1+(HA4))^1)*((1+(HA5))^1)*((1+(HA6))^1)*((1+(HA7))^1)*((1+(HA8))^1)*((1+(HA9))^1))/((1.075)^9)+(Sheet1!$B$61*((1+(HA1))^1)*((1+(HA2))^1)*((1+(HA3))^1)*((1+(HA4))^1)*((1+(HA5))^1)*((1+(HA6))^1)*((1+(HA7))^1)*((1+(HA8))^1)*((1+(HA9))^1)*((1+(HA10))^1))/((1.075)^10)+(Sheet1!$B$61*((1+(HA1))^1)*((1+(HA2))^1)*((1+(HA3))^1)*((1+(HA4))^1)*((1+(HA5))^1)*((1+(HA6))^1)*((1+(HA7))^1)*((1+(HA8))^1)*((1+(HA9))^1)*((1+(HA10))^1)*((1+(HA11))^1))/((1.075)^11)+(Sheet1!$B$61*((1+(HA1))^1)*((1+(HA2))^1)*((1+(HA3))^1)*((1+(HA4))^1)*((1+(HA5))^1)*((1+(HA6))^1)*((1+(HA7))^1)*((1+(HA8))^1)*((1+(HA9))^1)*((1+(HA10))^1)*((1+(HA11))^1)*((1+(HA12))^1))/((1.075)^12)+(Sheet1!$B$61*((1+(HA1))^1)*((1+(HA2))^1)*((1+(HA3))^1)*((1+(HA4))^1)*((1+(HA5))^1)*((1+(HA6))^1)*((1+(HA7))^1)*((1+(HA8))^1)*((1+(HA9))^1)*((1+(HA10))^1)*((1+(HA11))^1)*((1+(HA12))^1)*((1+(HA13))^1))/((1.075)^13)+(Sheet1!$B$61*((1+(HA1))^1)*((1+(HA2))^1)*((1+(HA3))^1)*((1+(HA4))^1)*((1+(HA5))^1)*((1+(HA6))^1)*((1+(HA7))^1)*((1+(HA8))^1)*((1+(HA9))^1)*((1+(HA10))^1)*((1+(HA11))^1)*((1+(HA12))^1)*((1+(HA13))^1)*((1+(HA14))^1))/((1.075)^14)+(Sheet1!$B$61*((1+(HA1))^1)*((1+(HA2))^1)*((1+(HA3))^1)*((1+(HA4))^1)*((1+(HA5))^1)*((1+(HA6))^1)*((1+(HA7))^1)*((1+(HA8))^1)*((1+(HA9))^1)*((1+(HA10))^1)*((1+(HA11))^1)*((1+(HA12))^1)*((1+(HA13))^1)*((1+(HA14))^1)*((1+(HA15))^1))/((1.075)^15)+((Sheet1!$B$61*((1+(HA1))^1)*((1+(HA2))^1)*((1+(HA3))^1)*((1+(HA4))^1)*((1+(HA5))^1)*((1+(HA6))^1)*((1+(HA7))^1)*((1+(HA8))^1)*((1+(HA9))^1)*((1+(HA10))^1)*((1+(HA11))^1)*((1+(HA12))^1)*((1+(HA13))^1)*((1+(HA14))^1)*((1+(HA15))^1))/((1.075)^15)/0.075))/Sheet1!$B$17)+((Sheet1!$B$65/Sheet1!$B$17)*(100%-0.2)))</f>
        <v>56.674323081710504</v>
      </c>
      <c r="HB17" s="1">
        <f ca="1">SUM((((Sheet1!$B$61*((1+(HB1))^1))/((1.075)^1)+(Sheet1!$B$61*((1+(HB1))^1)*((1+(HB2))^1))/((1.075)^2)+(Sheet1!$B$61*((1+(HB1))^1)*((1+(HB2))^1)*((1+(HB3))^1))/((1.075)^3)+(Sheet1!$B$61*((1+(HB1))^1)*((1+(HB2))^1)*((1+(HB3))^1)*((1+(HB4))^1))/((1.075)^4)+(Sheet1!$B$61*((1+(HB1))^1)*((1+(HB2))^1)*((1+(HB3))^1)*((1+(HB4))^1)*((1+(HB5))^1))/((1.075)^5)+(Sheet1!$B$61*((1+(HB1))^1)*((1+(HB2))^1)*((1+(HB3))^1)*((1+(HB4))^1)*((1+(HB5))^1)*((1+(HB6))^1))/((1.075)^6)+(Sheet1!$B$61*((1+(HB1))^1)*((1+(HB2))^1)*((1+(HB3))^1)*((1+(HB4))^1)*((1+(HB5))^1)*((1+(HB6))^1)*((1+(HB7))^1))/((1.075)^7)+(Sheet1!$B$61*((1+(HB1))^1)*((1+(HB2))^1)*((1+(HB3))^1)*((1+(HB4))^1)*((1+(HB5))^1)*((1+(HB6))^1)*((1+(HB7))^1)*((1+(HB8))^1))/((1.075)^8)+(Sheet1!$B$61*((1+(HB1))^1)*((1+(HB2))^1)*((1+(HB3))^1)*((1+(HB4))^1)*((1+(HB5))^1)*((1+(HB6))^1)*((1+(HB7))^1)*((1+(HB8))^1)*((1+(HB9))^1))/((1.075)^9)+(Sheet1!$B$61*((1+(HB1))^1)*((1+(HB2))^1)*((1+(HB3))^1)*((1+(HB4))^1)*((1+(HB5))^1)*((1+(HB6))^1)*((1+(HB7))^1)*((1+(HB8))^1)*((1+(HB9))^1)*((1+(HB10))^1))/((1.075)^10)+(Sheet1!$B$61*((1+(HB1))^1)*((1+(HB2))^1)*((1+(HB3))^1)*((1+(HB4))^1)*((1+(HB5))^1)*((1+(HB6))^1)*((1+(HB7))^1)*((1+(HB8))^1)*((1+(HB9))^1)*((1+(HB10))^1)*((1+(HB11))^1))/((1.075)^11)+(Sheet1!$B$61*((1+(HB1))^1)*((1+(HB2))^1)*((1+(HB3))^1)*((1+(HB4))^1)*((1+(HB5))^1)*((1+(HB6))^1)*((1+(HB7))^1)*((1+(HB8))^1)*((1+(HB9))^1)*((1+(HB10))^1)*((1+(HB11))^1)*((1+(HB12))^1))/((1.075)^12)+(Sheet1!$B$61*((1+(HB1))^1)*((1+(HB2))^1)*((1+(HB3))^1)*((1+(HB4))^1)*((1+(HB5))^1)*((1+(HB6))^1)*((1+(HB7))^1)*((1+(HB8))^1)*((1+(HB9))^1)*((1+(HB10))^1)*((1+(HB11))^1)*((1+(HB12))^1)*((1+(HB13))^1))/((1.075)^13)+(Sheet1!$B$61*((1+(HB1))^1)*((1+(HB2))^1)*((1+(HB3))^1)*((1+(HB4))^1)*((1+(HB5))^1)*((1+(HB6))^1)*((1+(HB7))^1)*((1+(HB8))^1)*((1+(HB9))^1)*((1+(HB10))^1)*((1+(HB11))^1)*((1+(HB12))^1)*((1+(HB13))^1)*((1+(HB14))^1))/((1.075)^14)+(Sheet1!$B$61*((1+(HB1))^1)*((1+(HB2))^1)*((1+(HB3))^1)*((1+(HB4))^1)*((1+(HB5))^1)*((1+(HB6))^1)*((1+(HB7))^1)*((1+(HB8))^1)*((1+(HB9))^1)*((1+(HB10))^1)*((1+(HB11))^1)*((1+(HB12))^1)*((1+(HB13))^1)*((1+(HB14))^1)*((1+(HB15))^1))/((1.075)^15)+((Sheet1!$B$61*((1+(HB1))^1)*((1+(HB2))^1)*((1+(HB3))^1)*((1+(HB4))^1)*((1+(HB5))^1)*((1+(HB6))^1)*((1+(HB7))^1)*((1+(HB8))^1)*((1+(HB9))^1)*((1+(HB10))^1)*((1+(HB11))^1)*((1+(HB12))^1)*((1+(HB13))^1)*((1+(HB14))^1)*((1+(HB15))^1))/((1.075)^15)/0.075))/Sheet1!$B$17)+((Sheet1!$B$65/Sheet1!$B$17)*(100%-0.2)))</f>
        <v>70.20977173473274</v>
      </c>
      <c r="HC17" s="1">
        <f ca="1">SUM((((Sheet1!$B$61*((1+(HC1))^1))/((1.075)^1)+(Sheet1!$B$61*((1+(HC1))^1)*((1+(HC2))^1))/((1.075)^2)+(Sheet1!$B$61*((1+(HC1))^1)*((1+(HC2))^1)*((1+(HC3))^1))/((1.075)^3)+(Sheet1!$B$61*((1+(HC1))^1)*((1+(HC2))^1)*((1+(HC3))^1)*((1+(HC4))^1))/((1.075)^4)+(Sheet1!$B$61*((1+(HC1))^1)*((1+(HC2))^1)*((1+(HC3))^1)*((1+(HC4))^1)*((1+(HC5))^1))/((1.075)^5)+(Sheet1!$B$61*((1+(HC1))^1)*((1+(HC2))^1)*((1+(HC3))^1)*((1+(HC4))^1)*((1+(HC5))^1)*((1+(HC6))^1))/((1.075)^6)+(Sheet1!$B$61*((1+(HC1))^1)*((1+(HC2))^1)*((1+(HC3))^1)*((1+(HC4))^1)*((1+(HC5))^1)*((1+(HC6))^1)*((1+(HC7))^1))/((1.075)^7)+(Sheet1!$B$61*((1+(HC1))^1)*((1+(HC2))^1)*((1+(HC3))^1)*((1+(HC4))^1)*((1+(HC5))^1)*((1+(HC6))^1)*((1+(HC7))^1)*((1+(HC8))^1))/((1.075)^8)+(Sheet1!$B$61*((1+(HC1))^1)*((1+(HC2))^1)*((1+(HC3))^1)*((1+(HC4))^1)*((1+(HC5))^1)*((1+(HC6))^1)*((1+(HC7))^1)*((1+(HC8))^1)*((1+(HC9))^1))/((1.075)^9)+(Sheet1!$B$61*((1+(HC1))^1)*((1+(HC2))^1)*((1+(HC3))^1)*((1+(HC4))^1)*((1+(HC5))^1)*((1+(HC6))^1)*((1+(HC7))^1)*((1+(HC8))^1)*((1+(HC9))^1)*((1+(HC10))^1))/((1.075)^10)+(Sheet1!$B$61*((1+(HC1))^1)*((1+(HC2))^1)*((1+(HC3))^1)*((1+(HC4))^1)*((1+(HC5))^1)*((1+(HC6))^1)*((1+(HC7))^1)*((1+(HC8))^1)*((1+(HC9))^1)*((1+(HC10))^1)*((1+(HC11))^1))/((1.075)^11)+(Sheet1!$B$61*((1+(HC1))^1)*((1+(HC2))^1)*((1+(HC3))^1)*((1+(HC4))^1)*((1+(HC5))^1)*((1+(HC6))^1)*((1+(HC7))^1)*((1+(HC8))^1)*((1+(HC9))^1)*((1+(HC10))^1)*((1+(HC11))^1)*((1+(HC12))^1))/((1.075)^12)+(Sheet1!$B$61*((1+(HC1))^1)*((1+(HC2))^1)*((1+(HC3))^1)*((1+(HC4))^1)*((1+(HC5))^1)*((1+(HC6))^1)*((1+(HC7))^1)*((1+(HC8))^1)*((1+(HC9))^1)*((1+(HC10))^1)*((1+(HC11))^1)*((1+(HC12))^1)*((1+(HC13))^1))/((1.075)^13)+(Sheet1!$B$61*((1+(HC1))^1)*((1+(HC2))^1)*((1+(HC3))^1)*((1+(HC4))^1)*((1+(HC5))^1)*((1+(HC6))^1)*((1+(HC7))^1)*((1+(HC8))^1)*((1+(HC9))^1)*((1+(HC10))^1)*((1+(HC11))^1)*((1+(HC12))^1)*((1+(HC13))^1)*((1+(HC14))^1))/((1.075)^14)+(Sheet1!$B$61*((1+(HC1))^1)*((1+(HC2))^1)*((1+(HC3))^1)*((1+(HC4))^1)*((1+(HC5))^1)*((1+(HC6))^1)*((1+(HC7))^1)*((1+(HC8))^1)*((1+(HC9))^1)*((1+(HC10))^1)*((1+(HC11))^1)*((1+(HC12))^1)*((1+(HC13))^1)*((1+(HC14))^1)*((1+(HC15))^1))/((1.075)^15)+((Sheet1!$B$61*((1+(HC1))^1)*((1+(HC2))^1)*((1+(HC3))^1)*((1+(HC4))^1)*((1+(HC5))^1)*((1+(HC6))^1)*((1+(HC7))^1)*((1+(HC8))^1)*((1+(HC9))^1)*((1+(HC10))^1)*((1+(HC11))^1)*((1+(HC12))^1)*((1+(HC13))^1)*((1+(HC14))^1)*((1+(HC15))^1))/((1.075)^15)/0.075))/Sheet1!$B$17)+((Sheet1!$B$65/Sheet1!$B$17)*(100%-0.2)))</f>
        <v>58.955231055511767</v>
      </c>
      <c r="HD17" s="1">
        <f ca="1">SUM((((Sheet1!$B$61*((1+(HD1))^1))/((1.075)^1)+(Sheet1!$B$61*((1+(HD1))^1)*((1+(HD2))^1))/((1.075)^2)+(Sheet1!$B$61*((1+(HD1))^1)*((1+(HD2))^1)*((1+(HD3))^1))/((1.075)^3)+(Sheet1!$B$61*((1+(HD1))^1)*((1+(HD2))^1)*((1+(HD3))^1)*((1+(HD4))^1))/((1.075)^4)+(Sheet1!$B$61*((1+(HD1))^1)*((1+(HD2))^1)*((1+(HD3))^1)*((1+(HD4))^1)*((1+(HD5))^1))/((1.075)^5)+(Sheet1!$B$61*((1+(HD1))^1)*((1+(HD2))^1)*((1+(HD3))^1)*((1+(HD4))^1)*((1+(HD5))^1)*((1+(HD6))^1))/((1.075)^6)+(Sheet1!$B$61*((1+(HD1))^1)*((1+(HD2))^1)*((1+(HD3))^1)*((1+(HD4))^1)*((1+(HD5))^1)*((1+(HD6))^1)*((1+(HD7))^1))/((1.075)^7)+(Sheet1!$B$61*((1+(HD1))^1)*((1+(HD2))^1)*((1+(HD3))^1)*((1+(HD4))^1)*((1+(HD5))^1)*((1+(HD6))^1)*((1+(HD7))^1)*((1+(HD8))^1))/((1.075)^8)+(Sheet1!$B$61*((1+(HD1))^1)*((1+(HD2))^1)*((1+(HD3))^1)*((1+(HD4))^1)*((1+(HD5))^1)*((1+(HD6))^1)*((1+(HD7))^1)*((1+(HD8))^1)*((1+(HD9))^1))/((1.075)^9)+(Sheet1!$B$61*((1+(HD1))^1)*((1+(HD2))^1)*((1+(HD3))^1)*((1+(HD4))^1)*((1+(HD5))^1)*((1+(HD6))^1)*((1+(HD7))^1)*((1+(HD8))^1)*((1+(HD9))^1)*((1+(HD10))^1))/((1.075)^10)+(Sheet1!$B$61*((1+(HD1))^1)*((1+(HD2))^1)*((1+(HD3))^1)*((1+(HD4))^1)*((1+(HD5))^1)*((1+(HD6))^1)*((1+(HD7))^1)*((1+(HD8))^1)*((1+(HD9))^1)*((1+(HD10))^1)*((1+(HD11))^1))/((1.075)^11)+(Sheet1!$B$61*((1+(HD1))^1)*((1+(HD2))^1)*((1+(HD3))^1)*((1+(HD4))^1)*((1+(HD5))^1)*((1+(HD6))^1)*((1+(HD7))^1)*((1+(HD8))^1)*((1+(HD9))^1)*((1+(HD10))^1)*((1+(HD11))^1)*((1+(HD12))^1))/((1.075)^12)+(Sheet1!$B$61*((1+(HD1))^1)*((1+(HD2))^1)*((1+(HD3))^1)*((1+(HD4))^1)*((1+(HD5))^1)*((1+(HD6))^1)*((1+(HD7))^1)*((1+(HD8))^1)*((1+(HD9))^1)*((1+(HD10))^1)*((1+(HD11))^1)*((1+(HD12))^1)*((1+(HD13))^1))/((1.075)^13)+(Sheet1!$B$61*((1+(HD1))^1)*((1+(HD2))^1)*((1+(HD3))^1)*((1+(HD4))^1)*((1+(HD5))^1)*((1+(HD6))^1)*((1+(HD7))^1)*((1+(HD8))^1)*((1+(HD9))^1)*((1+(HD10))^1)*((1+(HD11))^1)*((1+(HD12))^1)*((1+(HD13))^1)*((1+(HD14))^1))/((1.075)^14)+(Sheet1!$B$61*((1+(HD1))^1)*((1+(HD2))^1)*((1+(HD3))^1)*((1+(HD4))^1)*((1+(HD5))^1)*((1+(HD6))^1)*((1+(HD7))^1)*((1+(HD8))^1)*((1+(HD9))^1)*((1+(HD10))^1)*((1+(HD11))^1)*((1+(HD12))^1)*((1+(HD13))^1)*((1+(HD14))^1)*((1+(HD15))^1))/((1.075)^15)+((Sheet1!$B$61*((1+(HD1))^1)*((1+(HD2))^1)*((1+(HD3))^1)*((1+(HD4))^1)*((1+(HD5))^1)*((1+(HD6))^1)*((1+(HD7))^1)*((1+(HD8))^1)*((1+(HD9))^1)*((1+(HD10))^1)*((1+(HD11))^1)*((1+(HD12))^1)*((1+(HD13))^1)*((1+(HD14))^1)*((1+(HD15))^1))/((1.075)^15)/0.075))/Sheet1!$B$17)+((Sheet1!$B$65/Sheet1!$B$17)*(100%-0.2)))</f>
        <v>83.785477548302666</v>
      </c>
      <c r="HE17" s="1">
        <f ca="1">SUM((((Sheet1!$B$61*((1+(HE1))^1))/((1.075)^1)+(Sheet1!$B$61*((1+(HE1))^1)*((1+(HE2))^1))/((1.075)^2)+(Sheet1!$B$61*((1+(HE1))^1)*((1+(HE2))^1)*((1+(HE3))^1))/((1.075)^3)+(Sheet1!$B$61*((1+(HE1))^1)*((1+(HE2))^1)*((1+(HE3))^1)*((1+(HE4))^1))/((1.075)^4)+(Sheet1!$B$61*((1+(HE1))^1)*((1+(HE2))^1)*((1+(HE3))^1)*((1+(HE4))^1)*((1+(HE5))^1))/((1.075)^5)+(Sheet1!$B$61*((1+(HE1))^1)*((1+(HE2))^1)*((1+(HE3))^1)*((1+(HE4))^1)*((1+(HE5))^1)*((1+(HE6))^1))/((1.075)^6)+(Sheet1!$B$61*((1+(HE1))^1)*((1+(HE2))^1)*((1+(HE3))^1)*((1+(HE4))^1)*((1+(HE5))^1)*((1+(HE6))^1)*((1+(HE7))^1))/((1.075)^7)+(Sheet1!$B$61*((1+(HE1))^1)*((1+(HE2))^1)*((1+(HE3))^1)*((1+(HE4))^1)*((1+(HE5))^1)*((1+(HE6))^1)*((1+(HE7))^1)*((1+(HE8))^1))/((1.075)^8)+(Sheet1!$B$61*((1+(HE1))^1)*((1+(HE2))^1)*((1+(HE3))^1)*((1+(HE4))^1)*((1+(HE5))^1)*((1+(HE6))^1)*((1+(HE7))^1)*((1+(HE8))^1)*((1+(HE9))^1))/((1.075)^9)+(Sheet1!$B$61*((1+(HE1))^1)*((1+(HE2))^1)*((1+(HE3))^1)*((1+(HE4))^1)*((1+(HE5))^1)*((1+(HE6))^1)*((1+(HE7))^1)*((1+(HE8))^1)*((1+(HE9))^1)*((1+(HE10))^1))/((1.075)^10)+(Sheet1!$B$61*((1+(HE1))^1)*((1+(HE2))^1)*((1+(HE3))^1)*((1+(HE4))^1)*((1+(HE5))^1)*((1+(HE6))^1)*((1+(HE7))^1)*((1+(HE8))^1)*((1+(HE9))^1)*((1+(HE10))^1)*((1+(HE11))^1))/((1.075)^11)+(Sheet1!$B$61*((1+(HE1))^1)*((1+(HE2))^1)*((1+(HE3))^1)*((1+(HE4))^1)*((1+(HE5))^1)*((1+(HE6))^1)*((1+(HE7))^1)*((1+(HE8))^1)*((1+(HE9))^1)*((1+(HE10))^1)*((1+(HE11))^1)*((1+(HE12))^1))/((1.075)^12)+(Sheet1!$B$61*((1+(HE1))^1)*((1+(HE2))^1)*((1+(HE3))^1)*((1+(HE4))^1)*((1+(HE5))^1)*((1+(HE6))^1)*((1+(HE7))^1)*((1+(HE8))^1)*((1+(HE9))^1)*((1+(HE10))^1)*((1+(HE11))^1)*((1+(HE12))^1)*((1+(HE13))^1))/((1.075)^13)+(Sheet1!$B$61*((1+(HE1))^1)*((1+(HE2))^1)*((1+(HE3))^1)*((1+(HE4))^1)*((1+(HE5))^1)*((1+(HE6))^1)*((1+(HE7))^1)*((1+(HE8))^1)*((1+(HE9))^1)*((1+(HE10))^1)*((1+(HE11))^1)*((1+(HE12))^1)*((1+(HE13))^1)*((1+(HE14))^1))/((1.075)^14)+(Sheet1!$B$61*((1+(HE1))^1)*((1+(HE2))^1)*((1+(HE3))^1)*((1+(HE4))^1)*((1+(HE5))^1)*((1+(HE6))^1)*((1+(HE7))^1)*((1+(HE8))^1)*((1+(HE9))^1)*((1+(HE10))^1)*((1+(HE11))^1)*((1+(HE12))^1)*((1+(HE13))^1)*((1+(HE14))^1)*((1+(HE15))^1))/((1.075)^15)+((Sheet1!$B$61*((1+(HE1))^1)*((1+(HE2))^1)*((1+(HE3))^1)*((1+(HE4))^1)*((1+(HE5))^1)*((1+(HE6))^1)*((1+(HE7))^1)*((1+(HE8))^1)*((1+(HE9))^1)*((1+(HE10))^1)*((1+(HE11))^1)*((1+(HE12))^1)*((1+(HE13))^1)*((1+(HE14))^1)*((1+(HE15))^1))/((1.075)^15)/0.075))/Sheet1!$B$17)+((Sheet1!$B$65/Sheet1!$B$17)*(100%-0.2)))</f>
        <v>54.639515344440667</v>
      </c>
      <c r="HF17" s="1">
        <f ca="1">SUM((((Sheet1!$B$61*((1+(HF1))^1))/((1.075)^1)+(Sheet1!$B$61*((1+(HF1))^1)*((1+(HF2))^1))/((1.075)^2)+(Sheet1!$B$61*((1+(HF1))^1)*((1+(HF2))^1)*((1+(HF3))^1))/((1.075)^3)+(Sheet1!$B$61*((1+(HF1))^1)*((1+(HF2))^1)*((1+(HF3))^1)*((1+(HF4))^1))/((1.075)^4)+(Sheet1!$B$61*((1+(HF1))^1)*((1+(HF2))^1)*((1+(HF3))^1)*((1+(HF4))^1)*((1+(HF5))^1))/((1.075)^5)+(Sheet1!$B$61*((1+(HF1))^1)*((1+(HF2))^1)*((1+(HF3))^1)*((1+(HF4))^1)*((1+(HF5))^1)*((1+(HF6))^1))/((1.075)^6)+(Sheet1!$B$61*((1+(HF1))^1)*((1+(HF2))^1)*((1+(HF3))^1)*((1+(HF4))^1)*((1+(HF5))^1)*((1+(HF6))^1)*((1+(HF7))^1))/((1.075)^7)+(Sheet1!$B$61*((1+(HF1))^1)*((1+(HF2))^1)*((1+(HF3))^1)*((1+(HF4))^1)*((1+(HF5))^1)*((1+(HF6))^1)*((1+(HF7))^1)*((1+(HF8))^1))/((1.075)^8)+(Sheet1!$B$61*((1+(HF1))^1)*((1+(HF2))^1)*((1+(HF3))^1)*((1+(HF4))^1)*((1+(HF5))^1)*((1+(HF6))^1)*((1+(HF7))^1)*((1+(HF8))^1)*((1+(HF9))^1))/((1.075)^9)+(Sheet1!$B$61*((1+(HF1))^1)*((1+(HF2))^1)*((1+(HF3))^1)*((1+(HF4))^1)*((1+(HF5))^1)*((1+(HF6))^1)*((1+(HF7))^1)*((1+(HF8))^1)*((1+(HF9))^1)*((1+(HF10))^1))/((1.075)^10)+(Sheet1!$B$61*((1+(HF1))^1)*((1+(HF2))^1)*((1+(HF3))^1)*((1+(HF4))^1)*((1+(HF5))^1)*((1+(HF6))^1)*((1+(HF7))^1)*((1+(HF8))^1)*((1+(HF9))^1)*((1+(HF10))^1)*((1+(HF11))^1))/((1.075)^11)+(Sheet1!$B$61*((1+(HF1))^1)*((1+(HF2))^1)*((1+(HF3))^1)*((1+(HF4))^1)*((1+(HF5))^1)*((1+(HF6))^1)*((1+(HF7))^1)*((1+(HF8))^1)*((1+(HF9))^1)*((1+(HF10))^1)*((1+(HF11))^1)*((1+(HF12))^1))/((1.075)^12)+(Sheet1!$B$61*((1+(HF1))^1)*((1+(HF2))^1)*((1+(HF3))^1)*((1+(HF4))^1)*((1+(HF5))^1)*((1+(HF6))^1)*((1+(HF7))^1)*((1+(HF8))^1)*((1+(HF9))^1)*((1+(HF10))^1)*((1+(HF11))^1)*((1+(HF12))^1)*((1+(HF13))^1))/((1.075)^13)+(Sheet1!$B$61*((1+(HF1))^1)*((1+(HF2))^1)*((1+(HF3))^1)*((1+(HF4))^1)*((1+(HF5))^1)*((1+(HF6))^1)*((1+(HF7))^1)*((1+(HF8))^1)*((1+(HF9))^1)*((1+(HF10))^1)*((1+(HF11))^1)*((1+(HF12))^1)*((1+(HF13))^1)*((1+(HF14))^1))/((1.075)^14)+(Sheet1!$B$61*((1+(HF1))^1)*((1+(HF2))^1)*((1+(HF3))^1)*((1+(HF4))^1)*((1+(HF5))^1)*((1+(HF6))^1)*((1+(HF7))^1)*((1+(HF8))^1)*((1+(HF9))^1)*((1+(HF10))^1)*((1+(HF11))^1)*((1+(HF12))^1)*((1+(HF13))^1)*((1+(HF14))^1)*((1+(HF15))^1))/((1.075)^15)+((Sheet1!$B$61*((1+(HF1))^1)*((1+(HF2))^1)*((1+(HF3))^1)*((1+(HF4))^1)*((1+(HF5))^1)*((1+(HF6))^1)*((1+(HF7))^1)*((1+(HF8))^1)*((1+(HF9))^1)*((1+(HF10))^1)*((1+(HF11))^1)*((1+(HF12))^1)*((1+(HF13))^1)*((1+(HF14))^1)*((1+(HF15))^1))/((1.075)^15)/0.075))/Sheet1!$B$17)+((Sheet1!$B$65/Sheet1!$B$17)*(100%-0.2)))</f>
        <v>49.545813948666627</v>
      </c>
      <c r="HG17" s="1">
        <f ca="1">SUM((((Sheet1!$B$61*((1+(HG1))^1))/((1.075)^1)+(Sheet1!$B$61*((1+(HG1))^1)*((1+(HG2))^1))/((1.075)^2)+(Sheet1!$B$61*((1+(HG1))^1)*((1+(HG2))^1)*((1+(HG3))^1))/((1.075)^3)+(Sheet1!$B$61*((1+(HG1))^1)*((1+(HG2))^1)*((1+(HG3))^1)*((1+(HG4))^1))/((1.075)^4)+(Sheet1!$B$61*((1+(HG1))^1)*((1+(HG2))^1)*((1+(HG3))^1)*((1+(HG4))^1)*((1+(HG5))^1))/((1.075)^5)+(Sheet1!$B$61*((1+(HG1))^1)*((1+(HG2))^1)*((1+(HG3))^1)*((1+(HG4))^1)*((1+(HG5))^1)*((1+(HG6))^1))/((1.075)^6)+(Sheet1!$B$61*((1+(HG1))^1)*((1+(HG2))^1)*((1+(HG3))^1)*((1+(HG4))^1)*((1+(HG5))^1)*((1+(HG6))^1)*((1+(HG7))^1))/((1.075)^7)+(Sheet1!$B$61*((1+(HG1))^1)*((1+(HG2))^1)*((1+(HG3))^1)*((1+(HG4))^1)*((1+(HG5))^1)*((1+(HG6))^1)*((1+(HG7))^1)*((1+(HG8))^1))/((1.075)^8)+(Sheet1!$B$61*((1+(HG1))^1)*((1+(HG2))^1)*((1+(HG3))^1)*((1+(HG4))^1)*((1+(HG5))^1)*((1+(HG6))^1)*((1+(HG7))^1)*((1+(HG8))^1)*((1+(HG9))^1))/((1.075)^9)+(Sheet1!$B$61*((1+(HG1))^1)*((1+(HG2))^1)*((1+(HG3))^1)*((1+(HG4))^1)*((1+(HG5))^1)*((1+(HG6))^1)*((1+(HG7))^1)*((1+(HG8))^1)*((1+(HG9))^1)*((1+(HG10))^1))/((1.075)^10)+(Sheet1!$B$61*((1+(HG1))^1)*((1+(HG2))^1)*((1+(HG3))^1)*((1+(HG4))^1)*((1+(HG5))^1)*((1+(HG6))^1)*((1+(HG7))^1)*((1+(HG8))^1)*((1+(HG9))^1)*((1+(HG10))^1)*((1+(HG11))^1))/((1.075)^11)+(Sheet1!$B$61*((1+(HG1))^1)*((1+(HG2))^1)*((1+(HG3))^1)*((1+(HG4))^1)*((1+(HG5))^1)*((1+(HG6))^1)*((1+(HG7))^1)*((1+(HG8))^1)*((1+(HG9))^1)*((1+(HG10))^1)*((1+(HG11))^1)*((1+(HG12))^1))/((1.075)^12)+(Sheet1!$B$61*((1+(HG1))^1)*((1+(HG2))^1)*((1+(HG3))^1)*((1+(HG4))^1)*((1+(HG5))^1)*((1+(HG6))^1)*((1+(HG7))^1)*((1+(HG8))^1)*((1+(HG9))^1)*((1+(HG10))^1)*((1+(HG11))^1)*((1+(HG12))^1)*((1+(HG13))^1))/((1.075)^13)+(Sheet1!$B$61*((1+(HG1))^1)*((1+(HG2))^1)*((1+(HG3))^1)*((1+(HG4))^1)*((1+(HG5))^1)*((1+(HG6))^1)*((1+(HG7))^1)*((1+(HG8))^1)*((1+(HG9))^1)*((1+(HG10))^1)*((1+(HG11))^1)*((1+(HG12))^1)*((1+(HG13))^1)*((1+(HG14))^1))/((1.075)^14)+(Sheet1!$B$61*((1+(HG1))^1)*((1+(HG2))^1)*((1+(HG3))^1)*((1+(HG4))^1)*((1+(HG5))^1)*((1+(HG6))^1)*((1+(HG7))^1)*((1+(HG8))^1)*((1+(HG9))^1)*((1+(HG10))^1)*((1+(HG11))^1)*((1+(HG12))^1)*((1+(HG13))^1)*((1+(HG14))^1)*((1+(HG15))^1))/((1.075)^15)+((Sheet1!$B$61*((1+(HG1))^1)*((1+(HG2))^1)*((1+(HG3))^1)*((1+(HG4))^1)*((1+(HG5))^1)*((1+(HG6))^1)*((1+(HG7))^1)*((1+(HG8))^1)*((1+(HG9))^1)*((1+(HG10))^1)*((1+(HG11))^1)*((1+(HG12))^1)*((1+(HG13))^1)*((1+(HG14))^1)*((1+(HG15))^1))/((1.075)^15)/0.075))/Sheet1!$B$17)+((Sheet1!$B$65/Sheet1!$B$17)*(100%-0.2)))</f>
        <v>48.485736337115327</v>
      </c>
      <c r="HH17" s="1">
        <f ca="1">SUM((((Sheet1!$B$61*((1+(HH1))^1))/((1.075)^1)+(Sheet1!$B$61*((1+(HH1))^1)*((1+(HH2))^1))/((1.075)^2)+(Sheet1!$B$61*((1+(HH1))^1)*((1+(HH2))^1)*((1+(HH3))^1))/((1.075)^3)+(Sheet1!$B$61*((1+(HH1))^1)*((1+(HH2))^1)*((1+(HH3))^1)*((1+(HH4))^1))/((1.075)^4)+(Sheet1!$B$61*((1+(HH1))^1)*((1+(HH2))^1)*((1+(HH3))^1)*((1+(HH4))^1)*((1+(HH5))^1))/((1.075)^5)+(Sheet1!$B$61*((1+(HH1))^1)*((1+(HH2))^1)*((1+(HH3))^1)*((1+(HH4))^1)*((1+(HH5))^1)*((1+(HH6))^1))/((1.075)^6)+(Sheet1!$B$61*((1+(HH1))^1)*((1+(HH2))^1)*((1+(HH3))^1)*((1+(HH4))^1)*((1+(HH5))^1)*((1+(HH6))^1)*((1+(HH7))^1))/((1.075)^7)+(Sheet1!$B$61*((1+(HH1))^1)*((1+(HH2))^1)*((1+(HH3))^1)*((1+(HH4))^1)*((1+(HH5))^1)*((1+(HH6))^1)*((1+(HH7))^1)*((1+(HH8))^1))/((1.075)^8)+(Sheet1!$B$61*((1+(HH1))^1)*((1+(HH2))^1)*((1+(HH3))^1)*((1+(HH4))^1)*((1+(HH5))^1)*((1+(HH6))^1)*((1+(HH7))^1)*((1+(HH8))^1)*((1+(HH9))^1))/((1.075)^9)+(Sheet1!$B$61*((1+(HH1))^1)*((1+(HH2))^1)*((1+(HH3))^1)*((1+(HH4))^1)*((1+(HH5))^1)*((1+(HH6))^1)*((1+(HH7))^1)*((1+(HH8))^1)*((1+(HH9))^1)*((1+(HH10))^1))/((1.075)^10)+(Sheet1!$B$61*((1+(HH1))^1)*((1+(HH2))^1)*((1+(HH3))^1)*((1+(HH4))^1)*((1+(HH5))^1)*((1+(HH6))^1)*((1+(HH7))^1)*((1+(HH8))^1)*((1+(HH9))^1)*((1+(HH10))^1)*((1+(HH11))^1))/((1.075)^11)+(Sheet1!$B$61*((1+(HH1))^1)*((1+(HH2))^1)*((1+(HH3))^1)*((1+(HH4))^1)*((1+(HH5))^1)*((1+(HH6))^1)*((1+(HH7))^1)*((1+(HH8))^1)*((1+(HH9))^1)*((1+(HH10))^1)*((1+(HH11))^1)*((1+(HH12))^1))/((1.075)^12)+(Sheet1!$B$61*((1+(HH1))^1)*((1+(HH2))^1)*((1+(HH3))^1)*((1+(HH4))^1)*((1+(HH5))^1)*((1+(HH6))^1)*((1+(HH7))^1)*((1+(HH8))^1)*((1+(HH9))^1)*((1+(HH10))^1)*((1+(HH11))^1)*((1+(HH12))^1)*((1+(HH13))^1))/((1.075)^13)+(Sheet1!$B$61*((1+(HH1))^1)*((1+(HH2))^1)*((1+(HH3))^1)*((1+(HH4))^1)*((1+(HH5))^1)*((1+(HH6))^1)*((1+(HH7))^1)*((1+(HH8))^1)*((1+(HH9))^1)*((1+(HH10))^1)*((1+(HH11))^1)*((1+(HH12))^1)*((1+(HH13))^1)*((1+(HH14))^1))/((1.075)^14)+(Sheet1!$B$61*((1+(HH1))^1)*((1+(HH2))^1)*((1+(HH3))^1)*((1+(HH4))^1)*((1+(HH5))^1)*((1+(HH6))^1)*((1+(HH7))^1)*((1+(HH8))^1)*((1+(HH9))^1)*((1+(HH10))^1)*((1+(HH11))^1)*((1+(HH12))^1)*((1+(HH13))^1)*((1+(HH14))^1)*((1+(HH15))^1))/((1.075)^15)+((Sheet1!$B$61*((1+(HH1))^1)*((1+(HH2))^1)*((1+(HH3))^1)*((1+(HH4))^1)*((1+(HH5))^1)*((1+(HH6))^1)*((1+(HH7))^1)*((1+(HH8))^1)*((1+(HH9))^1)*((1+(HH10))^1)*((1+(HH11))^1)*((1+(HH12))^1)*((1+(HH13))^1)*((1+(HH14))^1)*((1+(HH15))^1))/((1.075)^15)/0.075))/Sheet1!$B$17)+((Sheet1!$B$65/Sheet1!$B$17)*(100%-0.2)))</f>
        <v>56.571543973905236</v>
      </c>
      <c r="HI17" s="1">
        <f ca="1">SUM((((Sheet1!$B$61*((1+(HI1))^1))/((1.075)^1)+(Sheet1!$B$61*((1+(HI1))^1)*((1+(HI2))^1))/((1.075)^2)+(Sheet1!$B$61*((1+(HI1))^1)*((1+(HI2))^1)*((1+(HI3))^1))/((1.075)^3)+(Sheet1!$B$61*((1+(HI1))^1)*((1+(HI2))^1)*((1+(HI3))^1)*((1+(HI4))^1))/((1.075)^4)+(Sheet1!$B$61*((1+(HI1))^1)*((1+(HI2))^1)*((1+(HI3))^1)*((1+(HI4))^1)*((1+(HI5))^1))/((1.075)^5)+(Sheet1!$B$61*((1+(HI1))^1)*((1+(HI2))^1)*((1+(HI3))^1)*((1+(HI4))^1)*((1+(HI5))^1)*((1+(HI6))^1))/((1.075)^6)+(Sheet1!$B$61*((1+(HI1))^1)*((1+(HI2))^1)*((1+(HI3))^1)*((1+(HI4))^1)*((1+(HI5))^1)*((1+(HI6))^1)*((1+(HI7))^1))/((1.075)^7)+(Sheet1!$B$61*((1+(HI1))^1)*((1+(HI2))^1)*((1+(HI3))^1)*((1+(HI4))^1)*((1+(HI5))^1)*((1+(HI6))^1)*((1+(HI7))^1)*((1+(HI8))^1))/((1.075)^8)+(Sheet1!$B$61*((1+(HI1))^1)*((1+(HI2))^1)*((1+(HI3))^1)*((1+(HI4))^1)*((1+(HI5))^1)*((1+(HI6))^1)*((1+(HI7))^1)*((1+(HI8))^1)*((1+(HI9))^1))/((1.075)^9)+(Sheet1!$B$61*((1+(HI1))^1)*((1+(HI2))^1)*((1+(HI3))^1)*((1+(HI4))^1)*((1+(HI5))^1)*((1+(HI6))^1)*((1+(HI7))^1)*((1+(HI8))^1)*((1+(HI9))^1)*((1+(HI10))^1))/((1.075)^10)+(Sheet1!$B$61*((1+(HI1))^1)*((1+(HI2))^1)*((1+(HI3))^1)*((1+(HI4))^1)*((1+(HI5))^1)*((1+(HI6))^1)*((1+(HI7))^1)*((1+(HI8))^1)*((1+(HI9))^1)*((1+(HI10))^1)*((1+(HI11))^1))/((1.075)^11)+(Sheet1!$B$61*((1+(HI1))^1)*((1+(HI2))^1)*((1+(HI3))^1)*((1+(HI4))^1)*((1+(HI5))^1)*((1+(HI6))^1)*((1+(HI7))^1)*((1+(HI8))^1)*((1+(HI9))^1)*((1+(HI10))^1)*((1+(HI11))^1)*((1+(HI12))^1))/((1.075)^12)+(Sheet1!$B$61*((1+(HI1))^1)*((1+(HI2))^1)*((1+(HI3))^1)*((1+(HI4))^1)*((1+(HI5))^1)*((1+(HI6))^1)*((1+(HI7))^1)*((1+(HI8))^1)*((1+(HI9))^1)*((1+(HI10))^1)*((1+(HI11))^1)*((1+(HI12))^1)*((1+(HI13))^1))/((1.075)^13)+(Sheet1!$B$61*((1+(HI1))^1)*((1+(HI2))^1)*((1+(HI3))^1)*((1+(HI4))^1)*((1+(HI5))^1)*((1+(HI6))^1)*((1+(HI7))^1)*((1+(HI8))^1)*((1+(HI9))^1)*((1+(HI10))^1)*((1+(HI11))^1)*((1+(HI12))^1)*((1+(HI13))^1)*((1+(HI14))^1))/((1.075)^14)+(Sheet1!$B$61*((1+(HI1))^1)*((1+(HI2))^1)*((1+(HI3))^1)*((1+(HI4))^1)*((1+(HI5))^1)*((1+(HI6))^1)*((1+(HI7))^1)*((1+(HI8))^1)*((1+(HI9))^1)*((1+(HI10))^1)*((1+(HI11))^1)*((1+(HI12))^1)*((1+(HI13))^1)*((1+(HI14))^1)*((1+(HI15))^1))/((1.075)^15)+((Sheet1!$B$61*((1+(HI1))^1)*((1+(HI2))^1)*((1+(HI3))^1)*((1+(HI4))^1)*((1+(HI5))^1)*((1+(HI6))^1)*((1+(HI7))^1)*((1+(HI8))^1)*((1+(HI9))^1)*((1+(HI10))^1)*((1+(HI11))^1)*((1+(HI12))^1)*((1+(HI13))^1)*((1+(HI14))^1)*((1+(HI15))^1))/((1.075)^15)/0.075))/Sheet1!$B$17)+((Sheet1!$B$65/Sheet1!$B$17)*(100%-0.2)))</f>
        <v>57.614105058237101</v>
      </c>
      <c r="HJ17" s="1">
        <f ca="1">SUM((((Sheet1!$B$61*((1+(HJ1))^1))/((1.075)^1)+(Sheet1!$B$61*((1+(HJ1))^1)*((1+(HJ2))^1))/((1.075)^2)+(Sheet1!$B$61*((1+(HJ1))^1)*((1+(HJ2))^1)*((1+(HJ3))^1))/((1.075)^3)+(Sheet1!$B$61*((1+(HJ1))^1)*((1+(HJ2))^1)*((1+(HJ3))^1)*((1+(HJ4))^1))/((1.075)^4)+(Sheet1!$B$61*((1+(HJ1))^1)*((1+(HJ2))^1)*((1+(HJ3))^1)*((1+(HJ4))^1)*((1+(HJ5))^1))/((1.075)^5)+(Sheet1!$B$61*((1+(HJ1))^1)*((1+(HJ2))^1)*((1+(HJ3))^1)*((1+(HJ4))^1)*((1+(HJ5))^1)*((1+(HJ6))^1))/((1.075)^6)+(Sheet1!$B$61*((1+(HJ1))^1)*((1+(HJ2))^1)*((1+(HJ3))^1)*((1+(HJ4))^1)*((1+(HJ5))^1)*((1+(HJ6))^1)*((1+(HJ7))^1))/((1.075)^7)+(Sheet1!$B$61*((1+(HJ1))^1)*((1+(HJ2))^1)*((1+(HJ3))^1)*((1+(HJ4))^1)*((1+(HJ5))^1)*((1+(HJ6))^1)*((1+(HJ7))^1)*((1+(HJ8))^1))/((1.075)^8)+(Sheet1!$B$61*((1+(HJ1))^1)*((1+(HJ2))^1)*((1+(HJ3))^1)*((1+(HJ4))^1)*((1+(HJ5))^1)*((1+(HJ6))^1)*((1+(HJ7))^1)*((1+(HJ8))^1)*((1+(HJ9))^1))/((1.075)^9)+(Sheet1!$B$61*((1+(HJ1))^1)*((1+(HJ2))^1)*((1+(HJ3))^1)*((1+(HJ4))^1)*((1+(HJ5))^1)*((1+(HJ6))^1)*((1+(HJ7))^1)*((1+(HJ8))^1)*((1+(HJ9))^1)*((1+(HJ10))^1))/((1.075)^10)+(Sheet1!$B$61*((1+(HJ1))^1)*((1+(HJ2))^1)*((1+(HJ3))^1)*((1+(HJ4))^1)*((1+(HJ5))^1)*((1+(HJ6))^1)*((1+(HJ7))^1)*((1+(HJ8))^1)*((1+(HJ9))^1)*((1+(HJ10))^1)*((1+(HJ11))^1))/((1.075)^11)+(Sheet1!$B$61*((1+(HJ1))^1)*((1+(HJ2))^1)*((1+(HJ3))^1)*((1+(HJ4))^1)*((1+(HJ5))^1)*((1+(HJ6))^1)*((1+(HJ7))^1)*((1+(HJ8))^1)*((1+(HJ9))^1)*((1+(HJ10))^1)*((1+(HJ11))^1)*((1+(HJ12))^1))/((1.075)^12)+(Sheet1!$B$61*((1+(HJ1))^1)*((1+(HJ2))^1)*((1+(HJ3))^1)*((1+(HJ4))^1)*((1+(HJ5))^1)*((1+(HJ6))^1)*((1+(HJ7))^1)*((1+(HJ8))^1)*((1+(HJ9))^1)*((1+(HJ10))^1)*((1+(HJ11))^1)*((1+(HJ12))^1)*((1+(HJ13))^1))/((1.075)^13)+(Sheet1!$B$61*((1+(HJ1))^1)*((1+(HJ2))^1)*((1+(HJ3))^1)*((1+(HJ4))^1)*((1+(HJ5))^1)*((1+(HJ6))^1)*((1+(HJ7))^1)*((1+(HJ8))^1)*((1+(HJ9))^1)*((1+(HJ10))^1)*((1+(HJ11))^1)*((1+(HJ12))^1)*((1+(HJ13))^1)*((1+(HJ14))^1))/((1.075)^14)+(Sheet1!$B$61*((1+(HJ1))^1)*((1+(HJ2))^1)*((1+(HJ3))^1)*((1+(HJ4))^1)*((1+(HJ5))^1)*((1+(HJ6))^1)*((1+(HJ7))^1)*((1+(HJ8))^1)*((1+(HJ9))^1)*((1+(HJ10))^1)*((1+(HJ11))^1)*((1+(HJ12))^1)*((1+(HJ13))^1)*((1+(HJ14))^1)*((1+(HJ15))^1))/((1.075)^15)+((Sheet1!$B$61*((1+(HJ1))^1)*((1+(HJ2))^1)*((1+(HJ3))^1)*((1+(HJ4))^1)*((1+(HJ5))^1)*((1+(HJ6))^1)*((1+(HJ7))^1)*((1+(HJ8))^1)*((1+(HJ9))^1)*((1+(HJ10))^1)*((1+(HJ11))^1)*((1+(HJ12))^1)*((1+(HJ13))^1)*((1+(HJ14))^1)*((1+(HJ15))^1))/((1.075)^15)/0.075))/Sheet1!$B$17)+((Sheet1!$B$65/Sheet1!$B$17)*(100%-0.2)))</f>
        <v>42.822184374412977</v>
      </c>
      <c r="HK17" s="1">
        <f ca="1">SUM((((Sheet1!$B$61*((1+(HK1))^1))/((1.075)^1)+(Sheet1!$B$61*((1+(HK1))^1)*((1+(HK2))^1))/((1.075)^2)+(Sheet1!$B$61*((1+(HK1))^1)*((1+(HK2))^1)*((1+(HK3))^1))/((1.075)^3)+(Sheet1!$B$61*((1+(HK1))^1)*((1+(HK2))^1)*((1+(HK3))^1)*((1+(HK4))^1))/((1.075)^4)+(Sheet1!$B$61*((1+(HK1))^1)*((1+(HK2))^1)*((1+(HK3))^1)*((1+(HK4))^1)*((1+(HK5))^1))/((1.075)^5)+(Sheet1!$B$61*((1+(HK1))^1)*((1+(HK2))^1)*((1+(HK3))^1)*((1+(HK4))^1)*((1+(HK5))^1)*((1+(HK6))^1))/((1.075)^6)+(Sheet1!$B$61*((1+(HK1))^1)*((1+(HK2))^1)*((1+(HK3))^1)*((1+(HK4))^1)*((1+(HK5))^1)*((1+(HK6))^1)*((1+(HK7))^1))/((1.075)^7)+(Sheet1!$B$61*((1+(HK1))^1)*((1+(HK2))^1)*((1+(HK3))^1)*((1+(HK4))^1)*((1+(HK5))^1)*((1+(HK6))^1)*((1+(HK7))^1)*((1+(HK8))^1))/((1.075)^8)+(Sheet1!$B$61*((1+(HK1))^1)*((1+(HK2))^1)*((1+(HK3))^1)*((1+(HK4))^1)*((1+(HK5))^1)*((1+(HK6))^1)*((1+(HK7))^1)*((1+(HK8))^1)*((1+(HK9))^1))/((1.075)^9)+(Sheet1!$B$61*((1+(HK1))^1)*((1+(HK2))^1)*((1+(HK3))^1)*((1+(HK4))^1)*((1+(HK5))^1)*((1+(HK6))^1)*((1+(HK7))^1)*((1+(HK8))^1)*((1+(HK9))^1)*((1+(HK10))^1))/((1.075)^10)+(Sheet1!$B$61*((1+(HK1))^1)*((1+(HK2))^1)*((1+(HK3))^1)*((1+(HK4))^1)*((1+(HK5))^1)*((1+(HK6))^1)*((1+(HK7))^1)*((1+(HK8))^1)*((1+(HK9))^1)*((1+(HK10))^1)*((1+(HK11))^1))/((1.075)^11)+(Sheet1!$B$61*((1+(HK1))^1)*((1+(HK2))^1)*((1+(HK3))^1)*((1+(HK4))^1)*((1+(HK5))^1)*((1+(HK6))^1)*((1+(HK7))^1)*((1+(HK8))^1)*((1+(HK9))^1)*((1+(HK10))^1)*((1+(HK11))^1)*((1+(HK12))^1))/((1.075)^12)+(Sheet1!$B$61*((1+(HK1))^1)*((1+(HK2))^1)*((1+(HK3))^1)*((1+(HK4))^1)*((1+(HK5))^1)*((1+(HK6))^1)*((1+(HK7))^1)*((1+(HK8))^1)*((1+(HK9))^1)*((1+(HK10))^1)*((1+(HK11))^1)*((1+(HK12))^1)*((1+(HK13))^1))/((1.075)^13)+(Sheet1!$B$61*((1+(HK1))^1)*((1+(HK2))^1)*((1+(HK3))^1)*((1+(HK4))^1)*((1+(HK5))^1)*((1+(HK6))^1)*((1+(HK7))^1)*((1+(HK8))^1)*((1+(HK9))^1)*((1+(HK10))^1)*((1+(HK11))^1)*((1+(HK12))^1)*((1+(HK13))^1)*((1+(HK14))^1))/((1.075)^14)+(Sheet1!$B$61*((1+(HK1))^1)*((1+(HK2))^1)*((1+(HK3))^1)*((1+(HK4))^1)*((1+(HK5))^1)*((1+(HK6))^1)*((1+(HK7))^1)*((1+(HK8))^1)*((1+(HK9))^1)*((1+(HK10))^1)*((1+(HK11))^1)*((1+(HK12))^1)*((1+(HK13))^1)*((1+(HK14))^1)*((1+(HK15))^1))/((1.075)^15)+((Sheet1!$B$61*((1+(HK1))^1)*((1+(HK2))^1)*((1+(HK3))^1)*((1+(HK4))^1)*((1+(HK5))^1)*((1+(HK6))^1)*((1+(HK7))^1)*((1+(HK8))^1)*((1+(HK9))^1)*((1+(HK10))^1)*((1+(HK11))^1)*((1+(HK12))^1)*((1+(HK13))^1)*((1+(HK14))^1)*((1+(HK15))^1))/((1.075)^15)/0.075))/Sheet1!$B$17)+((Sheet1!$B$65/Sheet1!$B$17)*(100%-0.2)))</f>
        <v>54.645796832454337</v>
      </c>
      <c r="HL17" s="1">
        <f ca="1">SUM((((Sheet1!$B$61*((1+(HL1))^1))/((1.075)^1)+(Sheet1!$B$61*((1+(HL1))^1)*((1+(HL2))^1))/((1.075)^2)+(Sheet1!$B$61*((1+(HL1))^1)*((1+(HL2))^1)*((1+(HL3))^1))/((1.075)^3)+(Sheet1!$B$61*((1+(HL1))^1)*((1+(HL2))^1)*((1+(HL3))^1)*((1+(HL4))^1))/((1.075)^4)+(Sheet1!$B$61*((1+(HL1))^1)*((1+(HL2))^1)*((1+(HL3))^1)*((1+(HL4))^1)*((1+(HL5))^1))/((1.075)^5)+(Sheet1!$B$61*((1+(HL1))^1)*((1+(HL2))^1)*((1+(HL3))^1)*((1+(HL4))^1)*((1+(HL5))^1)*((1+(HL6))^1))/((1.075)^6)+(Sheet1!$B$61*((1+(HL1))^1)*((1+(HL2))^1)*((1+(HL3))^1)*((1+(HL4))^1)*((1+(HL5))^1)*((1+(HL6))^1)*((1+(HL7))^1))/((1.075)^7)+(Sheet1!$B$61*((1+(HL1))^1)*((1+(HL2))^1)*((1+(HL3))^1)*((1+(HL4))^1)*((1+(HL5))^1)*((1+(HL6))^1)*((1+(HL7))^1)*((1+(HL8))^1))/((1.075)^8)+(Sheet1!$B$61*((1+(HL1))^1)*((1+(HL2))^1)*((1+(HL3))^1)*((1+(HL4))^1)*((1+(HL5))^1)*((1+(HL6))^1)*((1+(HL7))^1)*((1+(HL8))^1)*((1+(HL9))^1))/((1.075)^9)+(Sheet1!$B$61*((1+(HL1))^1)*((1+(HL2))^1)*((1+(HL3))^1)*((1+(HL4))^1)*((1+(HL5))^1)*((1+(HL6))^1)*((1+(HL7))^1)*((1+(HL8))^1)*((1+(HL9))^1)*((1+(HL10))^1))/((1.075)^10)+(Sheet1!$B$61*((1+(HL1))^1)*((1+(HL2))^1)*((1+(HL3))^1)*((1+(HL4))^1)*((1+(HL5))^1)*((1+(HL6))^1)*((1+(HL7))^1)*((1+(HL8))^1)*((1+(HL9))^1)*((1+(HL10))^1)*((1+(HL11))^1))/((1.075)^11)+(Sheet1!$B$61*((1+(HL1))^1)*((1+(HL2))^1)*((1+(HL3))^1)*((1+(HL4))^1)*((1+(HL5))^1)*((1+(HL6))^1)*((1+(HL7))^1)*((1+(HL8))^1)*((1+(HL9))^1)*((1+(HL10))^1)*((1+(HL11))^1)*((1+(HL12))^1))/((1.075)^12)+(Sheet1!$B$61*((1+(HL1))^1)*((1+(HL2))^1)*((1+(HL3))^1)*((1+(HL4))^1)*((1+(HL5))^1)*((1+(HL6))^1)*((1+(HL7))^1)*((1+(HL8))^1)*((1+(HL9))^1)*((1+(HL10))^1)*((1+(HL11))^1)*((1+(HL12))^1)*((1+(HL13))^1))/((1.075)^13)+(Sheet1!$B$61*((1+(HL1))^1)*((1+(HL2))^1)*((1+(HL3))^1)*((1+(HL4))^1)*((1+(HL5))^1)*((1+(HL6))^1)*((1+(HL7))^1)*((1+(HL8))^1)*((1+(HL9))^1)*((1+(HL10))^1)*((1+(HL11))^1)*((1+(HL12))^1)*((1+(HL13))^1)*((1+(HL14))^1))/((1.075)^14)+(Sheet1!$B$61*((1+(HL1))^1)*((1+(HL2))^1)*((1+(HL3))^1)*((1+(HL4))^1)*((1+(HL5))^1)*((1+(HL6))^1)*((1+(HL7))^1)*((1+(HL8))^1)*((1+(HL9))^1)*((1+(HL10))^1)*((1+(HL11))^1)*((1+(HL12))^1)*((1+(HL13))^1)*((1+(HL14))^1)*((1+(HL15))^1))/((1.075)^15)+((Sheet1!$B$61*((1+(HL1))^1)*((1+(HL2))^1)*((1+(HL3))^1)*((1+(HL4))^1)*((1+(HL5))^1)*((1+(HL6))^1)*((1+(HL7))^1)*((1+(HL8))^1)*((1+(HL9))^1)*((1+(HL10))^1)*((1+(HL11))^1)*((1+(HL12))^1)*((1+(HL13))^1)*((1+(HL14))^1)*((1+(HL15))^1))/((1.075)^15)/0.075))/Sheet1!$B$17)+((Sheet1!$B$65/Sheet1!$B$17)*(100%-0.2)))</f>
        <v>41.654287382537241</v>
      </c>
      <c r="HM17" s="1">
        <f ca="1">SUM((((Sheet1!$B$61*((1+(HM1))^1))/((1.075)^1)+(Sheet1!$B$61*((1+(HM1))^1)*((1+(HM2))^1))/((1.075)^2)+(Sheet1!$B$61*((1+(HM1))^1)*((1+(HM2))^1)*((1+(HM3))^1))/((1.075)^3)+(Sheet1!$B$61*((1+(HM1))^1)*((1+(HM2))^1)*((1+(HM3))^1)*((1+(HM4))^1))/((1.075)^4)+(Sheet1!$B$61*((1+(HM1))^1)*((1+(HM2))^1)*((1+(HM3))^1)*((1+(HM4))^1)*((1+(HM5))^1))/((1.075)^5)+(Sheet1!$B$61*((1+(HM1))^1)*((1+(HM2))^1)*((1+(HM3))^1)*((1+(HM4))^1)*((1+(HM5))^1)*((1+(HM6))^1))/((1.075)^6)+(Sheet1!$B$61*((1+(HM1))^1)*((1+(HM2))^1)*((1+(HM3))^1)*((1+(HM4))^1)*((1+(HM5))^1)*((1+(HM6))^1)*((1+(HM7))^1))/((1.075)^7)+(Sheet1!$B$61*((1+(HM1))^1)*((1+(HM2))^1)*((1+(HM3))^1)*((1+(HM4))^1)*((1+(HM5))^1)*((1+(HM6))^1)*((1+(HM7))^1)*((1+(HM8))^1))/((1.075)^8)+(Sheet1!$B$61*((1+(HM1))^1)*((1+(HM2))^1)*((1+(HM3))^1)*((1+(HM4))^1)*((1+(HM5))^1)*((1+(HM6))^1)*((1+(HM7))^1)*((1+(HM8))^1)*((1+(HM9))^1))/((1.075)^9)+(Sheet1!$B$61*((1+(HM1))^1)*((1+(HM2))^1)*((1+(HM3))^1)*((1+(HM4))^1)*((1+(HM5))^1)*((1+(HM6))^1)*((1+(HM7))^1)*((1+(HM8))^1)*((1+(HM9))^1)*((1+(HM10))^1))/((1.075)^10)+(Sheet1!$B$61*((1+(HM1))^1)*((1+(HM2))^1)*((1+(HM3))^1)*((1+(HM4))^1)*((1+(HM5))^1)*((1+(HM6))^1)*((1+(HM7))^1)*((1+(HM8))^1)*((1+(HM9))^1)*((1+(HM10))^1)*((1+(HM11))^1))/((1.075)^11)+(Sheet1!$B$61*((1+(HM1))^1)*((1+(HM2))^1)*((1+(HM3))^1)*((1+(HM4))^1)*((1+(HM5))^1)*((1+(HM6))^1)*((1+(HM7))^1)*((1+(HM8))^1)*((1+(HM9))^1)*((1+(HM10))^1)*((1+(HM11))^1)*((1+(HM12))^1))/((1.075)^12)+(Sheet1!$B$61*((1+(HM1))^1)*((1+(HM2))^1)*((1+(HM3))^1)*((1+(HM4))^1)*((1+(HM5))^1)*((1+(HM6))^1)*((1+(HM7))^1)*((1+(HM8))^1)*((1+(HM9))^1)*((1+(HM10))^1)*((1+(HM11))^1)*((1+(HM12))^1)*((1+(HM13))^1))/((1.075)^13)+(Sheet1!$B$61*((1+(HM1))^1)*((1+(HM2))^1)*((1+(HM3))^1)*((1+(HM4))^1)*((1+(HM5))^1)*((1+(HM6))^1)*((1+(HM7))^1)*((1+(HM8))^1)*((1+(HM9))^1)*((1+(HM10))^1)*((1+(HM11))^1)*((1+(HM12))^1)*((1+(HM13))^1)*((1+(HM14))^1))/((1.075)^14)+(Sheet1!$B$61*((1+(HM1))^1)*((1+(HM2))^1)*((1+(HM3))^1)*((1+(HM4))^1)*((1+(HM5))^1)*((1+(HM6))^1)*((1+(HM7))^1)*((1+(HM8))^1)*((1+(HM9))^1)*((1+(HM10))^1)*((1+(HM11))^1)*((1+(HM12))^1)*((1+(HM13))^1)*((1+(HM14))^1)*((1+(HM15))^1))/((1.075)^15)+((Sheet1!$B$61*((1+(HM1))^1)*((1+(HM2))^1)*((1+(HM3))^1)*((1+(HM4))^1)*((1+(HM5))^1)*((1+(HM6))^1)*((1+(HM7))^1)*((1+(HM8))^1)*((1+(HM9))^1)*((1+(HM10))^1)*((1+(HM11))^1)*((1+(HM12))^1)*((1+(HM13))^1)*((1+(HM14))^1)*((1+(HM15))^1))/((1.075)^15)/0.075))/Sheet1!$B$17)+((Sheet1!$B$65/Sheet1!$B$17)*(100%-0.2)))</f>
        <v>52.192239919314538</v>
      </c>
      <c r="HN17" s="1">
        <f ca="1">SUM((((Sheet1!$B$61*((1+(HN1))^1))/((1.075)^1)+(Sheet1!$B$61*((1+(HN1))^1)*((1+(HN2))^1))/((1.075)^2)+(Sheet1!$B$61*((1+(HN1))^1)*((1+(HN2))^1)*((1+(HN3))^1))/((1.075)^3)+(Sheet1!$B$61*((1+(HN1))^1)*((1+(HN2))^1)*((1+(HN3))^1)*((1+(HN4))^1))/((1.075)^4)+(Sheet1!$B$61*((1+(HN1))^1)*((1+(HN2))^1)*((1+(HN3))^1)*((1+(HN4))^1)*((1+(HN5))^1))/((1.075)^5)+(Sheet1!$B$61*((1+(HN1))^1)*((1+(HN2))^1)*((1+(HN3))^1)*((1+(HN4))^1)*((1+(HN5))^1)*((1+(HN6))^1))/((1.075)^6)+(Sheet1!$B$61*((1+(HN1))^1)*((1+(HN2))^1)*((1+(HN3))^1)*((1+(HN4))^1)*((1+(HN5))^1)*((1+(HN6))^1)*((1+(HN7))^1))/((1.075)^7)+(Sheet1!$B$61*((1+(HN1))^1)*((1+(HN2))^1)*((1+(HN3))^1)*((1+(HN4))^1)*((1+(HN5))^1)*((1+(HN6))^1)*((1+(HN7))^1)*((1+(HN8))^1))/((1.075)^8)+(Sheet1!$B$61*((1+(HN1))^1)*((1+(HN2))^1)*((1+(HN3))^1)*((1+(HN4))^1)*((1+(HN5))^1)*((1+(HN6))^1)*((1+(HN7))^1)*((1+(HN8))^1)*((1+(HN9))^1))/((1.075)^9)+(Sheet1!$B$61*((1+(HN1))^1)*((1+(HN2))^1)*((1+(HN3))^1)*((1+(HN4))^1)*((1+(HN5))^1)*((1+(HN6))^1)*((1+(HN7))^1)*((1+(HN8))^1)*((1+(HN9))^1)*((1+(HN10))^1))/((1.075)^10)+(Sheet1!$B$61*((1+(HN1))^1)*((1+(HN2))^1)*((1+(HN3))^1)*((1+(HN4))^1)*((1+(HN5))^1)*((1+(HN6))^1)*((1+(HN7))^1)*((1+(HN8))^1)*((1+(HN9))^1)*((1+(HN10))^1)*((1+(HN11))^1))/((1.075)^11)+(Sheet1!$B$61*((1+(HN1))^1)*((1+(HN2))^1)*((1+(HN3))^1)*((1+(HN4))^1)*((1+(HN5))^1)*((1+(HN6))^1)*((1+(HN7))^1)*((1+(HN8))^1)*((1+(HN9))^1)*((1+(HN10))^1)*((1+(HN11))^1)*((1+(HN12))^1))/((1.075)^12)+(Sheet1!$B$61*((1+(HN1))^1)*((1+(HN2))^1)*((1+(HN3))^1)*((1+(HN4))^1)*((1+(HN5))^1)*((1+(HN6))^1)*((1+(HN7))^1)*((1+(HN8))^1)*((1+(HN9))^1)*((1+(HN10))^1)*((1+(HN11))^1)*((1+(HN12))^1)*((1+(HN13))^1))/((1.075)^13)+(Sheet1!$B$61*((1+(HN1))^1)*((1+(HN2))^1)*((1+(HN3))^1)*((1+(HN4))^1)*((1+(HN5))^1)*((1+(HN6))^1)*((1+(HN7))^1)*((1+(HN8))^1)*((1+(HN9))^1)*((1+(HN10))^1)*((1+(HN11))^1)*((1+(HN12))^1)*((1+(HN13))^1)*((1+(HN14))^1))/((1.075)^14)+(Sheet1!$B$61*((1+(HN1))^1)*((1+(HN2))^1)*((1+(HN3))^1)*((1+(HN4))^1)*((1+(HN5))^1)*((1+(HN6))^1)*((1+(HN7))^1)*((1+(HN8))^1)*((1+(HN9))^1)*((1+(HN10))^1)*((1+(HN11))^1)*((1+(HN12))^1)*((1+(HN13))^1)*((1+(HN14))^1)*((1+(HN15))^1))/((1.075)^15)+((Sheet1!$B$61*((1+(HN1))^1)*((1+(HN2))^1)*((1+(HN3))^1)*((1+(HN4))^1)*((1+(HN5))^1)*((1+(HN6))^1)*((1+(HN7))^1)*((1+(HN8))^1)*((1+(HN9))^1)*((1+(HN10))^1)*((1+(HN11))^1)*((1+(HN12))^1)*((1+(HN13))^1)*((1+(HN14))^1)*((1+(HN15))^1))/((1.075)^15)/0.075))/Sheet1!$B$17)+((Sheet1!$B$65/Sheet1!$B$17)*(100%-0.2)))</f>
        <v>50.855934966154209</v>
      </c>
      <c r="HO17" s="1">
        <f ca="1">SUM((((Sheet1!$B$61*((1+(HO1))^1))/((1.075)^1)+(Sheet1!$B$61*((1+(HO1))^1)*((1+(HO2))^1))/((1.075)^2)+(Sheet1!$B$61*((1+(HO1))^1)*((1+(HO2))^1)*((1+(HO3))^1))/((1.075)^3)+(Sheet1!$B$61*((1+(HO1))^1)*((1+(HO2))^1)*((1+(HO3))^1)*((1+(HO4))^1))/((1.075)^4)+(Sheet1!$B$61*((1+(HO1))^1)*((1+(HO2))^1)*((1+(HO3))^1)*((1+(HO4))^1)*((1+(HO5))^1))/((1.075)^5)+(Sheet1!$B$61*((1+(HO1))^1)*((1+(HO2))^1)*((1+(HO3))^1)*((1+(HO4))^1)*((1+(HO5))^1)*((1+(HO6))^1))/((1.075)^6)+(Sheet1!$B$61*((1+(HO1))^1)*((1+(HO2))^1)*((1+(HO3))^1)*((1+(HO4))^1)*((1+(HO5))^1)*((1+(HO6))^1)*((1+(HO7))^1))/((1.075)^7)+(Sheet1!$B$61*((1+(HO1))^1)*((1+(HO2))^1)*((1+(HO3))^1)*((1+(HO4))^1)*((1+(HO5))^1)*((1+(HO6))^1)*((1+(HO7))^1)*((1+(HO8))^1))/((1.075)^8)+(Sheet1!$B$61*((1+(HO1))^1)*((1+(HO2))^1)*((1+(HO3))^1)*((1+(HO4))^1)*((1+(HO5))^1)*((1+(HO6))^1)*((1+(HO7))^1)*((1+(HO8))^1)*((1+(HO9))^1))/((1.075)^9)+(Sheet1!$B$61*((1+(HO1))^1)*((1+(HO2))^1)*((1+(HO3))^1)*((1+(HO4))^1)*((1+(HO5))^1)*((1+(HO6))^1)*((1+(HO7))^1)*((1+(HO8))^1)*((1+(HO9))^1)*((1+(HO10))^1))/((1.075)^10)+(Sheet1!$B$61*((1+(HO1))^1)*((1+(HO2))^1)*((1+(HO3))^1)*((1+(HO4))^1)*((1+(HO5))^1)*((1+(HO6))^1)*((1+(HO7))^1)*((1+(HO8))^1)*((1+(HO9))^1)*((1+(HO10))^1)*((1+(HO11))^1))/((1.075)^11)+(Sheet1!$B$61*((1+(HO1))^1)*((1+(HO2))^1)*((1+(HO3))^1)*((1+(HO4))^1)*((1+(HO5))^1)*((1+(HO6))^1)*((1+(HO7))^1)*((1+(HO8))^1)*((1+(HO9))^1)*((1+(HO10))^1)*((1+(HO11))^1)*((1+(HO12))^1))/((1.075)^12)+(Sheet1!$B$61*((1+(HO1))^1)*((1+(HO2))^1)*((1+(HO3))^1)*((1+(HO4))^1)*((1+(HO5))^1)*((1+(HO6))^1)*((1+(HO7))^1)*((1+(HO8))^1)*((1+(HO9))^1)*((1+(HO10))^1)*((1+(HO11))^1)*((1+(HO12))^1)*((1+(HO13))^1))/((1.075)^13)+(Sheet1!$B$61*((1+(HO1))^1)*((1+(HO2))^1)*((1+(HO3))^1)*((1+(HO4))^1)*((1+(HO5))^1)*((1+(HO6))^1)*((1+(HO7))^1)*((1+(HO8))^1)*((1+(HO9))^1)*((1+(HO10))^1)*((1+(HO11))^1)*((1+(HO12))^1)*((1+(HO13))^1)*((1+(HO14))^1))/((1.075)^14)+(Sheet1!$B$61*((1+(HO1))^1)*((1+(HO2))^1)*((1+(HO3))^1)*((1+(HO4))^1)*((1+(HO5))^1)*((1+(HO6))^1)*((1+(HO7))^1)*((1+(HO8))^1)*((1+(HO9))^1)*((1+(HO10))^1)*((1+(HO11))^1)*((1+(HO12))^1)*((1+(HO13))^1)*((1+(HO14))^1)*((1+(HO15))^1))/((1.075)^15)+((Sheet1!$B$61*((1+(HO1))^1)*((1+(HO2))^1)*((1+(HO3))^1)*((1+(HO4))^1)*((1+(HO5))^1)*((1+(HO6))^1)*((1+(HO7))^1)*((1+(HO8))^1)*((1+(HO9))^1)*((1+(HO10))^1)*((1+(HO11))^1)*((1+(HO12))^1)*((1+(HO13))^1)*((1+(HO14))^1)*((1+(HO15))^1))/((1.075)^15)/0.075))/Sheet1!$B$17)+((Sheet1!$B$65/Sheet1!$B$17)*(100%-0.2)))</f>
        <v>58.958567914385853</v>
      </c>
      <c r="HP17" s="1">
        <f ca="1">SUM((((Sheet1!$B$61*((1+(HP1))^1))/((1.075)^1)+(Sheet1!$B$61*((1+(HP1))^1)*((1+(HP2))^1))/((1.075)^2)+(Sheet1!$B$61*((1+(HP1))^1)*((1+(HP2))^1)*((1+(HP3))^1))/((1.075)^3)+(Sheet1!$B$61*((1+(HP1))^1)*((1+(HP2))^1)*((1+(HP3))^1)*((1+(HP4))^1))/((1.075)^4)+(Sheet1!$B$61*((1+(HP1))^1)*((1+(HP2))^1)*((1+(HP3))^1)*((1+(HP4))^1)*((1+(HP5))^1))/((1.075)^5)+(Sheet1!$B$61*((1+(HP1))^1)*((1+(HP2))^1)*((1+(HP3))^1)*((1+(HP4))^1)*((1+(HP5))^1)*((1+(HP6))^1))/((1.075)^6)+(Sheet1!$B$61*((1+(HP1))^1)*((1+(HP2))^1)*((1+(HP3))^1)*((1+(HP4))^1)*((1+(HP5))^1)*((1+(HP6))^1)*((1+(HP7))^1))/((1.075)^7)+(Sheet1!$B$61*((1+(HP1))^1)*((1+(HP2))^1)*((1+(HP3))^1)*((1+(HP4))^1)*((1+(HP5))^1)*((1+(HP6))^1)*((1+(HP7))^1)*((1+(HP8))^1))/((1.075)^8)+(Sheet1!$B$61*((1+(HP1))^1)*((1+(HP2))^1)*((1+(HP3))^1)*((1+(HP4))^1)*((1+(HP5))^1)*((1+(HP6))^1)*((1+(HP7))^1)*((1+(HP8))^1)*((1+(HP9))^1))/((1.075)^9)+(Sheet1!$B$61*((1+(HP1))^1)*((1+(HP2))^1)*((1+(HP3))^1)*((1+(HP4))^1)*((1+(HP5))^1)*((1+(HP6))^1)*((1+(HP7))^1)*((1+(HP8))^1)*((1+(HP9))^1)*((1+(HP10))^1))/((1.075)^10)+(Sheet1!$B$61*((1+(HP1))^1)*((1+(HP2))^1)*((1+(HP3))^1)*((1+(HP4))^1)*((1+(HP5))^1)*((1+(HP6))^1)*((1+(HP7))^1)*((1+(HP8))^1)*((1+(HP9))^1)*((1+(HP10))^1)*((1+(HP11))^1))/((1.075)^11)+(Sheet1!$B$61*((1+(HP1))^1)*((1+(HP2))^1)*((1+(HP3))^1)*((1+(HP4))^1)*((1+(HP5))^1)*((1+(HP6))^1)*((1+(HP7))^1)*((1+(HP8))^1)*((1+(HP9))^1)*((1+(HP10))^1)*((1+(HP11))^1)*((1+(HP12))^1))/((1.075)^12)+(Sheet1!$B$61*((1+(HP1))^1)*((1+(HP2))^1)*((1+(HP3))^1)*((1+(HP4))^1)*((1+(HP5))^1)*((1+(HP6))^1)*((1+(HP7))^1)*((1+(HP8))^1)*((1+(HP9))^1)*((1+(HP10))^1)*((1+(HP11))^1)*((1+(HP12))^1)*((1+(HP13))^1))/((1.075)^13)+(Sheet1!$B$61*((1+(HP1))^1)*((1+(HP2))^1)*((1+(HP3))^1)*((1+(HP4))^1)*((1+(HP5))^1)*((1+(HP6))^1)*((1+(HP7))^1)*((1+(HP8))^1)*((1+(HP9))^1)*((1+(HP10))^1)*((1+(HP11))^1)*((1+(HP12))^1)*((1+(HP13))^1)*((1+(HP14))^1))/((1.075)^14)+(Sheet1!$B$61*((1+(HP1))^1)*((1+(HP2))^1)*((1+(HP3))^1)*((1+(HP4))^1)*((1+(HP5))^1)*((1+(HP6))^1)*((1+(HP7))^1)*((1+(HP8))^1)*((1+(HP9))^1)*((1+(HP10))^1)*((1+(HP11))^1)*((1+(HP12))^1)*((1+(HP13))^1)*((1+(HP14))^1)*((1+(HP15))^1))/((1.075)^15)+((Sheet1!$B$61*((1+(HP1))^1)*((1+(HP2))^1)*((1+(HP3))^1)*((1+(HP4))^1)*((1+(HP5))^1)*((1+(HP6))^1)*((1+(HP7))^1)*((1+(HP8))^1)*((1+(HP9))^1)*((1+(HP10))^1)*((1+(HP11))^1)*((1+(HP12))^1)*((1+(HP13))^1)*((1+(HP14))^1)*((1+(HP15))^1))/((1.075)^15)/0.075))/Sheet1!$B$17)+((Sheet1!$B$65/Sheet1!$B$17)*(100%-0.2)))</f>
        <v>46.225390970496036</v>
      </c>
      <c r="HQ17" s="1">
        <f ca="1">SUM((((Sheet1!$B$61*((1+(HQ1))^1))/((1.075)^1)+(Sheet1!$B$61*((1+(HQ1))^1)*((1+(HQ2))^1))/((1.075)^2)+(Sheet1!$B$61*((1+(HQ1))^1)*((1+(HQ2))^1)*((1+(HQ3))^1))/((1.075)^3)+(Sheet1!$B$61*((1+(HQ1))^1)*((1+(HQ2))^1)*((1+(HQ3))^1)*((1+(HQ4))^1))/((1.075)^4)+(Sheet1!$B$61*((1+(HQ1))^1)*((1+(HQ2))^1)*((1+(HQ3))^1)*((1+(HQ4))^1)*((1+(HQ5))^1))/((1.075)^5)+(Sheet1!$B$61*((1+(HQ1))^1)*((1+(HQ2))^1)*((1+(HQ3))^1)*((1+(HQ4))^1)*((1+(HQ5))^1)*((1+(HQ6))^1))/((1.075)^6)+(Sheet1!$B$61*((1+(HQ1))^1)*((1+(HQ2))^1)*((1+(HQ3))^1)*((1+(HQ4))^1)*((1+(HQ5))^1)*((1+(HQ6))^1)*((1+(HQ7))^1))/((1.075)^7)+(Sheet1!$B$61*((1+(HQ1))^1)*((1+(HQ2))^1)*((1+(HQ3))^1)*((1+(HQ4))^1)*((1+(HQ5))^1)*((1+(HQ6))^1)*((1+(HQ7))^1)*((1+(HQ8))^1))/((1.075)^8)+(Sheet1!$B$61*((1+(HQ1))^1)*((1+(HQ2))^1)*((1+(HQ3))^1)*((1+(HQ4))^1)*((1+(HQ5))^1)*((1+(HQ6))^1)*((1+(HQ7))^1)*((1+(HQ8))^1)*((1+(HQ9))^1))/((1.075)^9)+(Sheet1!$B$61*((1+(HQ1))^1)*((1+(HQ2))^1)*((1+(HQ3))^1)*((1+(HQ4))^1)*((1+(HQ5))^1)*((1+(HQ6))^1)*((1+(HQ7))^1)*((1+(HQ8))^1)*((1+(HQ9))^1)*((1+(HQ10))^1))/((1.075)^10)+(Sheet1!$B$61*((1+(HQ1))^1)*((1+(HQ2))^1)*((1+(HQ3))^1)*((1+(HQ4))^1)*((1+(HQ5))^1)*((1+(HQ6))^1)*((1+(HQ7))^1)*((1+(HQ8))^1)*((1+(HQ9))^1)*((1+(HQ10))^1)*((1+(HQ11))^1))/((1.075)^11)+(Sheet1!$B$61*((1+(HQ1))^1)*((1+(HQ2))^1)*((1+(HQ3))^1)*((1+(HQ4))^1)*((1+(HQ5))^1)*((1+(HQ6))^1)*((1+(HQ7))^1)*((1+(HQ8))^1)*((1+(HQ9))^1)*((1+(HQ10))^1)*((1+(HQ11))^1)*((1+(HQ12))^1))/((1.075)^12)+(Sheet1!$B$61*((1+(HQ1))^1)*((1+(HQ2))^1)*((1+(HQ3))^1)*((1+(HQ4))^1)*((1+(HQ5))^1)*((1+(HQ6))^1)*((1+(HQ7))^1)*((1+(HQ8))^1)*((1+(HQ9))^1)*((1+(HQ10))^1)*((1+(HQ11))^1)*((1+(HQ12))^1)*((1+(HQ13))^1))/((1.075)^13)+(Sheet1!$B$61*((1+(HQ1))^1)*((1+(HQ2))^1)*((1+(HQ3))^1)*((1+(HQ4))^1)*((1+(HQ5))^1)*((1+(HQ6))^1)*((1+(HQ7))^1)*((1+(HQ8))^1)*((1+(HQ9))^1)*((1+(HQ10))^1)*((1+(HQ11))^1)*((1+(HQ12))^1)*((1+(HQ13))^1)*((1+(HQ14))^1))/((1.075)^14)+(Sheet1!$B$61*((1+(HQ1))^1)*((1+(HQ2))^1)*((1+(HQ3))^1)*((1+(HQ4))^1)*((1+(HQ5))^1)*((1+(HQ6))^1)*((1+(HQ7))^1)*((1+(HQ8))^1)*((1+(HQ9))^1)*((1+(HQ10))^1)*((1+(HQ11))^1)*((1+(HQ12))^1)*((1+(HQ13))^1)*((1+(HQ14))^1)*((1+(HQ15))^1))/((1.075)^15)+((Sheet1!$B$61*((1+(HQ1))^1)*((1+(HQ2))^1)*((1+(HQ3))^1)*((1+(HQ4))^1)*((1+(HQ5))^1)*((1+(HQ6))^1)*((1+(HQ7))^1)*((1+(HQ8))^1)*((1+(HQ9))^1)*((1+(HQ10))^1)*((1+(HQ11))^1)*((1+(HQ12))^1)*((1+(HQ13))^1)*((1+(HQ14))^1)*((1+(HQ15))^1))/((1.075)^15)/0.075))/Sheet1!$B$17)+((Sheet1!$B$65/Sheet1!$B$17)*(100%-0.2)))</f>
        <v>57.197911939590099</v>
      </c>
      <c r="HR17" s="1">
        <f ca="1">SUM((((Sheet1!$B$61*((1+(HR1))^1))/((1.075)^1)+(Sheet1!$B$61*((1+(HR1))^1)*((1+(HR2))^1))/((1.075)^2)+(Sheet1!$B$61*((1+(HR1))^1)*((1+(HR2))^1)*((1+(HR3))^1))/((1.075)^3)+(Sheet1!$B$61*((1+(HR1))^1)*((1+(HR2))^1)*((1+(HR3))^1)*((1+(HR4))^1))/((1.075)^4)+(Sheet1!$B$61*((1+(HR1))^1)*((1+(HR2))^1)*((1+(HR3))^1)*((1+(HR4))^1)*((1+(HR5))^1))/((1.075)^5)+(Sheet1!$B$61*((1+(HR1))^1)*((1+(HR2))^1)*((1+(HR3))^1)*((1+(HR4))^1)*((1+(HR5))^1)*((1+(HR6))^1))/((1.075)^6)+(Sheet1!$B$61*((1+(HR1))^1)*((1+(HR2))^1)*((1+(HR3))^1)*((1+(HR4))^1)*((1+(HR5))^1)*((1+(HR6))^1)*((1+(HR7))^1))/((1.075)^7)+(Sheet1!$B$61*((1+(HR1))^1)*((1+(HR2))^1)*((1+(HR3))^1)*((1+(HR4))^1)*((1+(HR5))^1)*((1+(HR6))^1)*((1+(HR7))^1)*((1+(HR8))^1))/((1.075)^8)+(Sheet1!$B$61*((1+(HR1))^1)*((1+(HR2))^1)*((1+(HR3))^1)*((1+(HR4))^1)*((1+(HR5))^1)*((1+(HR6))^1)*((1+(HR7))^1)*((1+(HR8))^1)*((1+(HR9))^1))/((1.075)^9)+(Sheet1!$B$61*((1+(HR1))^1)*((1+(HR2))^1)*((1+(HR3))^1)*((1+(HR4))^1)*((1+(HR5))^1)*((1+(HR6))^1)*((1+(HR7))^1)*((1+(HR8))^1)*((1+(HR9))^1)*((1+(HR10))^1))/((1.075)^10)+(Sheet1!$B$61*((1+(HR1))^1)*((1+(HR2))^1)*((1+(HR3))^1)*((1+(HR4))^1)*((1+(HR5))^1)*((1+(HR6))^1)*((1+(HR7))^1)*((1+(HR8))^1)*((1+(HR9))^1)*((1+(HR10))^1)*((1+(HR11))^1))/((1.075)^11)+(Sheet1!$B$61*((1+(HR1))^1)*((1+(HR2))^1)*((1+(HR3))^1)*((1+(HR4))^1)*((1+(HR5))^1)*((1+(HR6))^1)*((1+(HR7))^1)*((1+(HR8))^1)*((1+(HR9))^1)*((1+(HR10))^1)*((1+(HR11))^1)*((1+(HR12))^1))/((1.075)^12)+(Sheet1!$B$61*((1+(HR1))^1)*((1+(HR2))^1)*((1+(HR3))^1)*((1+(HR4))^1)*((1+(HR5))^1)*((1+(HR6))^1)*((1+(HR7))^1)*((1+(HR8))^1)*((1+(HR9))^1)*((1+(HR10))^1)*((1+(HR11))^1)*((1+(HR12))^1)*((1+(HR13))^1))/((1.075)^13)+(Sheet1!$B$61*((1+(HR1))^1)*((1+(HR2))^1)*((1+(HR3))^1)*((1+(HR4))^1)*((1+(HR5))^1)*((1+(HR6))^1)*((1+(HR7))^1)*((1+(HR8))^1)*((1+(HR9))^1)*((1+(HR10))^1)*((1+(HR11))^1)*((1+(HR12))^1)*((1+(HR13))^1)*((1+(HR14))^1))/((1.075)^14)+(Sheet1!$B$61*((1+(HR1))^1)*((1+(HR2))^1)*((1+(HR3))^1)*((1+(HR4))^1)*((1+(HR5))^1)*((1+(HR6))^1)*((1+(HR7))^1)*((1+(HR8))^1)*((1+(HR9))^1)*((1+(HR10))^1)*((1+(HR11))^1)*((1+(HR12))^1)*((1+(HR13))^1)*((1+(HR14))^1)*((1+(HR15))^1))/((1.075)^15)+((Sheet1!$B$61*((1+(HR1))^1)*((1+(HR2))^1)*((1+(HR3))^1)*((1+(HR4))^1)*((1+(HR5))^1)*((1+(HR6))^1)*((1+(HR7))^1)*((1+(HR8))^1)*((1+(HR9))^1)*((1+(HR10))^1)*((1+(HR11))^1)*((1+(HR12))^1)*((1+(HR13))^1)*((1+(HR14))^1)*((1+(HR15))^1))/((1.075)^15)/0.075))/Sheet1!$B$17)+((Sheet1!$B$65/Sheet1!$B$17)*(100%-0.2)))</f>
        <v>51.081960664386671</v>
      </c>
      <c r="HS17" s="1">
        <f ca="1">SUM((((Sheet1!$B$61*((1+(HS1))^1))/((1.075)^1)+(Sheet1!$B$61*((1+(HS1))^1)*((1+(HS2))^1))/((1.075)^2)+(Sheet1!$B$61*((1+(HS1))^1)*((1+(HS2))^1)*((1+(HS3))^1))/((1.075)^3)+(Sheet1!$B$61*((1+(HS1))^1)*((1+(HS2))^1)*((1+(HS3))^1)*((1+(HS4))^1))/((1.075)^4)+(Sheet1!$B$61*((1+(HS1))^1)*((1+(HS2))^1)*((1+(HS3))^1)*((1+(HS4))^1)*((1+(HS5))^1))/((1.075)^5)+(Sheet1!$B$61*((1+(HS1))^1)*((1+(HS2))^1)*((1+(HS3))^1)*((1+(HS4))^1)*((1+(HS5))^1)*((1+(HS6))^1))/((1.075)^6)+(Sheet1!$B$61*((1+(HS1))^1)*((1+(HS2))^1)*((1+(HS3))^1)*((1+(HS4))^1)*((1+(HS5))^1)*((1+(HS6))^1)*((1+(HS7))^1))/((1.075)^7)+(Sheet1!$B$61*((1+(HS1))^1)*((1+(HS2))^1)*((1+(HS3))^1)*((1+(HS4))^1)*((1+(HS5))^1)*((1+(HS6))^1)*((1+(HS7))^1)*((1+(HS8))^1))/((1.075)^8)+(Sheet1!$B$61*((1+(HS1))^1)*((1+(HS2))^1)*((1+(HS3))^1)*((1+(HS4))^1)*((1+(HS5))^1)*((1+(HS6))^1)*((1+(HS7))^1)*((1+(HS8))^1)*((1+(HS9))^1))/((1.075)^9)+(Sheet1!$B$61*((1+(HS1))^1)*((1+(HS2))^1)*((1+(HS3))^1)*((1+(HS4))^1)*((1+(HS5))^1)*((1+(HS6))^1)*((1+(HS7))^1)*((1+(HS8))^1)*((1+(HS9))^1)*((1+(HS10))^1))/((1.075)^10)+(Sheet1!$B$61*((1+(HS1))^1)*((1+(HS2))^1)*((1+(HS3))^1)*((1+(HS4))^1)*((1+(HS5))^1)*((1+(HS6))^1)*((1+(HS7))^1)*((1+(HS8))^1)*((1+(HS9))^1)*((1+(HS10))^1)*((1+(HS11))^1))/((1.075)^11)+(Sheet1!$B$61*((1+(HS1))^1)*((1+(HS2))^1)*((1+(HS3))^1)*((1+(HS4))^1)*((1+(HS5))^1)*((1+(HS6))^1)*((1+(HS7))^1)*((1+(HS8))^1)*((1+(HS9))^1)*((1+(HS10))^1)*((1+(HS11))^1)*((1+(HS12))^1))/((1.075)^12)+(Sheet1!$B$61*((1+(HS1))^1)*((1+(HS2))^1)*((1+(HS3))^1)*((1+(HS4))^1)*((1+(HS5))^1)*((1+(HS6))^1)*((1+(HS7))^1)*((1+(HS8))^1)*((1+(HS9))^1)*((1+(HS10))^1)*((1+(HS11))^1)*((1+(HS12))^1)*((1+(HS13))^1))/((1.075)^13)+(Sheet1!$B$61*((1+(HS1))^1)*((1+(HS2))^1)*((1+(HS3))^1)*((1+(HS4))^1)*((1+(HS5))^1)*((1+(HS6))^1)*((1+(HS7))^1)*((1+(HS8))^1)*((1+(HS9))^1)*((1+(HS10))^1)*((1+(HS11))^1)*((1+(HS12))^1)*((1+(HS13))^1)*((1+(HS14))^1))/((1.075)^14)+(Sheet1!$B$61*((1+(HS1))^1)*((1+(HS2))^1)*((1+(HS3))^1)*((1+(HS4))^1)*((1+(HS5))^1)*((1+(HS6))^1)*((1+(HS7))^1)*((1+(HS8))^1)*((1+(HS9))^1)*((1+(HS10))^1)*((1+(HS11))^1)*((1+(HS12))^1)*((1+(HS13))^1)*((1+(HS14))^1)*((1+(HS15))^1))/((1.075)^15)+((Sheet1!$B$61*((1+(HS1))^1)*((1+(HS2))^1)*((1+(HS3))^1)*((1+(HS4))^1)*((1+(HS5))^1)*((1+(HS6))^1)*((1+(HS7))^1)*((1+(HS8))^1)*((1+(HS9))^1)*((1+(HS10))^1)*((1+(HS11))^1)*((1+(HS12))^1)*((1+(HS13))^1)*((1+(HS14))^1)*((1+(HS15))^1))/((1.075)^15)/0.075))/Sheet1!$B$17)+((Sheet1!$B$65/Sheet1!$B$17)*(100%-0.2)))</f>
        <v>44.862765191319255</v>
      </c>
      <c r="HT17" s="1">
        <f ca="1">SUM((((Sheet1!$B$61*((1+(HT1))^1))/((1.075)^1)+(Sheet1!$B$61*((1+(HT1))^1)*((1+(HT2))^1))/((1.075)^2)+(Sheet1!$B$61*((1+(HT1))^1)*((1+(HT2))^1)*((1+(HT3))^1))/((1.075)^3)+(Sheet1!$B$61*((1+(HT1))^1)*((1+(HT2))^1)*((1+(HT3))^1)*((1+(HT4))^1))/((1.075)^4)+(Sheet1!$B$61*((1+(HT1))^1)*((1+(HT2))^1)*((1+(HT3))^1)*((1+(HT4))^1)*((1+(HT5))^1))/((1.075)^5)+(Sheet1!$B$61*((1+(HT1))^1)*((1+(HT2))^1)*((1+(HT3))^1)*((1+(HT4))^1)*((1+(HT5))^1)*((1+(HT6))^1))/((1.075)^6)+(Sheet1!$B$61*((1+(HT1))^1)*((1+(HT2))^1)*((1+(HT3))^1)*((1+(HT4))^1)*((1+(HT5))^1)*((1+(HT6))^1)*((1+(HT7))^1))/((1.075)^7)+(Sheet1!$B$61*((1+(HT1))^1)*((1+(HT2))^1)*((1+(HT3))^1)*((1+(HT4))^1)*((1+(HT5))^1)*((1+(HT6))^1)*((1+(HT7))^1)*((1+(HT8))^1))/((1.075)^8)+(Sheet1!$B$61*((1+(HT1))^1)*((1+(HT2))^1)*((1+(HT3))^1)*((1+(HT4))^1)*((1+(HT5))^1)*((1+(HT6))^1)*((1+(HT7))^1)*((1+(HT8))^1)*((1+(HT9))^1))/((1.075)^9)+(Sheet1!$B$61*((1+(HT1))^1)*((1+(HT2))^1)*((1+(HT3))^1)*((1+(HT4))^1)*((1+(HT5))^1)*((1+(HT6))^1)*((1+(HT7))^1)*((1+(HT8))^1)*((1+(HT9))^1)*((1+(HT10))^1))/((1.075)^10)+(Sheet1!$B$61*((1+(HT1))^1)*((1+(HT2))^1)*((1+(HT3))^1)*((1+(HT4))^1)*((1+(HT5))^1)*((1+(HT6))^1)*((1+(HT7))^1)*((1+(HT8))^1)*((1+(HT9))^1)*((1+(HT10))^1)*((1+(HT11))^1))/((1.075)^11)+(Sheet1!$B$61*((1+(HT1))^1)*((1+(HT2))^1)*((1+(HT3))^1)*((1+(HT4))^1)*((1+(HT5))^1)*((1+(HT6))^1)*((1+(HT7))^1)*((1+(HT8))^1)*((1+(HT9))^1)*((1+(HT10))^1)*((1+(HT11))^1)*((1+(HT12))^1))/((1.075)^12)+(Sheet1!$B$61*((1+(HT1))^1)*((1+(HT2))^1)*((1+(HT3))^1)*((1+(HT4))^1)*((1+(HT5))^1)*((1+(HT6))^1)*((1+(HT7))^1)*((1+(HT8))^1)*((1+(HT9))^1)*((1+(HT10))^1)*((1+(HT11))^1)*((1+(HT12))^1)*((1+(HT13))^1))/((1.075)^13)+(Sheet1!$B$61*((1+(HT1))^1)*((1+(HT2))^1)*((1+(HT3))^1)*((1+(HT4))^1)*((1+(HT5))^1)*((1+(HT6))^1)*((1+(HT7))^1)*((1+(HT8))^1)*((1+(HT9))^1)*((1+(HT10))^1)*((1+(HT11))^1)*((1+(HT12))^1)*((1+(HT13))^1)*((1+(HT14))^1))/((1.075)^14)+(Sheet1!$B$61*((1+(HT1))^1)*((1+(HT2))^1)*((1+(HT3))^1)*((1+(HT4))^1)*((1+(HT5))^1)*((1+(HT6))^1)*((1+(HT7))^1)*((1+(HT8))^1)*((1+(HT9))^1)*((1+(HT10))^1)*((1+(HT11))^1)*((1+(HT12))^1)*((1+(HT13))^1)*((1+(HT14))^1)*((1+(HT15))^1))/((1.075)^15)+((Sheet1!$B$61*((1+(HT1))^1)*((1+(HT2))^1)*((1+(HT3))^1)*((1+(HT4))^1)*((1+(HT5))^1)*((1+(HT6))^1)*((1+(HT7))^1)*((1+(HT8))^1)*((1+(HT9))^1)*((1+(HT10))^1)*((1+(HT11))^1)*((1+(HT12))^1)*((1+(HT13))^1)*((1+(HT14))^1)*((1+(HT15))^1))/((1.075)^15)/0.075))/Sheet1!$B$17)+((Sheet1!$B$65/Sheet1!$B$17)*(100%-0.2)))</f>
        <v>50.295959350711556</v>
      </c>
      <c r="HU17" s="1">
        <f ca="1">SUM((((Sheet1!$B$61*((1+(HU1))^1))/((1.075)^1)+(Sheet1!$B$61*((1+(HU1))^1)*((1+(HU2))^1))/((1.075)^2)+(Sheet1!$B$61*((1+(HU1))^1)*((1+(HU2))^1)*((1+(HU3))^1))/((1.075)^3)+(Sheet1!$B$61*((1+(HU1))^1)*((1+(HU2))^1)*((1+(HU3))^1)*((1+(HU4))^1))/((1.075)^4)+(Sheet1!$B$61*((1+(HU1))^1)*((1+(HU2))^1)*((1+(HU3))^1)*((1+(HU4))^1)*((1+(HU5))^1))/((1.075)^5)+(Sheet1!$B$61*((1+(HU1))^1)*((1+(HU2))^1)*((1+(HU3))^1)*((1+(HU4))^1)*((1+(HU5))^1)*((1+(HU6))^1))/((1.075)^6)+(Sheet1!$B$61*((1+(HU1))^1)*((1+(HU2))^1)*((1+(HU3))^1)*((1+(HU4))^1)*((1+(HU5))^1)*((1+(HU6))^1)*((1+(HU7))^1))/((1.075)^7)+(Sheet1!$B$61*((1+(HU1))^1)*((1+(HU2))^1)*((1+(HU3))^1)*((1+(HU4))^1)*((1+(HU5))^1)*((1+(HU6))^1)*((1+(HU7))^1)*((1+(HU8))^1))/((1.075)^8)+(Sheet1!$B$61*((1+(HU1))^1)*((1+(HU2))^1)*((1+(HU3))^1)*((1+(HU4))^1)*((1+(HU5))^1)*((1+(HU6))^1)*((1+(HU7))^1)*((1+(HU8))^1)*((1+(HU9))^1))/((1.075)^9)+(Sheet1!$B$61*((1+(HU1))^1)*((1+(HU2))^1)*((1+(HU3))^1)*((1+(HU4))^1)*((1+(HU5))^1)*((1+(HU6))^1)*((1+(HU7))^1)*((1+(HU8))^1)*((1+(HU9))^1)*((1+(HU10))^1))/((1.075)^10)+(Sheet1!$B$61*((1+(HU1))^1)*((1+(HU2))^1)*((1+(HU3))^1)*((1+(HU4))^1)*((1+(HU5))^1)*((1+(HU6))^1)*((1+(HU7))^1)*((1+(HU8))^1)*((1+(HU9))^1)*((1+(HU10))^1)*((1+(HU11))^1))/((1.075)^11)+(Sheet1!$B$61*((1+(HU1))^1)*((1+(HU2))^1)*((1+(HU3))^1)*((1+(HU4))^1)*((1+(HU5))^1)*((1+(HU6))^1)*((1+(HU7))^1)*((1+(HU8))^1)*((1+(HU9))^1)*((1+(HU10))^1)*((1+(HU11))^1)*((1+(HU12))^1))/((1.075)^12)+(Sheet1!$B$61*((1+(HU1))^1)*((1+(HU2))^1)*((1+(HU3))^1)*((1+(HU4))^1)*((1+(HU5))^1)*((1+(HU6))^1)*((1+(HU7))^1)*((1+(HU8))^1)*((1+(HU9))^1)*((1+(HU10))^1)*((1+(HU11))^1)*((1+(HU12))^1)*((1+(HU13))^1))/((1.075)^13)+(Sheet1!$B$61*((1+(HU1))^1)*((1+(HU2))^1)*((1+(HU3))^1)*((1+(HU4))^1)*((1+(HU5))^1)*((1+(HU6))^1)*((1+(HU7))^1)*((1+(HU8))^1)*((1+(HU9))^1)*((1+(HU10))^1)*((1+(HU11))^1)*((1+(HU12))^1)*((1+(HU13))^1)*((1+(HU14))^1))/((1.075)^14)+(Sheet1!$B$61*((1+(HU1))^1)*((1+(HU2))^1)*((1+(HU3))^1)*((1+(HU4))^1)*((1+(HU5))^1)*((1+(HU6))^1)*((1+(HU7))^1)*((1+(HU8))^1)*((1+(HU9))^1)*((1+(HU10))^1)*((1+(HU11))^1)*((1+(HU12))^1)*((1+(HU13))^1)*((1+(HU14))^1)*((1+(HU15))^1))/((1.075)^15)+((Sheet1!$B$61*((1+(HU1))^1)*((1+(HU2))^1)*((1+(HU3))^1)*((1+(HU4))^1)*((1+(HU5))^1)*((1+(HU6))^1)*((1+(HU7))^1)*((1+(HU8))^1)*((1+(HU9))^1)*((1+(HU10))^1)*((1+(HU11))^1)*((1+(HU12))^1)*((1+(HU13))^1)*((1+(HU14))^1)*((1+(HU15))^1))/((1.075)^15)/0.075))/Sheet1!$B$17)+((Sheet1!$B$65/Sheet1!$B$17)*(100%-0.2)))</f>
        <v>49.525971241632504</v>
      </c>
      <c r="HV17" s="1">
        <f ca="1">SUM((((Sheet1!$B$61*((1+(HV1))^1))/((1.075)^1)+(Sheet1!$B$61*((1+(HV1))^1)*((1+(HV2))^1))/((1.075)^2)+(Sheet1!$B$61*((1+(HV1))^1)*((1+(HV2))^1)*((1+(HV3))^1))/((1.075)^3)+(Sheet1!$B$61*((1+(HV1))^1)*((1+(HV2))^1)*((1+(HV3))^1)*((1+(HV4))^1))/((1.075)^4)+(Sheet1!$B$61*((1+(HV1))^1)*((1+(HV2))^1)*((1+(HV3))^1)*((1+(HV4))^1)*((1+(HV5))^1))/((1.075)^5)+(Sheet1!$B$61*((1+(HV1))^1)*((1+(HV2))^1)*((1+(HV3))^1)*((1+(HV4))^1)*((1+(HV5))^1)*((1+(HV6))^1))/((1.075)^6)+(Sheet1!$B$61*((1+(HV1))^1)*((1+(HV2))^1)*((1+(HV3))^1)*((1+(HV4))^1)*((1+(HV5))^1)*((1+(HV6))^1)*((1+(HV7))^1))/((1.075)^7)+(Sheet1!$B$61*((1+(HV1))^1)*((1+(HV2))^1)*((1+(HV3))^1)*((1+(HV4))^1)*((1+(HV5))^1)*((1+(HV6))^1)*((1+(HV7))^1)*((1+(HV8))^1))/((1.075)^8)+(Sheet1!$B$61*((1+(HV1))^1)*((1+(HV2))^1)*((1+(HV3))^1)*((1+(HV4))^1)*((1+(HV5))^1)*((1+(HV6))^1)*((1+(HV7))^1)*((1+(HV8))^1)*((1+(HV9))^1))/((1.075)^9)+(Sheet1!$B$61*((1+(HV1))^1)*((1+(HV2))^1)*((1+(HV3))^1)*((1+(HV4))^1)*((1+(HV5))^1)*((1+(HV6))^1)*((1+(HV7))^1)*((1+(HV8))^1)*((1+(HV9))^1)*((1+(HV10))^1))/((1.075)^10)+(Sheet1!$B$61*((1+(HV1))^1)*((1+(HV2))^1)*((1+(HV3))^1)*((1+(HV4))^1)*((1+(HV5))^1)*((1+(HV6))^1)*((1+(HV7))^1)*((1+(HV8))^1)*((1+(HV9))^1)*((1+(HV10))^1)*((1+(HV11))^1))/((1.075)^11)+(Sheet1!$B$61*((1+(HV1))^1)*((1+(HV2))^1)*((1+(HV3))^1)*((1+(HV4))^1)*((1+(HV5))^1)*((1+(HV6))^1)*((1+(HV7))^1)*((1+(HV8))^1)*((1+(HV9))^1)*((1+(HV10))^1)*((1+(HV11))^1)*((1+(HV12))^1))/((1.075)^12)+(Sheet1!$B$61*((1+(HV1))^1)*((1+(HV2))^1)*((1+(HV3))^1)*((1+(HV4))^1)*((1+(HV5))^1)*((1+(HV6))^1)*((1+(HV7))^1)*((1+(HV8))^1)*((1+(HV9))^1)*((1+(HV10))^1)*((1+(HV11))^1)*((1+(HV12))^1)*((1+(HV13))^1))/((1.075)^13)+(Sheet1!$B$61*((1+(HV1))^1)*((1+(HV2))^1)*((1+(HV3))^1)*((1+(HV4))^1)*((1+(HV5))^1)*((1+(HV6))^1)*((1+(HV7))^1)*((1+(HV8))^1)*((1+(HV9))^1)*((1+(HV10))^1)*((1+(HV11))^1)*((1+(HV12))^1)*((1+(HV13))^1)*((1+(HV14))^1))/((1.075)^14)+(Sheet1!$B$61*((1+(HV1))^1)*((1+(HV2))^1)*((1+(HV3))^1)*((1+(HV4))^1)*((1+(HV5))^1)*((1+(HV6))^1)*((1+(HV7))^1)*((1+(HV8))^1)*((1+(HV9))^1)*((1+(HV10))^1)*((1+(HV11))^1)*((1+(HV12))^1)*((1+(HV13))^1)*((1+(HV14))^1)*((1+(HV15))^1))/((1.075)^15)+((Sheet1!$B$61*((1+(HV1))^1)*((1+(HV2))^1)*((1+(HV3))^1)*((1+(HV4))^1)*((1+(HV5))^1)*((1+(HV6))^1)*((1+(HV7))^1)*((1+(HV8))^1)*((1+(HV9))^1)*((1+(HV10))^1)*((1+(HV11))^1)*((1+(HV12))^1)*((1+(HV13))^1)*((1+(HV14))^1)*((1+(HV15))^1))/((1.075)^15)/0.075))/Sheet1!$B$17)+((Sheet1!$B$65/Sheet1!$B$17)*(100%-0.2)))</f>
        <v>51.911566693433137</v>
      </c>
      <c r="HW17" s="1">
        <f ca="1">SUM((((Sheet1!$B$61*((1+(HW1))^1))/((1.075)^1)+(Sheet1!$B$61*((1+(HW1))^1)*((1+(HW2))^1))/((1.075)^2)+(Sheet1!$B$61*((1+(HW1))^1)*((1+(HW2))^1)*((1+(HW3))^1))/((1.075)^3)+(Sheet1!$B$61*((1+(HW1))^1)*((1+(HW2))^1)*((1+(HW3))^1)*((1+(HW4))^1))/((1.075)^4)+(Sheet1!$B$61*((1+(HW1))^1)*((1+(HW2))^1)*((1+(HW3))^1)*((1+(HW4))^1)*((1+(HW5))^1))/((1.075)^5)+(Sheet1!$B$61*((1+(HW1))^1)*((1+(HW2))^1)*((1+(HW3))^1)*((1+(HW4))^1)*((1+(HW5))^1)*((1+(HW6))^1))/((1.075)^6)+(Sheet1!$B$61*((1+(HW1))^1)*((1+(HW2))^1)*((1+(HW3))^1)*((1+(HW4))^1)*((1+(HW5))^1)*((1+(HW6))^1)*((1+(HW7))^1))/((1.075)^7)+(Sheet1!$B$61*((1+(HW1))^1)*((1+(HW2))^1)*((1+(HW3))^1)*((1+(HW4))^1)*((1+(HW5))^1)*((1+(HW6))^1)*((1+(HW7))^1)*((1+(HW8))^1))/((1.075)^8)+(Sheet1!$B$61*((1+(HW1))^1)*((1+(HW2))^1)*((1+(HW3))^1)*((1+(HW4))^1)*((1+(HW5))^1)*((1+(HW6))^1)*((1+(HW7))^1)*((1+(HW8))^1)*((1+(HW9))^1))/((1.075)^9)+(Sheet1!$B$61*((1+(HW1))^1)*((1+(HW2))^1)*((1+(HW3))^1)*((1+(HW4))^1)*((1+(HW5))^1)*((1+(HW6))^1)*((1+(HW7))^1)*((1+(HW8))^1)*((1+(HW9))^1)*((1+(HW10))^1))/((1.075)^10)+(Sheet1!$B$61*((1+(HW1))^1)*((1+(HW2))^1)*((1+(HW3))^1)*((1+(HW4))^1)*((1+(HW5))^1)*((1+(HW6))^1)*((1+(HW7))^1)*((1+(HW8))^1)*((1+(HW9))^1)*((1+(HW10))^1)*((1+(HW11))^1))/((1.075)^11)+(Sheet1!$B$61*((1+(HW1))^1)*((1+(HW2))^1)*((1+(HW3))^1)*((1+(HW4))^1)*((1+(HW5))^1)*((1+(HW6))^1)*((1+(HW7))^1)*((1+(HW8))^1)*((1+(HW9))^1)*((1+(HW10))^1)*((1+(HW11))^1)*((1+(HW12))^1))/((1.075)^12)+(Sheet1!$B$61*((1+(HW1))^1)*((1+(HW2))^1)*((1+(HW3))^1)*((1+(HW4))^1)*((1+(HW5))^1)*((1+(HW6))^1)*((1+(HW7))^1)*((1+(HW8))^1)*((1+(HW9))^1)*((1+(HW10))^1)*((1+(HW11))^1)*((1+(HW12))^1)*((1+(HW13))^1))/((1.075)^13)+(Sheet1!$B$61*((1+(HW1))^1)*((1+(HW2))^1)*((1+(HW3))^1)*((1+(HW4))^1)*((1+(HW5))^1)*((1+(HW6))^1)*((1+(HW7))^1)*((1+(HW8))^1)*((1+(HW9))^1)*((1+(HW10))^1)*((1+(HW11))^1)*((1+(HW12))^1)*((1+(HW13))^1)*((1+(HW14))^1))/((1.075)^14)+(Sheet1!$B$61*((1+(HW1))^1)*((1+(HW2))^1)*((1+(HW3))^1)*((1+(HW4))^1)*((1+(HW5))^1)*((1+(HW6))^1)*((1+(HW7))^1)*((1+(HW8))^1)*((1+(HW9))^1)*((1+(HW10))^1)*((1+(HW11))^1)*((1+(HW12))^1)*((1+(HW13))^1)*((1+(HW14))^1)*((1+(HW15))^1))/((1.075)^15)+((Sheet1!$B$61*((1+(HW1))^1)*((1+(HW2))^1)*((1+(HW3))^1)*((1+(HW4))^1)*((1+(HW5))^1)*((1+(HW6))^1)*((1+(HW7))^1)*((1+(HW8))^1)*((1+(HW9))^1)*((1+(HW10))^1)*((1+(HW11))^1)*((1+(HW12))^1)*((1+(HW13))^1)*((1+(HW14))^1)*((1+(HW15))^1))/((1.075)^15)/0.075))/Sheet1!$B$17)+((Sheet1!$B$65/Sheet1!$B$17)*(100%-0.2)))</f>
        <v>52.780254637838581</v>
      </c>
      <c r="HX17" s="1">
        <f ca="1">SUM((((Sheet1!$B$61*((1+(HX1))^1))/((1.075)^1)+(Sheet1!$B$61*((1+(HX1))^1)*((1+(HX2))^1))/((1.075)^2)+(Sheet1!$B$61*((1+(HX1))^1)*((1+(HX2))^1)*((1+(HX3))^1))/((1.075)^3)+(Sheet1!$B$61*((1+(HX1))^1)*((1+(HX2))^1)*((1+(HX3))^1)*((1+(HX4))^1))/((1.075)^4)+(Sheet1!$B$61*((1+(HX1))^1)*((1+(HX2))^1)*((1+(HX3))^1)*((1+(HX4))^1)*((1+(HX5))^1))/((1.075)^5)+(Sheet1!$B$61*((1+(HX1))^1)*((1+(HX2))^1)*((1+(HX3))^1)*((1+(HX4))^1)*((1+(HX5))^1)*((1+(HX6))^1))/((1.075)^6)+(Sheet1!$B$61*((1+(HX1))^1)*((1+(HX2))^1)*((1+(HX3))^1)*((1+(HX4))^1)*((1+(HX5))^1)*((1+(HX6))^1)*((1+(HX7))^1))/((1.075)^7)+(Sheet1!$B$61*((1+(HX1))^1)*((1+(HX2))^1)*((1+(HX3))^1)*((1+(HX4))^1)*((1+(HX5))^1)*((1+(HX6))^1)*((1+(HX7))^1)*((1+(HX8))^1))/((1.075)^8)+(Sheet1!$B$61*((1+(HX1))^1)*((1+(HX2))^1)*((1+(HX3))^1)*((1+(HX4))^1)*((1+(HX5))^1)*((1+(HX6))^1)*((1+(HX7))^1)*((1+(HX8))^1)*((1+(HX9))^1))/((1.075)^9)+(Sheet1!$B$61*((1+(HX1))^1)*((1+(HX2))^1)*((1+(HX3))^1)*((1+(HX4))^1)*((1+(HX5))^1)*((1+(HX6))^1)*((1+(HX7))^1)*((1+(HX8))^1)*((1+(HX9))^1)*((1+(HX10))^1))/((1.075)^10)+(Sheet1!$B$61*((1+(HX1))^1)*((1+(HX2))^1)*((1+(HX3))^1)*((1+(HX4))^1)*((1+(HX5))^1)*((1+(HX6))^1)*((1+(HX7))^1)*((1+(HX8))^1)*((1+(HX9))^1)*((1+(HX10))^1)*((1+(HX11))^1))/((1.075)^11)+(Sheet1!$B$61*((1+(HX1))^1)*((1+(HX2))^1)*((1+(HX3))^1)*((1+(HX4))^1)*((1+(HX5))^1)*((1+(HX6))^1)*((1+(HX7))^1)*((1+(HX8))^1)*((1+(HX9))^1)*((1+(HX10))^1)*((1+(HX11))^1)*((1+(HX12))^1))/((1.075)^12)+(Sheet1!$B$61*((1+(HX1))^1)*((1+(HX2))^1)*((1+(HX3))^1)*((1+(HX4))^1)*((1+(HX5))^1)*((1+(HX6))^1)*((1+(HX7))^1)*((1+(HX8))^1)*((1+(HX9))^1)*((1+(HX10))^1)*((1+(HX11))^1)*((1+(HX12))^1)*((1+(HX13))^1))/((1.075)^13)+(Sheet1!$B$61*((1+(HX1))^1)*((1+(HX2))^1)*((1+(HX3))^1)*((1+(HX4))^1)*((1+(HX5))^1)*((1+(HX6))^1)*((1+(HX7))^1)*((1+(HX8))^1)*((1+(HX9))^1)*((1+(HX10))^1)*((1+(HX11))^1)*((1+(HX12))^1)*((1+(HX13))^1)*((1+(HX14))^1))/((1.075)^14)+(Sheet1!$B$61*((1+(HX1))^1)*((1+(HX2))^1)*((1+(HX3))^1)*((1+(HX4))^1)*((1+(HX5))^1)*((1+(HX6))^1)*((1+(HX7))^1)*((1+(HX8))^1)*((1+(HX9))^1)*((1+(HX10))^1)*((1+(HX11))^1)*((1+(HX12))^1)*((1+(HX13))^1)*((1+(HX14))^1)*((1+(HX15))^1))/((1.075)^15)+((Sheet1!$B$61*((1+(HX1))^1)*((1+(HX2))^1)*((1+(HX3))^1)*((1+(HX4))^1)*((1+(HX5))^1)*((1+(HX6))^1)*((1+(HX7))^1)*((1+(HX8))^1)*((1+(HX9))^1)*((1+(HX10))^1)*((1+(HX11))^1)*((1+(HX12))^1)*((1+(HX13))^1)*((1+(HX14))^1)*((1+(HX15))^1))/((1.075)^15)/0.075))/Sheet1!$B$17)+((Sheet1!$B$65/Sheet1!$B$17)*(100%-0.2)))</f>
        <v>53.749942433232192</v>
      </c>
      <c r="HY17" s="1">
        <f ca="1">SUM((((Sheet1!$B$61*((1+(HY1))^1))/((1.075)^1)+(Sheet1!$B$61*((1+(HY1))^1)*((1+(HY2))^1))/((1.075)^2)+(Sheet1!$B$61*((1+(HY1))^1)*((1+(HY2))^1)*((1+(HY3))^1))/((1.075)^3)+(Sheet1!$B$61*((1+(HY1))^1)*((1+(HY2))^1)*((1+(HY3))^1)*((1+(HY4))^1))/((1.075)^4)+(Sheet1!$B$61*((1+(HY1))^1)*((1+(HY2))^1)*((1+(HY3))^1)*((1+(HY4))^1)*((1+(HY5))^1))/((1.075)^5)+(Sheet1!$B$61*((1+(HY1))^1)*((1+(HY2))^1)*((1+(HY3))^1)*((1+(HY4))^1)*((1+(HY5))^1)*((1+(HY6))^1))/((1.075)^6)+(Sheet1!$B$61*((1+(HY1))^1)*((1+(HY2))^1)*((1+(HY3))^1)*((1+(HY4))^1)*((1+(HY5))^1)*((1+(HY6))^1)*((1+(HY7))^1))/((1.075)^7)+(Sheet1!$B$61*((1+(HY1))^1)*((1+(HY2))^1)*((1+(HY3))^1)*((1+(HY4))^1)*((1+(HY5))^1)*((1+(HY6))^1)*((1+(HY7))^1)*((1+(HY8))^1))/((1.075)^8)+(Sheet1!$B$61*((1+(HY1))^1)*((1+(HY2))^1)*((1+(HY3))^1)*((1+(HY4))^1)*((1+(HY5))^1)*((1+(HY6))^1)*((1+(HY7))^1)*((1+(HY8))^1)*((1+(HY9))^1))/((1.075)^9)+(Sheet1!$B$61*((1+(HY1))^1)*((1+(HY2))^1)*((1+(HY3))^1)*((1+(HY4))^1)*((1+(HY5))^1)*((1+(HY6))^1)*((1+(HY7))^1)*((1+(HY8))^1)*((1+(HY9))^1)*((1+(HY10))^1))/((1.075)^10)+(Sheet1!$B$61*((1+(HY1))^1)*((1+(HY2))^1)*((1+(HY3))^1)*((1+(HY4))^1)*((1+(HY5))^1)*((1+(HY6))^1)*((1+(HY7))^1)*((1+(HY8))^1)*((1+(HY9))^1)*((1+(HY10))^1)*((1+(HY11))^1))/((1.075)^11)+(Sheet1!$B$61*((1+(HY1))^1)*((1+(HY2))^1)*((1+(HY3))^1)*((1+(HY4))^1)*((1+(HY5))^1)*((1+(HY6))^1)*((1+(HY7))^1)*((1+(HY8))^1)*((1+(HY9))^1)*((1+(HY10))^1)*((1+(HY11))^1)*((1+(HY12))^1))/((1.075)^12)+(Sheet1!$B$61*((1+(HY1))^1)*((1+(HY2))^1)*((1+(HY3))^1)*((1+(HY4))^1)*((1+(HY5))^1)*((1+(HY6))^1)*((1+(HY7))^1)*((1+(HY8))^1)*((1+(HY9))^1)*((1+(HY10))^1)*((1+(HY11))^1)*((1+(HY12))^1)*((1+(HY13))^1))/((1.075)^13)+(Sheet1!$B$61*((1+(HY1))^1)*((1+(HY2))^1)*((1+(HY3))^1)*((1+(HY4))^1)*((1+(HY5))^1)*((1+(HY6))^1)*((1+(HY7))^1)*((1+(HY8))^1)*((1+(HY9))^1)*((1+(HY10))^1)*((1+(HY11))^1)*((1+(HY12))^1)*((1+(HY13))^1)*((1+(HY14))^1))/((1.075)^14)+(Sheet1!$B$61*((1+(HY1))^1)*((1+(HY2))^1)*((1+(HY3))^1)*((1+(HY4))^1)*((1+(HY5))^1)*((1+(HY6))^1)*((1+(HY7))^1)*((1+(HY8))^1)*((1+(HY9))^1)*((1+(HY10))^1)*((1+(HY11))^1)*((1+(HY12))^1)*((1+(HY13))^1)*((1+(HY14))^1)*((1+(HY15))^1))/((1.075)^15)+((Sheet1!$B$61*((1+(HY1))^1)*((1+(HY2))^1)*((1+(HY3))^1)*((1+(HY4))^1)*((1+(HY5))^1)*((1+(HY6))^1)*((1+(HY7))^1)*((1+(HY8))^1)*((1+(HY9))^1)*((1+(HY10))^1)*((1+(HY11))^1)*((1+(HY12))^1)*((1+(HY13))^1)*((1+(HY14))^1)*((1+(HY15))^1))/((1.075)^15)/0.075))/Sheet1!$B$17)+((Sheet1!$B$65/Sheet1!$B$17)*(100%-0.2)))</f>
        <v>62.678989889573003</v>
      </c>
      <c r="HZ17" s="1">
        <f ca="1">SUM((((Sheet1!$B$61*((1+(HZ1))^1))/((1.075)^1)+(Sheet1!$B$61*((1+(HZ1))^1)*((1+(HZ2))^1))/((1.075)^2)+(Sheet1!$B$61*((1+(HZ1))^1)*((1+(HZ2))^1)*((1+(HZ3))^1))/((1.075)^3)+(Sheet1!$B$61*((1+(HZ1))^1)*((1+(HZ2))^1)*((1+(HZ3))^1)*((1+(HZ4))^1))/((1.075)^4)+(Sheet1!$B$61*((1+(HZ1))^1)*((1+(HZ2))^1)*((1+(HZ3))^1)*((1+(HZ4))^1)*((1+(HZ5))^1))/((1.075)^5)+(Sheet1!$B$61*((1+(HZ1))^1)*((1+(HZ2))^1)*((1+(HZ3))^1)*((1+(HZ4))^1)*((1+(HZ5))^1)*((1+(HZ6))^1))/((1.075)^6)+(Sheet1!$B$61*((1+(HZ1))^1)*((1+(HZ2))^1)*((1+(HZ3))^1)*((1+(HZ4))^1)*((1+(HZ5))^1)*((1+(HZ6))^1)*((1+(HZ7))^1))/((1.075)^7)+(Sheet1!$B$61*((1+(HZ1))^1)*((1+(HZ2))^1)*((1+(HZ3))^1)*((1+(HZ4))^1)*((1+(HZ5))^1)*((1+(HZ6))^1)*((1+(HZ7))^1)*((1+(HZ8))^1))/((1.075)^8)+(Sheet1!$B$61*((1+(HZ1))^1)*((1+(HZ2))^1)*((1+(HZ3))^1)*((1+(HZ4))^1)*((1+(HZ5))^1)*((1+(HZ6))^1)*((1+(HZ7))^1)*((1+(HZ8))^1)*((1+(HZ9))^1))/((1.075)^9)+(Sheet1!$B$61*((1+(HZ1))^1)*((1+(HZ2))^1)*((1+(HZ3))^1)*((1+(HZ4))^1)*((1+(HZ5))^1)*((1+(HZ6))^1)*((1+(HZ7))^1)*((1+(HZ8))^1)*((1+(HZ9))^1)*((1+(HZ10))^1))/((1.075)^10)+(Sheet1!$B$61*((1+(HZ1))^1)*((1+(HZ2))^1)*((1+(HZ3))^1)*((1+(HZ4))^1)*((1+(HZ5))^1)*((1+(HZ6))^1)*((1+(HZ7))^1)*((1+(HZ8))^1)*((1+(HZ9))^1)*((1+(HZ10))^1)*((1+(HZ11))^1))/((1.075)^11)+(Sheet1!$B$61*((1+(HZ1))^1)*((1+(HZ2))^1)*((1+(HZ3))^1)*((1+(HZ4))^1)*((1+(HZ5))^1)*((1+(HZ6))^1)*((1+(HZ7))^1)*((1+(HZ8))^1)*((1+(HZ9))^1)*((1+(HZ10))^1)*((1+(HZ11))^1)*((1+(HZ12))^1))/((1.075)^12)+(Sheet1!$B$61*((1+(HZ1))^1)*((1+(HZ2))^1)*((1+(HZ3))^1)*((1+(HZ4))^1)*((1+(HZ5))^1)*((1+(HZ6))^1)*((1+(HZ7))^1)*((1+(HZ8))^1)*((1+(HZ9))^1)*((1+(HZ10))^1)*((1+(HZ11))^1)*((1+(HZ12))^1)*((1+(HZ13))^1))/((1.075)^13)+(Sheet1!$B$61*((1+(HZ1))^1)*((1+(HZ2))^1)*((1+(HZ3))^1)*((1+(HZ4))^1)*((1+(HZ5))^1)*((1+(HZ6))^1)*((1+(HZ7))^1)*((1+(HZ8))^1)*((1+(HZ9))^1)*((1+(HZ10))^1)*((1+(HZ11))^1)*((1+(HZ12))^1)*((1+(HZ13))^1)*((1+(HZ14))^1))/((1.075)^14)+(Sheet1!$B$61*((1+(HZ1))^1)*((1+(HZ2))^1)*((1+(HZ3))^1)*((1+(HZ4))^1)*((1+(HZ5))^1)*((1+(HZ6))^1)*((1+(HZ7))^1)*((1+(HZ8))^1)*((1+(HZ9))^1)*((1+(HZ10))^1)*((1+(HZ11))^1)*((1+(HZ12))^1)*((1+(HZ13))^1)*((1+(HZ14))^1)*((1+(HZ15))^1))/((1.075)^15)+((Sheet1!$B$61*((1+(HZ1))^1)*((1+(HZ2))^1)*((1+(HZ3))^1)*((1+(HZ4))^1)*((1+(HZ5))^1)*((1+(HZ6))^1)*((1+(HZ7))^1)*((1+(HZ8))^1)*((1+(HZ9))^1)*((1+(HZ10))^1)*((1+(HZ11))^1)*((1+(HZ12))^1)*((1+(HZ13))^1)*((1+(HZ14))^1)*((1+(HZ15))^1))/((1.075)^15)/0.075))/Sheet1!$B$17)+((Sheet1!$B$65/Sheet1!$B$17)*(100%-0.2)))</f>
        <v>54.744168789407752</v>
      </c>
      <c r="IA17" s="1">
        <f ca="1">SUM((((Sheet1!$B$61*((1+(IA1))^1))/((1.075)^1)+(Sheet1!$B$61*((1+(IA1))^1)*((1+(IA2))^1))/((1.075)^2)+(Sheet1!$B$61*((1+(IA1))^1)*((1+(IA2))^1)*((1+(IA3))^1))/((1.075)^3)+(Sheet1!$B$61*((1+(IA1))^1)*((1+(IA2))^1)*((1+(IA3))^1)*((1+(IA4))^1))/((1.075)^4)+(Sheet1!$B$61*((1+(IA1))^1)*((1+(IA2))^1)*((1+(IA3))^1)*((1+(IA4))^1)*((1+(IA5))^1))/((1.075)^5)+(Sheet1!$B$61*((1+(IA1))^1)*((1+(IA2))^1)*((1+(IA3))^1)*((1+(IA4))^1)*((1+(IA5))^1)*((1+(IA6))^1))/((1.075)^6)+(Sheet1!$B$61*((1+(IA1))^1)*((1+(IA2))^1)*((1+(IA3))^1)*((1+(IA4))^1)*((1+(IA5))^1)*((1+(IA6))^1)*((1+(IA7))^1))/((1.075)^7)+(Sheet1!$B$61*((1+(IA1))^1)*((1+(IA2))^1)*((1+(IA3))^1)*((1+(IA4))^1)*((1+(IA5))^1)*((1+(IA6))^1)*((1+(IA7))^1)*((1+(IA8))^1))/((1.075)^8)+(Sheet1!$B$61*((1+(IA1))^1)*((1+(IA2))^1)*((1+(IA3))^1)*((1+(IA4))^1)*((1+(IA5))^1)*((1+(IA6))^1)*((1+(IA7))^1)*((1+(IA8))^1)*((1+(IA9))^1))/((1.075)^9)+(Sheet1!$B$61*((1+(IA1))^1)*((1+(IA2))^1)*((1+(IA3))^1)*((1+(IA4))^1)*((1+(IA5))^1)*((1+(IA6))^1)*((1+(IA7))^1)*((1+(IA8))^1)*((1+(IA9))^1)*((1+(IA10))^1))/((1.075)^10)+(Sheet1!$B$61*((1+(IA1))^1)*((1+(IA2))^1)*((1+(IA3))^1)*((1+(IA4))^1)*((1+(IA5))^1)*((1+(IA6))^1)*((1+(IA7))^1)*((1+(IA8))^1)*((1+(IA9))^1)*((1+(IA10))^1)*((1+(IA11))^1))/((1.075)^11)+(Sheet1!$B$61*((1+(IA1))^1)*((1+(IA2))^1)*((1+(IA3))^1)*((1+(IA4))^1)*((1+(IA5))^1)*((1+(IA6))^1)*((1+(IA7))^1)*((1+(IA8))^1)*((1+(IA9))^1)*((1+(IA10))^1)*((1+(IA11))^1)*((1+(IA12))^1))/((1.075)^12)+(Sheet1!$B$61*((1+(IA1))^1)*((1+(IA2))^1)*((1+(IA3))^1)*((1+(IA4))^1)*((1+(IA5))^1)*((1+(IA6))^1)*((1+(IA7))^1)*((1+(IA8))^1)*((1+(IA9))^1)*((1+(IA10))^1)*((1+(IA11))^1)*((1+(IA12))^1)*((1+(IA13))^1))/((1.075)^13)+(Sheet1!$B$61*((1+(IA1))^1)*((1+(IA2))^1)*((1+(IA3))^1)*((1+(IA4))^1)*((1+(IA5))^1)*((1+(IA6))^1)*((1+(IA7))^1)*((1+(IA8))^1)*((1+(IA9))^1)*((1+(IA10))^1)*((1+(IA11))^1)*((1+(IA12))^1)*((1+(IA13))^1)*((1+(IA14))^1))/((1.075)^14)+(Sheet1!$B$61*((1+(IA1))^1)*((1+(IA2))^1)*((1+(IA3))^1)*((1+(IA4))^1)*((1+(IA5))^1)*((1+(IA6))^1)*((1+(IA7))^1)*((1+(IA8))^1)*((1+(IA9))^1)*((1+(IA10))^1)*((1+(IA11))^1)*((1+(IA12))^1)*((1+(IA13))^1)*((1+(IA14))^1)*((1+(IA15))^1))/((1.075)^15)+((Sheet1!$B$61*((1+(IA1))^1)*((1+(IA2))^1)*((1+(IA3))^1)*((1+(IA4))^1)*((1+(IA5))^1)*((1+(IA6))^1)*((1+(IA7))^1)*((1+(IA8))^1)*((1+(IA9))^1)*((1+(IA10))^1)*((1+(IA11))^1)*((1+(IA12))^1)*((1+(IA13))^1)*((1+(IA14))^1)*((1+(IA15))^1))/((1.075)^15)/0.075))/Sheet1!$B$17)+((Sheet1!$B$65/Sheet1!$B$17)*(100%-0.2)))</f>
        <v>48.71830427919847</v>
      </c>
      <c r="IB17" s="1">
        <f ca="1">SUM((((Sheet1!$B$61*((1+(IB1))^1))/((1.075)^1)+(Sheet1!$B$61*((1+(IB1))^1)*((1+(IB2))^1))/((1.075)^2)+(Sheet1!$B$61*((1+(IB1))^1)*((1+(IB2))^1)*((1+(IB3))^1))/((1.075)^3)+(Sheet1!$B$61*((1+(IB1))^1)*((1+(IB2))^1)*((1+(IB3))^1)*((1+(IB4))^1))/((1.075)^4)+(Sheet1!$B$61*((1+(IB1))^1)*((1+(IB2))^1)*((1+(IB3))^1)*((1+(IB4))^1)*((1+(IB5))^1))/((1.075)^5)+(Sheet1!$B$61*((1+(IB1))^1)*((1+(IB2))^1)*((1+(IB3))^1)*((1+(IB4))^1)*((1+(IB5))^1)*((1+(IB6))^1))/((1.075)^6)+(Sheet1!$B$61*((1+(IB1))^1)*((1+(IB2))^1)*((1+(IB3))^1)*((1+(IB4))^1)*((1+(IB5))^1)*((1+(IB6))^1)*((1+(IB7))^1))/((1.075)^7)+(Sheet1!$B$61*((1+(IB1))^1)*((1+(IB2))^1)*((1+(IB3))^1)*((1+(IB4))^1)*((1+(IB5))^1)*((1+(IB6))^1)*((1+(IB7))^1)*((1+(IB8))^1))/((1.075)^8)+(Sheet1!$B$61*((1+(IB1))^1)*((1+(IB2))^1)*((1+(IB3))^1)*((1+(IB4))^1)*((1+(IB5))^1)*((1+(IB6))^1)*((1+(IB7))^1)*((1+(IB8))^1)*((1+(IB9))^1))/((1.075)^9)+(Sheet1!$B$61*((1+(IB1))^1)*((1+(IB2))^1)*((1+(IB3))^1)*((1+(IB4))^1)*((1+(IB5))^1)*((1+(IB6))^1)*((1+(IB7))^1)*((1+(IB8))^1)*((1+(IB9))^1)*((1+(IB10))^1))/((1.075)^10)+(Sheet1!$B$61*((1+(IB1))^1)*((1+(IB2))^1)*((1+(IB3))^1)*((1+(IB4))^1)*((1+(IB5))^1)*((1+(IB6))^1)*((1+(IB7))^1)*((1+(IB8))^1)*((1+(IB9))^1)*((1+(IB10))^1)*((1+(IB11))^1))/((1.075)^11)+(Sheet1!$B$61*((1+(IB1))^1)*((1+(IB2))^1)*((1+(IB3))^1)*((1+(IB4))^1)*((1+(IB5))^1)*((1+(IB6))^1)*((1+(IB7))^1)*((1+(IB8))^1)*((1+(IB9))^1)*((1+(IB10))^1)*((1+(IB11))^1)*((1+(IB12))^1))/((1.075)^12)+(Sheet1!$B$61*((1+(IB1))^1)*((1+(IB2))^1)*((1+(IB3))^1)*((1+(IB4))^1)*((1+(IB5))^1)*((1+(IB6))^1)*((1+(IB7))^1)*((1+(IB8))^1)*((1+(IB9))^1)*((1+(IB10))^1)*((1+(IB11))^1)*((1+(IB12))^1)*((1+(IB13))^1))/((1.075)^13)+(Sheet1!$B$61*((1+(IB1))^1)*((1+(IB2))^1)*((1+(IB3))^1)*((1+(IB4))^1)*((1+(IB5))^1)*((1+(IB6))^1)*((1+(IB7))^1)*((1+(IB8))^1)*((1+(IB9))^1)*((1+(IB10))^1)*((1+(IB11))^1)*((1+(IB12))^1)*((1+(IB13))^1)*((1+(IB14))^1))/((1.075)^14)+(Sheet1!$B$61*((1+(IB1))^1)*((1+(IB2))^1)*((1+(IB3))^1)*((1+(IB4))^1)*((1+(IB5))^1)*((1+(IB6))^1)*((1+(IB7))^1)*((1+(IB8))^1)*((1+(IB9))^1)*((1+(IB10))^1)*((1+(IB11))^1)*((1+(IB12))^1)*((1+(IB13))^1)*((1+(IB14))^1)*((1+(IB15))^1))/((1.075)^15)+((Sheet1!$B$61*((1+(IB1))^1)*((1+(IB2))^1)*((1+(IB3))^1)*((1+(IB4))^1)*((1+(IB5))^1)*((1+(IB6))^1)*((1+(IB7))^1)*((1+(IB8))^1)*((1+(IB9))^1)*((1+(IB10))^1)*((1+(IB11))^1)*((1+(IB12))^1)*((1+(IB13))^1)*((1+(IB14))^1)*((1+(IB15))^1))/((1.075)^15)/0.075))/Sheet1!$B$17)+((Sheet1!$B$65/Sheet1!$B$17)*(100%-0.2)))</f>
        <v>41.531829250090773</v>
      </c>
      <c r="IC17" s="1">
        <f ca="1">SUM((((Sheet1!$B$61*((1+(IC1))^1))/((1.075)^1)+(Sheet1!$B$61*((1+(IC1))^1)*((1+(IC2))^1))/((1.075)^2)+(Sheet1!$B$61*((1+(IC1))^1)*((1+(IC2))^1)*((1+(IC3))^1))/((1.075)^3)+(Sheet1!$B$61*((1+(IC1))^1)*((1+(IC2))^1)*((1+(IC3))^1)*((1+(IC4))^1))/((1.075)^4)+(Sheet1!$B$61*((1+(IC1))^1)*((1+(IC2))^1)*((1+(IC3))^1)*((1+(IC4))^1)*((1+(IC5))^1))/((1.075)^5)+(Sheet1!$B$61*((1+(IC1))^1)*((1+(IC2))^1)*((1+(IC3))^1)*((1+(IC4))^1)*((1+(IC5))^1)*((1+(IC6))^1))/((1.075)^6)+(Sheet1!$B$61*((1+(IC1))^1)*((1+(IC2))^1)*((1+(IC3))^1)*((1+(IC4))^1)*((1+(IC5))^1)*((1+(IC6))^1)*((1+(IC7))^1))/((1.075)^7)+(Sheet1!$B$61*((1+(IC1))^1)*((1+(IC2))^1)*((1+(IC3))^1)*((1+(IC4))^1)*((1+(IC5))^1)*((1+(IC6))^1)*((1+(IC7))^1)*((1+(IC8))^1))/((1.075)^8)+(Sheet1!$B$61*((1+(IC1))^1)*((1+(IC2))^1)*((1+(IC3))^1)*((1+(IC4))^1)*((1+(IC5))^1)*((1+(IC6))^1)*((1+(IC7))^1)*((1+(IC8))^1)*((1+(IC9))^1))/((1.075)^9)+(Sheet1!$B$61*((1+(IC1))^1)*((1+(IC2))^1)*((1+(IC3))^1)*((1+(IC4))^1)*((1+(IC5))^1)*((1+(IC6))^1)*((1+(IC7))^1)*((1+(IC8))^1)*((1+(IC9))^1)*((1+(IC10))^1))/((1.075)^10)+(Sheet1!$B$61*((1+(IC1))^1)*((1+(IC2))^1)*((1+(IC3))^1)*((1+(IC4))^1)*((1+(IC5))^1)*((1+(IC6))^1)*((1+(IC7))^1)*((1+(IC8))^1)*((1+(IC9))^1)*((1+(IC10))^1)*((1+(IC11))^1))/((1.075)^11)+(Sheet1!$B$61*((1+(IC1))^1)*((1+(IC2))^1)*((1+(IC3))^1)*((1+(IC4))^1)*((1+(IC5))^1)*((1+(IC6))^1)*((1+(IC7))^1)*((1+(IC8))^1)*((1+(IC9))^1)*((1+(IC10))^1)*((1+(IC11))^1)*((1+(IC12))^1))/((1.075)^12)+(Sheet1!$B$61*((1+(IC1))^1)*((1+(IC2))^1)*((1+(IC3))^1)*((1+(IC4))^1)*((1+(IC5))^1)*((1+(IC6))^1)*((1+(IC7))^1)*((1+(IC8))^1)*((1+(IC9))^1)*((1+(IC10))^1)*((1+(IC11))^1)*((1+(IC12))^1)*((1+(IC13))^1))/((1.075)^13)+(Sheet1!$B$61*((1+(IC1))^1)*((1+(IC2))^1)*((1+(IC3))^1)*((1+(IC4))^1)*((1+(IC5))^1)*((1+(IC6))^1)*((1+(IC7))^1)*((1+(IC8))^1)*((1+(IC9))^1)*((1+(IC10))^1)*((1+(IC11))^1)*((1+(IC12))^1)*((1+(IC13))^1)*((1+(IC14))^1))/((1.075)^14)+(Sheet1!$B$61*((1+(IC1))^1)*((1+(IC2))^1)*((1+(IC3))^1)*((1+(IC4))^1)*((1+(IC5))^1)*((1+(IC6))^1)*((1+(IC7))^1)*((1+(IC8))^1)*((1+(IC9))^1)*((1+(IC10))^1)*((1+(IC11))^1)*((1+(IC12))^1)*((1+(IC13))^1)*((1+(IC14))^1)*((1+(IC15))^1))/((1.075)^15)+((Sheet1!$B$61*((1+(IC1))^1)*((1+(IC2))^1)*((1+(IC3))^1)*((1+(IC4))^1)*((1+(IC5))^1)*((1+(IC6))^1)*((1+(IC7))^1)*((1+(IC8))^1)*((1+(IC9))^1)*((1+(IC10))^1)*((1+(IC11))^1)*((1+(IC12))^1)*((1+(IC13))^1)*((1+(IC14))^1)*((1+(IC15))^1))/((1.075)^15)/0.075))/Sheet1!$B$17)+((Sheet1!$B$65/Sheet1!$B$17)*(100%-0.2)))</f>
        <v>50.366270018344778</v>
      </c>
      <c r="ID17" s="1">
        <f ca="1">SUM((((Sheet1!$B$61*((1+(ID1))^1))/((1.075)^1)+(Sheet1!$B$61*((1+(ID1))^1)*((1+(ID2))^1))/((1.075)^2)+(Sheet1!$B$61*((1+(ID1))^1)*((1+(ID2))^1)*((1+(ID3))^1))/((1.075)^3)+(Sheet1!$B$61*((1+(ID1))^1)*((1+(ID2))^1)*((1+(ID3))^1)*((1+(ID4))^1))/((1.075)^4)+(Sheet1!$B$61*((1+(ID1))^1)*((1+(ID2))^1)*((1+(ID3))^1)*((1+(ID4))^1)*((1+(ID5))^1))/((1.075)^5)+(Sheet1!$B$61*((1+(ID1))^1)*((1+(ID2))^1)*((1+(ID3))^1)*((1+(ID4))^1)*((1+(ID5))^1)*((1+(ID6))^1))/((1.075)^6)+(Sheet1!$B$61*((1+(ID1))^1)*((1+(ID2))^1)*((1+(ID3))^1)*((1+(ID4))^1)*((1+(ID5))^1)*((1+(ID6))^1)*((1+(ID7))^1))/((1.075)^7)+(Sheet1!$B$61*((1+(ID1))^1)*((1+(ID2))^1)*((1+(ID3))^1)*((1+(ID4))^1)*((1+(ID5))^1)*((1+(ID6))^1)*((1+(ID7))^1)*((1+(ID8))^1))/((1.075)^8)+(Sheet1!$B$61*((1+(ID1))^1)*((1+(ID2))^1)*((1+(ID3))^1)*((1+(ID4))^1)*((1+(ID5))^1)*((1+(ID6))^1)*((1+(ID7))^1)*((1+(ID8))^1)*((1+(ID9))^1))/((1.075)^9)+(Sheet1!$B$61*((1+(ID1))^1)*((1+(ID2))^1)*((1+(ID3))^1)*((1+(ID4))^1)*((1+(ID5))^1)*((1+(ID6))^1)*((1+(ID7))^1)*((1+(ID8))^1)*((1+(ID9))^1)*((1+(ID10))^1))/((1.075)^10)+(Sheet1!$B$61*((1+(ID1))^1)*((1+(ID2))^1)*((1+(ID3))^1)*((1+(ID4))^1)*((1+(ID5))^1)*((1+(ID6))^1)*((1+(ID7))^1)*((1+(ID8))^1)*((1+(ID9))^1)*((1+(ID10))^1)*((1+(ID11))^1))/((1.075)^11)+(Sheet1!$B$61*((1+(ID1))^1)*((1+(ID2))^1)*((1+(ID3))^1)*((1+(ID4))^1)*((1+(ID5))^1)*((1+(ID6))^1)*((1+(ID7))^1)*((1+(ID8))^1)*((1+(ID9))^1)*((1+(ID10))^1)*((1+(ID11))^1)*((1+(ID12))^1))/((1.075)^12)+(Sheet1!$B$61*((1+(ID1))^1)*((1+(ID2))^1)*((1+(ID3))^1)*((1+(ID4))^1)*((1+(ID5))^1)*((1+(ID6))^1)*((1+(ID7))^1)*((1+(ID8))^1)*((1+(ID9))^1)*((1+(ID10))^1)*((1+(ID11))^1)*((1+(ID12))^1)*((1+(ID13))^1))/((1.075)^13)+(Sheet1!$B$61*((1+(ID1))^1)*((1+(ID2))^1)*((1+(ID3))^1)*((1+(ID4))^1)*((1+(ID5))^1)*((1+(ID6))^1)*((1+(ID7))^1)*((1+(ID8))^1)*((1+(ID9))^1)*((1+(ID10))^1)*((1+(ID11))^1)*((1+(ID12))^1)*((1+(ID13))^1)*((1+(ID14))^1))/((1.075)^14)+(Sheet1!$B$61*((1+(ID1))^1)*((1+(ID2))^1)*((1+(ID3))^1)*((1+(ID4))^1)*((1+(ID5))^1)*((1+(ID6))^1)*((1+(ID7))^1)*((1+(ID8))^1)*((1+(ID9))^1)*((1+(ID10))^1)*((1+(ID11))^1)*((1+(ID12))^1)*((1+(ID13))^1)*((1+(ID14))^1)*((1+(ID15))^1))/((1.075)^15)+((Sheet1!$B$61*((1+(ID1))^1)*((1+(ID2))^1)*((1+(ID3))^1)*((1+(ID4))^1)*((1+(ID5))^1)*((1+(ID6))^1)*((1+(ID7))^1)*((1+(ID8))^1)*((1+(ID9))^1)*((1+(ID10))^1)*((1+(ID11))^1)*((1+(ID12))^1)*((1+(ID13))^1)*((1+(ID14))^1)*((1+(ID15))^1))/((1.075)^15)/0.075))/Sheet1!$B$17)+((Sheet1!$B$65/Sheet1!$B$17)*(100%-0.2)))</f>
        <v>41.991873665807731</v>
      </c>
      <c r="IE17" s="1">
        <f ca="1">SUM((((Sheet1!$B$61*((1+(IE1))^1))/((1.075)^1)+(Sheet1!$B$61*((1+(IE1))^1)*((1+(IE2))^1))/((1.075)^2)+(Sheet1!$B$61*((1+(IE1))^1)*((1+(IE2))^1)*((1+(IE3))^1))/((1.075)^3)+(Sheet1!$B$61*((1+(IE1))^1)*((1+(IE2))^1)*((1+(IE3))^1)*((1+(IE4))^1))/((1.075)^4)+(Sheet1!$B$61*((1+(IE1))^1)*((1+(IE2))^1)*((1+(IE3))^1)*((1+(IE4))^1)*((1+(IE5))^1))/((1.075)^5)+(Sheet1!$B$61*((1+(IE1))^1)*((1+(IE2))^1)*((1+(IE3))^1)*((1+(IE4))^1)*((1+(IE5))^1)*((1+(IE6))^1))/((1.075)^6)+(Sheet1!$B$61*((1+(IE1))^1)*((1+(IE2))^1)*((1+(IE3))^1)*((1+(IE4))^1)*((1+(IE5))^1)*((1+(IE6))^1)*((1+(IE7))^1))/((1.075)^7)+(Sheet1!$B$61*((1+(IE1))^1)*((1+(IE2))^1)*((1+(IE3))^1)*((1+(IE4))^1)*((1+(IE5))^1)*((1+(IE6))^1)*((1+(IE7))^1)*((1+(IE8))^1))/((1.075)^8)+(Sheet1!$B$61*((1+(IE1))^1)*((1+(IE2))^1)*((1+(IE3))^1)*((1+(IE4))^1)*((1+(IE5))^1)*((1+(IE6))^1)*((1+(IE7))^1)*((1+(IE8))^1)*((1+(IE9))^1))/((1.075)^9)+(Sheet1!$B$61*((1+(IE1))^1)*((1+(IE2))^1)*((1+(IE3))^1)*((1+(IE4))^1)*((1+(IE5))^1)*((1+(IE6))^1)*((1+(IE7))^1)*((1+(IE8))^1)*((1+(IE9))^1)*((1+(IE10))^1))/((1.075)^10)+(Sheet1!$B$61*((1+(IE1))^1)*((1+(IE2))^1)*((1+(IE3))^1)*((1+(IE4))^1)*((1+(IE5))^1)*((1+(IE6))^1)*((1+(IE7))^1)*((1+(IE8))^1)*((1+(IE9))^1)*((1+(IE10))^1)*((1+(IE11))^1))/((1.075)^11)+(Sheet1!$B$61*((1+(IE1))^1)*((1+(IE2))^1)*((1+(IE3))^1)*((1+(IE4))^1)*((1+(IE5))^1)*((1+(IE6))^1)*((1+(IE7))^1)*((1+(IE8))^1)*((1+(IE9))^1)*((1+(IE10))^1)*((1+(IE11))^1)*((1+(IE12))^1))/((1.075)^12)+(Sheet1!$B$61*((1+(IE1))^1)*((1+(IE2))^1)*((1+(IE3))^1)*((1+(IE4))^1)*((1+(IE5))^1)*((1+(IE6))^1)*((1+(IE7))^1)*((1+(IE8))^1)*((1+(IE9))^1)*((1+(IE10))^1)*((1+(IE11))^1)*((1+(IE12))^1)*((1+(IE13))^1))/((1.075)^13)+(Sheet1!$B$61*((1+(IE1))^1)*((1+(IE2))^1)*((1+(IE3))^1)*((1+(IE4))^1)*((1+(IE5))^1)*((1+(IE6))^1)*((1+(IE7))^1)*((1+(IE8))^1)*((1+(IE9))^1)*((1+(IE10))^1)*((1+(IE11))^1)*((1+(IE12))^1)*((1+(IE13))^1)*((1+(IE14))^1))/((1.075)^14)+(Sheet1!$B$61*((1+(IE1))^1)*((1+(IE2))^1)*((1+(IE3))^1)*((1+(IE4))^1)*((1+(IE5))^1)*((1+(IE6))^1)*((1+(IE7))^1)*((1+(IE8))^1)*((1+(IE9))^1)*((1+(IE10))^1)*((1+(IE11))^1)*((1+(IE12))^1)*((1+(IE13))^1)*((1+(IE14))^1)*((1+(IE15))^1))/((1.075)^15)+((Sheet1!$B$61*((1+(IE1))^1)*((1+(IE2))^1)*((1+(IE3))^1)*((1+(IE4))^1)*((1+(IE5))^1)*((1+(IE6))^1)*((1+(IE7))^1)*((1+(IE8))^1)*((1+(IE9))^1)*((1+(IE10))^1)*((1+(IE11))^1)*((1+(IE12))^1)*((1+(IE13))^1)*((1+(IE14))^1)*((1+(IE15))^1))/((1.075)^15)/0.075))/Sheet1!$B$17)+((Sheet1!$B$65/Sheet1!$B$17)*(100%-0.2)))</f>
        <v>48.943970190235717</v>
      </c>
      <c r="IF17" s="1">
        <f ca="1">SUM((((Sheet1!$B$61*((1+(IF1))^1))/((1.075)^1)+(Sheet1!$B$61*((1+(IF1))^1)*((1+(IF2))^1))/((1.075)^2)+(Sheet1!$B$61*((1+(IF1))^1)*((1+(IF2))^1)*((1+(IF3))^1))/((1.075)^3)+(Sheet1!$B$61*((1+(IF1))^1)*((1+(IF2))^1)*((1+(IF3))^1)*((1+(IF4))^1))/((1.075)^4)+(Sheet1!$B$61*((1+(IF1))^1)*((1+(IF2))^1)*((1+(IF3))^1)*((1+(IF4))^1)*((1+(IF5))^1))/((1.075)^5)+(Sheet1!$B$61*((1+(IF1))^1)*((1+(IF2))^1)*((1+(IF3))^1)*((1+(IF4))^1)*((1+(IF5))^1)*((1+(IF6))^1))/((1.075)^6)+(Sheet1!$B$61*((1+(IF1))^1)*((1+(IF2))^1)*((1+(IF3))^1)*((1+(IF4))^1)*((1+(IF5))^1)*((1+(IF6))^1)*((1+(IF7))^1))/((1.075)^7)+(Sheet1!$B$61*((1+(IF1))^1)*((1+(IF2))^1)*((1+(IF3))^1)*((1+(IF4))^1)*((1+(IF5))^1)*((1+(IF6))^1)*((1+(IF7))^1)*((1+(IF8))^1))/((1.075)^8)+(Sheet1!$B$61*((1+(IF1))^1)*((1+(IF2))^1)*((1+(IF3))^1)*((1+(IF4))^1)*((1+(IF5))^1)*((1+(IF6))^1)*((1+(IF7))^1)*((1+(IF8))^1)*((1+(IF9))^1))/((1.075)^9)+(Sheet1!$B$61*((1+(IF1))^1)*((1+(IF2))^1)*((1+(IF3))^1)*((1+(IF4))^1)*((1+(IF5))^1)*((1+(IF6))^1)*((1+(IF7))^1)*((1+(IF8))^1)*((1+(IF9))^1)*((1+(IF10))^1))/((1.075)^10)+(Sheet1!$B$61*((1+(IF1))^1)*((1+(IF2))^1)*((1+(IF3))^1)*((1+(IF4))^1)*((1+(IF5))^1)*((1+(IF6))^1)*((1+(IF7))^1)*((1+(IF8))^1)*((1+(IF9))^1)*((1+(IF10))^1)*((1+(IF11))^1))/((1.075)^11)+(Sheet1!$B$61*((1+(IF1))^1)*((1+(IF2))^1)*((1+(IF3))^1)*((1+(IF4))^1)*((1+(IF5))^1)*((1+(IF6))^1)*((1+(IF7))^1)*((1+(IF8))^1)*((1+(IF9))^1)*((1+(IF10))^1)*((1+(IF11))^1)*((1+(IF12))^1))/((1.075)^12)+(Sheet1!$B$61*((1+(IF1))^1)*((1+(IF2))^1)*((1+(IF3))^1)*((1+(IF4))^1)*((1+(IF5))^1)*((1+(IF6))^1)*((1+(IF7))^1)*((1+(IF8))^1)*((1+(IF9))^1)*((1+(IF10))^1)*((1+(IF11))^1)*((1+(IF12))^1)*((1+(IF13))^1))/((1.075)^13)+(Sheet1!$B$61*((1+(IF1))^1)*((1+(IF2))^1)*((1+(IF3))^1)*((1+(IF4))^1)*((1+(IF5))^1)*((1+(IF6))^1)*((1+(IF7))^1)*((1+(IF8))^1)*((1+(IF9))^1)*((1+(IF10))^1)*((1+(IF11))^1)*((1+(IF12))^1)*((1+(IF13))^1)*((1+(IF14))^1))/((1.075)^14)+(Sheet1!$B$61*((1+(IF1))^1)*((1+(IF2))^1)*((1+(IF3))^1)*((1+(IF4))^1)*((1+(IF5))^1)*((1+(IF6))^1)*((1+(IF7))^1)*((1+(IF8))^1)*((1+(IF9))^1)*((1+(IF10))^1)*((1+(IF11))^1)*((1+(IF12))^1)*((1+(IF13))^1)*((1+(IF14))^1)*((1+(IF15))^1))/((1.075)^15)+((Sheet1!$B$61*((1+(IF1))^1)*((1+(IF2))^1)*((1+(IF3))^1)*((1+(IF4))^1)*((1+(IF5))^1)*((1+(IF6))^1)*((1+(IF7))^1)*((1+(IF8))^1)*((1+(IF9))^1)*((1+(IF10))^1)*((1+(IF11))^1)*((1+(IF12))^1)*((1+(IF13))^1)*((1+(IF14))^1)*((1+(IF15))^1))/((1.075)^15)/0.075))/Sheet1!$B$17)+((Sheet1!$B$65/Sheet1!$B$17)*(100%-0.2)))</f>
        <v>43.373204865980981</v>
      </c>
      <c r="IG17" s="1">
        <f ca="1">SUM((((Sheet1!$B$61*((1+(IG1))^1))/((1.075)^1)+(Sheet1!$B$61*((1+(IG1))^1)*((1+(IG2))^1))/((1.075)^2)+(Sheet1!$B$61*((1+(IG1))^1)*((1+(IG2))^1)*((1+(IG3))^1))/((1.075)^3)+(Sheet1!$B$61*((1+(IG1))^1)*((1+(IG2))^1)*((1+(IG3))^1)*((1+(IG4))^1))/((1.075)^4)+(Sheet1!$B$61*((1+(IG1))^1)*((1+(IG2))^1)*((1+(IG3))^1)*((1+(IG4))^1)*((1+(IG5))^1))/((1.075)^5)+(Sheet1!$B$61*((1+(IG1))^1)*((1+(IG2))^1)*((1+(IG3))^1)*((1+(IG4))^1)*((1+(IG5))^1)*((1+(IG6))^1))/((1.075)^6)+(Sheet1!$B$61*((1+(IG1))^1)*((1+(IG2))^1)*((1+(IG3))^1)*((1+(IG4))^1)*((1+(IG5))^1)*((1+(IG6))^1)*((1+(IG7))^1))/((1.075)^7)+(Sheet1!$B$61*((1+(IG1))^1)*((1+(IG2))^1)*((1+(IG3))^1)*((1+(IG4))^1)*((1+(IG5))^1)*((1+(IG6))^1)*((1+(IG7))^1)*((1+(IG8))^1))/((1.075)^8)+(Sheet1!$B$61*((1+(IG1))^1)*((1+(IG2))^1)*((1+(IG3))^1)*((1+(IG4))^1)*((1+(IG5))^1)*((1+(IG6))^1)*((1+(IG7))^1)*((1+(IG8))^1)*((1+(IG9))^1))/((1.075)^9)+(Sheet1!$B$61*((1+(IG1))^1)*((1+(IG2))^1)*((1+(IG3))^1)*((1+(IG4))^1)*((1+(IG5))^1)*((1+(IG6))^1)*((1+(IG7))^1)*((1+(IG8))^1)*((1+(IG9))^1)*((1+(IG10))^1))/((1.075)^10)+(Sheet1!$B$61*((1+(IG1))^1)*((1+(IG2))^1)*((1+(IG3))^1)*((1+(IG4))^1)*((1+(IG5))^1)*((1+(IG6))^1)*((1+(IG7))^1)*((1+(IG8))^1)*((1+(IG9))^1)*((1+(IG10))^1)*((1+(IG11))^1))/((1.075)^11)+(Sheet1!$B$61*((1+(IG1))^1)*((1+(IG2))^1)*((1+(IG3))^1)*((1+(IG4))^1)*((1+(IG5))^1)*((1+(IG6))^1)*((1+(IG7))^1)*((1+(IG8))^1)*((1+(IG9))^1)*((1+(IG10))^1)*((1+(IG11))^1)*((1+(IG12))^1))/((1.075)^12)+(Sheet1!$B$61*((1+(IG1))^1)*((1+(IG2))^1)*((1+(IG3))^1)*((1+(IG4))^1)*((1+(IG5))^1)*((1+(IG6))^1)*((1+(IG7))^1)*((1+(IG8))^1)*((1+(IG9))^1)*((1+(IG10))^1)*((1+(IG11))^1)*((1+(IG12))^1)*((1+(IG13))^1))/((1.075)^13)+(Sheet1!$B$61*((1+(IG1))^1)*((1+(IG2))^1)*((1+(IG3))^1)*((1+(IG4))^1)*((1+(IG5))^1)*((1+(IG6))^1)*((1+(IG7))^1)*((1+(IG8))^1)*((1+(IG9))^1)*((1+(IG10))^1)*((1+(IG11))^1)*((1+(IG12))^1)*((1+(IG13))^1)*((1+(IG14))^1))/((1.075)^14)+(Sheet1!$B$61*((1+(IG1))^1)*((1+(IG2))^1)*((1+(IG3))^1)*((1+(IG4))^1)*((1+(IG5))^1)*((1+(IG6))^1)*((1+(IG7))^1)*((1+(IG8))^1)*((1+(IG9))^1)*((1+(IG10))^1)*((1+(IG11))^1)*((1+(IG12))^1)*((1+(IG13))^1)*((1+(IG14))^1)*((1+(IG15))^1))/((1.075)^15)+((Sheet1!$B$61*((1+(IG1))^1)*((1+(IG2))^1)*((1+(IG3))^1)*((1+(IG4))^1)*((1+(IG5))^1)*((1+(IG6))^1)*((1+(IG7))^1)*((1+(IG8))^1)*((1+(IG9))^1)*((1+(IG10))^1)*((1+(IG11))^1)*((1+(IG12))^1)*((1+(IG13))^1)*((1+(IG14))^1)*((1+(IG15))^1))/((1.075)^15)/0.075))/Sheet1!$B$17)+((Sheet1!$B$65/Sheet1!$B$17)*(100%-0.2)))</f>
        <v>51.060782314596764</v>
      </c>
      <c r="IH17" s="1">
        <f ca="1">SUM((((Sheet1!$B$61*((1+(IH1))^1))/((1.075)^1)+(Sheet1!$B$61*((1+(IH1))^1)*((1+(IH2))^1))/((1.075)^2)+(Sheet1!$B$61*((1+(IH1))^1)*((1+(IH2))^1)*((1+(IH3))^1))/((1.075)^3)+(Sheet1!$B$61*((1+(IH1))^1)*((1+(IH2))^1)*((1+(IH3))^1)*((1+(IH4))^1))/((1.075)^4)+(Sheet1!$B$61*((1+(IH1))^1)*((1+(IH2))^1)*((1+(IH3))^1)*((1+(IH4))^1)*((1+(IH5))^1))/((1.075)^5)+(Sheet1!$B$61*((1+(IH1))^1)*((1+(IH2))^1)*((1+(IH3))^1)*((1+(IH4))^1)*((1+(IH5))^1)*((1+(IH6))^1))/((1.075)^6)+(Sheet1!$B$61*((1+(IH1))^1)*((1+(IH2))^1)*((1+(IH3))^1)*((1+(IH4))^1)*((1+(IH5))^1)*((1+(IH6))^1)*((1+(IH7))^1))/((1.075)^7)+(Sheet1!$B$61*((1+(IH1))^1)*((1+(IH2))^1)*((1+(IH3))^1)*((1+(IH4))^1)*((1+(IH5))^1)*((1+(IH6))^1)*((1+(IH7))^1)*((1+(IH8))^1))/((1.075)^8)+(Sheet1!$B$61*((1+(IH1))^1)*((1+(IH2))^1)*((1+(IH3))^1)*((1+(IH4))^1)*((1+(IH5))^1)*((1+(IH6))^1)*((1+(IH7))^1)*((1+(IH8))^1)*((1+(IH9))^1))/((1.075)^9)+(Sheet1!$B$61*((1+(IH1))^1)*((1+(IH2))^1)*((1+(IH3))^1)*((1+(IH4))^1)*((1+(IH5))^1)*((1+(IH6))^1)*((1+(IH7))^1)*((1+(IH8))^1)*((1+(IH9))^1)*((1+(IH10))^1))/((1.075)^10)+(Sheet1!$B$61*((1+(IH1))^1)*((1+(IH2))^1)*((1+(IH3))^1)*((1+(IH4))^1)*((1+(IH5))^1)*((1+(IH6))^1)*((1+(IH7))^1)*((1+(IH8))^1)*((1+(IH9))^1)*((1+(IH10))^1)*((1+(IH11))^1))/((1.075)^11)+(Sheet1!$B$61*((1+(IH1))^1)*((1+(IH2))^1)*((1+(IH3))^1)*((1+(IH4))^1)*((1+(IH5))^1)*((1+(IH6))^1)*((1+(IH7))^1)*((1+(IH8))^1)*((1+(IH9))^1)*((1+(IH10))^1)*((1+(IH11))^1)*((1+(IH12))^1))/((1.075)^12)+(Sheet1!$B$61*((1+(IH1))^1)*((1+(IH2))^1)*((1+(IH3))^1)*((1+(IH4))^1)*((1+(IH5))^1)*((1+(IH6))^1)*((1+(IH7))^1)*((1+(IH8))^1)*((1+(IH9))^1)*((1+(IH10))^1)*((1+(IH11))^1)*((1+(IH12))^1)*((1+(IH13))^1))/((1.075)^13)+(Sheet1!$B$61*((1+(IH1))^1)*((1+(IH2))^1)*((1+(IH3))^1)*((1+(IH4))^1)*((1+(IH5))^1)*((1+(IH6))^1)*((1+(IH7))^1)*((1+(IH8))^1)*((1+(IH9))^1)*((1+(IH10))^1)*((1+(IH11))^1)*((1+(IH12))^1)*((1+(IH13))^1)*((1+(IH14))^1))/((1.075)^14)+(Sheet1!$B$61*((1+(IH1))^1)*((1+(IH2))^1)*((1+(IH3))^1)*((1+(IH4))^1)*((1+(IH5))^1)*((1+(IH6))^1)*((1+(IH7))^1)*((1+(IH8))^1)*((1+(IH9))^1)*((1+(IH10))^1)*((1+(IH11))^1)*((1+(IH12))^1)*((1+(IH13))^1)*((1+(IH14))^1)*((1+(IH15))^1))/((1.075)^15)+((Sheet1!$B$61*((1+(IH1))^1)*((1+(IH2))^1)*((1+(IH3))^1)*((1+(IH4))^1)*((1+(IH5))^1)*((1+(IH6))^1)*((1+(IH7))^1)*((1+(IH8))^1)*((1+(IH9))^1)*((1+(IH10))^1)*((1+(IH11))^1)*((1+(IH12))^1)*((1+(IH13))^1)*((1+(IH14))^1)*((1+(IH15))^1))/((1.075)^15)/0.075))/Sheet1!$B$17)+((Sheet1!$B$65/Sheet1!$B$17)*(100%-0.2)))</f>
        <v>52.574492588728333</v>
      </c>
      <c r="II17" s="1">
        <f ca="1">SUM((((Sheet1!$B$61*((1+(II1))^1))/((1.075)^1)+(Sheet1!$B$61*((1+(II1))^1)*((1+(II2))^1))/((1.075)^2)+(Sheet1!$B$61*((1+(II1))^1)*((1+(II2))^1)*((1+(II3))^1))/((1.075)^3)+(Sheet1!$B$61*((1+(II1))^1)*((1+(II2))^1)*((1+(II3))^1)*((1+(II4))^1))/((1.075)^4)+(Sheet1!$B$61*((1+(II1))^1)*((1+(II2))^1)*((1+(II3))^1)*((1+(II4))^1)*((1+(II5))^1))/((1.075)^5)+(Sheet1!$B$61*((1+(II1))^1)*((1+(II2))^1)*((1+(II3))^1)*((1+(II4))^1)*((1+(II5))^1)*((1+(II6))^1))/((1.075)^6)+(Sheet1!$B$61*((1+(II1))^1)*((1+(II2))^1)*((1+(II3))^1)*((1+(II4))^1)*((1+(II5))^1)*((1+(II6))^1)*((1+(II7))^1))/((1.075)^7)+(Sheet1!$B$61*((1+(II1))^1)*((1+(II2))^1)*((1+(II3))^1)*((1+(II4))^1)*((1+(II5))^1)*((1+(II6))^1)*((1+(II7))^1)*((1+(II8))^1))/((1.075)^8)+(Sheet1!$B$61*((1+(II1))^1)*((1+(II2))^1)*((1+(II3))^1)*((1+(II4))^1)*((1+(II5))^1)*((1+(II6))^1)*((1+(II7))^1)*((1+(II8))^1)*((1+(II9))^1))/((1.075)^9)+(Sheet1!$B$61*((1+(II1))^1)*((1+(II2))^1)*((1+(II3))^1)*((1+(II4))^1)*((1+(II5))^1)*((1+(II6))^1)*((1+(II7))^1)*((1+(II8))^1)*((1+(II9))^1)*((1+(II10))^1))/((1.075)^10)+(Sheet1!$B$61*((1+(II1))^1)*((1+(II2))^1)*((1+(II3))^1)*((1+(II4))^1)*((1+(II5))^1)*((1+(II6))^1)*((1+(II7))^1)*((1+(II8))^1)*((1+(II9))^1)*((1+(II10))^1)*((1+(II11))^1))/((1.075)^11)+(Sheet1!$B$61*((1+(II1))^1)*((1+(II2))^1)*((1+(II3))^1)*((1+(II4))^1)*((1+(II5))^1)*((1+(II6))^1)*((1+(II7))^1)*((1+(II8))^1)*((1+(II9))^1)*((1+(II10))^1)*((1+(II11))^1)*((1+(II12))^1))/((1.075)^12)+(Sheet1!$B$61*((1+(II1))^1)*((1+(II2))^1)*((1+(II3))^1)*((1+(II4))^1)*((1+(II5))^1)*((1+(II6))^1)*((1+(II7))^1)*((1+(II8))^1)*((1+(II9))^1)*((1+(II10))^1)*((1+(II11))^1)*((1+(II12))^1)*((1+(II13))^1))/((1.075)^13)+(Sheet1!$B$61*((1+(II1))^1)*((1+(II2))^1)*((1+(II3))^1)*((1+(II4))^1)*((1+(II5))^1)*((1+(II6))^1)*((1+(II7))^1)*((1+(II8))^1)*((1+(II9))^1)*((1+(II10))^1)*((1+(II11))^1)*((1+(II12))^1)*((1+(II13))^1)*((1+(II14))^1))/((1.075)^14)+(Sheet1!$B$61*((1+(II1))^1)*((1+(II2))^1)*((1+(II3))^1)*((1+(II4))^1)*((1+(II5))^1)*((1+(II6))^1)*((1+(II7))^1)*((1+(II8))^1)*((1+(II9))^1)*((1+(II10))^1)*((1+(II11))^1)*((1+(II12))^1)*((1+(II13))^1)*((1+(II14))^1)*((1+(II15))^1))/((1.075)^15)+((Sheet1!$B$61*((1+(II1))^1)*((1+(II2))^1)*((1+(II3))^1)*((1+(II4))^1)*((1+(II5))^1)*((1+(II6))^1)*((1+(II7))^1)*((1+(II8))^1)*((1+(II9))^1)*((1+(II10))^1)*((1+(II11))^1)*((1+(II12))^1)*((1+(II13))^1)*((1+(II14))^1)*((1+(II15))^1))/((1.075)^15)/0.075))/Sheet1!$B$17)+((Sheet1!$B$65/Sheet1!$B$17)*(100%-0.2)))</f>
        <v>47.911277335615495</v>
      </c>
      <c r="IJ17" s="1">
        <f ca="1">SUM((((Sheet1!$B$61*((1+(IJ1))^1))/((1.075)^1)+(Sheet1!$B$61*((1+(IJ1))^1)*((1+(IJ2))^1))/((1.075)^2)+(Sheet1!$B$61*((1+(IJ1))^1)*((1+(IJ2))^1)*((1+(IJ3))^1))/((1.075)^3)+(Sheet1!$B$61*((1+(IJ1))^1)*((1+(IJ2))^1)*((1+(IJ3))^1)*((1+(IJ4))^1))/((1.075)^4)+(Sheet1!$B$61*((1+(IJ1))^1)*((1+(IJ2))^1)*((1+(IJ3))^1)*((1+(IJ4))^1)*((1+(IJ5))^1))/((1.075)^5)+(Sheet1!$B$61*((1+(IJ1))^1)*((1+(IJ2))^1)*((1+(IJ3))^1)*((1+(IJ4))^1)*((1+(IJ5))^1)*((1+(IJ6))^1))/((1.075)^6)+(Sheet1!$B$61*((1+(IJ1))^1)*((1+(IJ2))^1)*((1+(IJ3))^1)*((1+(IJ4))^1)*((1+(IJ5))^1)*((1+(IJ6))^1)*((1+(IJ7))^1))/((1.075)^7)+(Sheet1!$B$61*((1+(IJ1))^1)*((1+(IJ2))^1)*((1+(IJ3))^1)*((1+(IJ4))^1)*((1+(IJ5))^1)*((1+(IJ6))^1)*((1+(IJ7))^1)*((1+(IJ8))^1))/((1.075)^8)+(Sheet1!$B$61*((1+(IJ1))^1)*((1+(IJ2))^1)*((1+(IJ3))^1)*((1+(IJ4))^1)*((1+(IJ5))^1)*((1+(IJ6))^1)*((1+(IJ7))^1)*((1+(IJ8))^1)*((1+(IJ9))^1))/((1.075)^9)+(Sheet1!$B$61*((1+(IJ1))^1)*((1+(IJ2))^1)*((1+(IJ3))^1)*((1+(IJ4))^1)*((1+(IJ5))^1)*((1+(IJ6))^1)*((1+(IJ7))^1)*((1+(IJ8))^1)*((1+(IJ9))^1)*((1+(IJ10))^1))/((1.075)^10)+(Sheet1!$B$61*((1+(IJ1))^1)*((1+(IJ2))^1)*((1+(IJ3))^1)*((1+(IJ4))^1)*((1+(IJ5))^1)*((1+(IJ6))^1)*((1+(IJ7))^1)*((1+(IJ8))^1)*((1+(IJ9))^1)*((1+(IJ10))^1)*((1+(IJ11))^1))/((1.075)^11)+(Sheet1!$B$61*((1+(IJ1))^1)*((1+(IJ2))^1)*((1+(IJ3))^1)*((1+(IJ4))^1)*((1+(IJ5))^1)*((1+(IJ6))^1)*((1+(IJ7))^1)*((1+(IJ8))^1)*((1+(IJ9))^1)*((1+(IJ10))^1)*((1+(IJ11))^1)*((1+(IJ12))^1))/((1.075)^12)+(Sheet1!$B$61*((1+(IJ1))^1)*((1+(IJ2))^1)*((1+(IJ3))^1)*((1+(IJ4))^1)*((1+(IJ5))^1)*((1+(IJ6))^1)*((1+(IJ7))^1)*((1+(IJ8))^1)*((1+(IJ9))^1)*((1+(IJ10))^1)*((1+(IJ11))^1)*((1+(IJ12))^1)*((1+(IJ13))^1))/((1.075)^13)+(Sheet1!$B$61*((1+(IJ1))^1)*((1+(IJ2))^1)*((1+(IJ3))^1)*((1+(IJ4))^1)*((1+(IJ5))^1)*((1+(IJ6))^1)*((1+(IJ7))^1)*((1+(IJ8))^1)*((1+(IJ9))^1)*((1+(IJ10))^1)*((1+(IJ11))^1)*((1+(IJ12))^1)*((1+(IJ13))^1)*((1+(IJ14))^1))/((1.075)^14)+(Sheet1!$B$61*((1+(IJ1))^1)*((1+(IJ2))^1)*((1+(IJ3))^1)*((1+(IJ4))^1)*((1+(IJ5))^1)*((1+(IJ6))^1)*((1+(IJ7))^1)*((1+(IJ8))^1)*((1+(IJ9))^1)*((1+(IJ10))^1)*((1+(IJ11))^1)*((1+(IJ12))^1)*((1+(IJ13))^1)*((1+(IJ14))^1)*((1+(IJ15))^1))/((1.075)^15)+((Sheet1!$B$61*((1+(IJ1))^1)*((1+(IJ2))^1)*((1+(IJ3))^1)*((1+(IJ4))^1)*((1+(IJ5))^1)*((1+(IJ6))^1)*((1+(IJ7))^1)*((1+(IJ8))^1)*((1+(IJ9))^1)*((1+(IJ10))^1)*((1+(IJ11))^1)*((1+(IJ12))^1)*((1+(IJ13))^1)*((1+(IJ14))^1)*((1+(IJ15))^1))/((1.075)^15)/0.075))/Sheet1!$B$17)+((Sheet1!$B$65/Sheet1!$B$17)*(100%-0.2)))</f>
        <v>53.950177714912968</v>
      </c>
      <c r="IK17" s="1">
        <f ca="1">SUM((((Sheet1!$B$61*((1+(IK1))^1))/((1.075)^1)+(Sheet1!$B$61*((1+(IK1))^1)*((1+(IK2))^1))/((1.075)^2)+(Sheet1!$B$61*((1+(IK1))^1)*((1+(IK2))^1)*((1+(IK3))^1))/((1.075)^3)+(Sheet1!$B$61*((1+(IK1))^1)*((1+(IK2))^1)*((1+(IK3))^1)*((1+(IK4))^1))/((1.075)^4)+(Sheet1!$B$61*((1+(IK1))^1)*((1+(IK2))^1)*((1+(IK3))^1)*((1+(IK4))^1)*((1+(IK5))^1))/((1.075)^5)+(Sheet1!$B$61*((1+(IK1))^1)*((1+(IK2))^1)*((1+(IK3))^1)*((1+(IK4))^1)*((1+(IK5))^1)*((1+(IK6))^1))/((1.075)^6)+(Sheet1!$B$61*((1+(IK1))^1)*((1+(IK2))^1)*((1+(IK3))^1)*((1+(IK4))^1)*((1+(IK5))^1)*((1+(IK6))^1)*((1+(IK7))^1))/((1.075)^7)+(Sheet1!$B$61*((1+(IK1))^1)*((1+(IK2))^1)*((1+(IK3))^1)*((1+(IK4))^1)*((1+(IK5))^1)*((1+(IK6))^1)*((1+(IK7))^1)*((1+(IK8))^1))/((1.075)^8)+(Sheet1!$B$61*((1+(IK1))^1)*((1+(IK2))^1)*((1+(IK3))^1)*((1+(IK4))^1)*((1+(IK5))^1)*((1+(IK6))^1)*((1+(IK7))^1)*((1+(IK8))^1)*((1+(IK9))^1))/((1.075)^9)+(Sheet1!$B$61*((1+(IK1))^1)*((1+(IK2))^1)*((1+(IK3))^1)*((1+(IK4))^1)*((1+(IK5))^1)*((1+(IK6))^1)*((1+(IK7))^1)*((1+(IK8))^1)*((1+(IK9))^1)*((1+(IK10))^1))/((1.075)^10)+(Sheet1!$B$61*((1+(IK1))^1)*((1+(IK2))^1)*((1+(IK3))^1)*((1+(IK4))^1)*((1+(IK5))^1)*((1+(IK6))^1)*((1+(IK7))^1)*((1+(IK8))^1)*((1+(IK9))^1)*((1+(IK10))^1)*((1+(IK11))^1))/((1.075)^11)+(Sheet1!$B$61*((1+(IK1))^1)*((1+(IK2))^1)*((1+(IK3))^1)*((1+(IK4))^1)*((1+(IK5))^1)*((1+(IK6))^1)*((1+(IK7))^1)*((1+(IK8))^1)*((1+(IK9))^1)*((1+(IK10))^1)*((1+(IK11))^1)*((1+(IK12))^1))/((1.075)^12)+(Sheet1!$B$61*((1+(IK1))^1)*((1+(IK2))^1)*((1+(IK3))^1)*((1+(IK4))^1)*((1+(IK5))^1)*((1+(IK6))^1)*((1+(IK7))^1)*((1+(IK8))^1)*((1+(IK9))^1)*((1+(IK10))^1)*((1+(IK11))^1)*((1+(IK12))^1)*((1+(IK13))^1))/((1.075)^13)+(Sheet1!$B$61*((1+(IK1))^1)*((1+(IK2))^1)*((1+(IK3))^1)*((1+(IK4))^1)*((1+(IK5))^1)*((1+(IK6))^1)*((1+(IK7))^1)*((1+(IK8))^1)*((1+(IK9))^1)*((1+(IK10))^1)*((1+(IK11))^1)*((1+(IK12))^1)*((1+(IK13))^1)*((1+(IK14))^1))/((1.075)^14)+(Sheet1!$B$61*((1+(IK1))^1)*((1+(IK2))^1)*((1+(IK3))^1)*((1+(IK4))^1)*((1+(IK5))^1)*((1+(IK6))^1)*((1+(IK7))^1)*((1+(IK8))^1)*((1+(IK9))^1)*((1+(IK10))^1)*((1+(IK11))^1)*((1+(IK12))^1)*((1+(IK13))^1)*((1+(IK14))^1)*((1+(IK15))^1))/((1.075)^15)+((Sheet1!$B$61*((1+(IK1))^1)*((1+(IK2))^1)*((1+(IK3))^1)*((1+(IK4))^1)*((1+(IK5))^1)*((1+(IK6))^1)*((1+(IK7))^1)*((1+(IK8))^1)*((1+(IK9))^1)*((1+(IK10))^1)*((1+(IK11))^1)*((1+(IK12))^1)*((1+(IK13))^1)*((1+(IK14))^1)*((1+(IK15))^1))/((1.075)^15)/0.075))/Sheet1!$B$17)+((Sheet1!$B$65/Sheet1!$B$17)*(100%-0.2)))</f>
        <v>44.061503475693883</v>
      </c>
      <c r="IL17" s="1">
        <f ca="1">SUM((((Sheet1!$B$61*((1+(IL1))^1))/((1.075)^1)+(Sheet1!$B$61*((1+(IL1))^1)*((1+(IL2))^1))/((1.075)^2)+(Sheet1!$B$61*((1+(IL1))^1)*((1+(IL2))^1)*((1+(IL3))^1))/((1.075)^3)+(Sheet1!$B$61*((1+(IL1))^1)*((1+(IL2))^1)*((1+(IL3))^1)*((1+(IL4))^1))/((1.075)^4)+(Sheet1!$B$61*((1+(IL1))^1)*((1+(IL2))^1)*((1+(IL3))^1)*((1+(IL4))^1)*((1+(IL5))^1))/((1.075)^5)+(Sheet1!$B$61*((1+(IL1))^1)*((1+(IL2))^1)*((1+(IL3))^1)*((1+(IL4))^1)*((1+(IL5))^1)*((1+(IL6))^1))/((1.075)^6)+(Sheet1!$B$61*((1+(IL1))^1)*((1+(IL2))^1)*((1+(IL3))^1)*((1+(IL4))^1)*((1+(IL5))^1)*((1+(IL6))^1)*((1+(IL7))^1))/((1.075)^7)+(Sheet1!$B$61*((1+(IL1))^1)*((1+(IL2))^1)*((1+(IL3))^1)*((1+(IL4))^1)*((1+(IL5))^1)*((1+(IL6))^1)*((1+(IL7))^1)*((1+(IL8))^1))/((1.075)^8)+(Sheet1!$B$61*((1+(IL1))^1)*((1+(IL2))^1)*((1+(IL3))^1)*((1+(IL4))^1)*((1+(IL5))^1)*((1+(IL6))^1)*((1+(IL7))^1)*((1+(IL8))^1)*((1+(IL9))^1))/((1.075)^9)+(Sheet1!$B$61*((1+(IL1))^1)*((1+(IL2))^1)*((1+(IL3))^1)*((1+(IL4))^1)*((1+(IL5))^1)*((1+(IL6))^1)*((1+(IL7))^1)*((1+(IL8))^1)*((1+(IL9))^1)*((1+(IL10))^1))/((1.075)^10)+(Sheet1!$B$61*((1+(IL1))^1)*((1+(IL2))^1)*((1+(IL3))^1)*((1+(IL4))^1)*((1+(IL5))^1)*((1+(IL6))^1)*((1+(IL7))^1)*((1+(IL8))^1)*((1+(IL9))^1)*((1+(IL10))^1)*((1+(IL11))^1))/((1.075)^11)+(Sheet1!$B$61*((1+(IL1))^1)*((1+(IL2))^1)*((1+(IL3))^1)*((1+(IL4))^1)*((1+(IL5))^1)*((1+(IL6))^1)*((1+(IL7))^1)*((1+(IL8))^1)*((1+(IL9))^1)*((1+(IL10))^1)*((1+(IL11))^1)*((1+(IL12))^1))/((1.075)^12)+(Sheet1!$B$61*((1+(IL1))^1)*((1+(IL2))^1)*((1+(IL3))^1)*((1+(IL4))^1)*((1+(IL5))^1)*((1+(IL6))^1)*((1+(IL7))^1)*((1+(IL8))^1)*((1+(IL9))^1)*((1+(IL10))^1)*((1+(IL11))^1)*((1+(IL12))^1)*((1+(IL13))^1))/((1.075)^13)+(Sheet1!$B$61*((1+(IL1))^1)*((1+(IL2))^1)*((1+(IL3))^1)*((1+(IL4))^1)*((1+(IL5))^1)*((1+(IL6))^1)*((1+(IL7))^1)*((1+(IL8))^1)*((1+(IL9))^1)*((1+(IL10))^1)*((1+(IL11))^1)*((1+(IL12))^1)*((1+(IL13))^1)*((1+(IL14))^1))/((1.075)^14)+(Sheet1!$B$61*((1+(IL1))^1)*((1+(IL2))^1)*((1+(IL3))^1)*((1+(IL4))^1)*((1+(IL5))^1)*((1+(IL6))^1)*((1+(IL7))^1)*((1+(IL8))^1)*((1+(IL9))^1)*((1+(IL10))^1)*((1+(IL11))^1)*((1+(IL12))^1)*((1+(IL13))^1)*((1+(IL14))^1)*((1+(IL15))^1))/((1.075)^15)+((Sheet1!$B$61*((1+(IL1))^1)*((1+(IL2))^1)*((1+(IL3))^1)*((1+(IL4))^1)*((1+(IL5))^1)*((1+(IL6))^1)*((1+(IL7))^1)*((1+(IL8))^1)*((1+(IL9))^1)*((1+(IL10))^1)*((1+(IL11))^1)*((1+(IL12))^1)*((1+(IL13))^1)*((1+(IL14))^1)*((1+(IL15))^1))/((1.075)^15)/0.075))/Sheet1!$B$17)+((Sheet1!$B$65/Sheet1!$B$17)*(100%-0.2)))</f>
        <v>66.91837595714604</v>
      </c>
      <c r="IM17" s="1">
        <f ca="1">SUM((((Sheet1!$B$61*((1+(IM1))^1))/((1.075)^1)+(Sheet1!$B$61*((1+(IM1))^1)*((1+(IM2))^1))/((1.075)^2)+(Sheet1!$B$61*((1+(IM1))^1)*((1+(IM2))^1)*((1+(IM3))^1))/((1.075)^3)+(Sheet1!$B$61*((1+(IM1))^1)*((1+(IM2))^1)*((1+(IM3))^1)*((1+(IM4))^1))/((1.075)^4)+(Sheet1!$B$61*((1+(IM1))^1)*((1+(IM2))^1)*((1+(IM3))^1)*((1+(IM4))^1)*((1+(IM5))^1))/((1.075)^5)+(Sheet1!$B$61*((1+(IM1))^1)*((1+(IM2))^1)*((1+(IM3))^1)*((1+(IM4))^1)*((1+(IM5))^1)*((1+(IM6))^1))/((1.075)^6)+(Sheet1!$B$61*((1+(IM1))^1)*((1+(IM2))^1)*((1+(IM3))^1)*((1+(IM4))^1)*((1+(IM5))^1)*((1+(IM6))^1)*((1+(IM7))^1))/((1.075)^7)+(Sheet1!$B$61*((1+(IM1))^1)*((1+(IM2))^1)*((1+(IM3))^1)*((1+(IM4))^1)*((1+(IM5))^1)*((1+(IM6))^1)*((1+(IM7))^1)*((1+(IM8))^1))/((1.075)^8)+(Sheet1!$B$61*((1+(IM1))^1)*((1+(IM2))^1)*((1+(IM3))^1)*((1+(IM4))^1)*((1+(IM5))^1)*((1+(IM6))^1)*((1+(IM7))^1)*((1+(IM8))^1)*((1+(IM9))^1))/((1.075)^9)+(Sheet1!$B$61*((1+(IM1))^1)*((1+(IM2))^1)*((1+(IM3))^1)*((1+(IM4))^1)*((1+(IM5))^1)*((1+(IM6))^1)*((1+(IM7))^1)*((1+(IM8))^1)*((1+(IM9))^1)*((1+(IM10))^1))/((1.075)^10)+(Sheet1!$B$61*((1+(IM1))^1)*((1+(IM2))^1)*((1+(IM3))^1)*((1+(IM4))^1)*((1+(IM5))^1)*((1+(IM6))^1)*((1+(IM7))^1)*((1+(IM8))^1)*((1+(IM9))^1)*((1+(IM10))^1)*((1+(IM11))^1))/((1.075)^11)+(Sheet1!$B$61*((1+(IM1))^1)*((1+(IM2))^1)*((1+(IM3))^1)*((1+(IM4))^1)*((1+(IM5))^1)*((1+(IM6))^1)*((1+(IM7))^1)*((1+(IM8))^1)*((1+(IM9))^1)*((1+(IM10))^1)*((1+(IM11))^1)*((1+(IM12))^1))/((1.075)^12)+(Sheet1!$B$61*((1+(IM1))^1)*((1+(IM2))^1)*((1+(IM3))^1)*((1+(IM4))^1)*((1+(IM5))^1)*((1+(IM6))^1)*((1+(IM7))^1)*((1+(IM8))^1)*((1+(IM9))^1)*((1+(IM10))^1)*((1+(IM11))^1)*((1+(IM12))^1)*((1+(IM13))^1))/((1.075)^13)+(Sheet1!$B$61*((1+(IM1))^1)*((1+(IM2))^1)*((1+(IM3))^1)*((1+(IM4))^1)*((1+(IM5))^1)*((1+(IM6))^1)*((1+(IM7))^1)*((1+(IM8))^1)*((1+(IM9))^1)*((1+(IM10))^1)*((1+(IM11))^1)*((1+(IM12))^1)*((1+(IM13))^1)*((1+(IM14))^1))/((1.075)^14)+(Sheet1!$B$61*((1+(IM1))^1)*((1+(IM2))^1)*((1+(IM3))^1)*((1+(IM4))^1)*((1+(IM5))^1)*((1+(IM6))^1)*((1+(IM7))^1)*((1+(IM8))^1)*((1+(IM9))^1)*((1+(IM10))^1)*((1+(IM11))^1)*((1+(IM12))^1)*((1+(IM13))^1)*((1+(IM14))^1)*((1+(IM15))^1))/((1.075)^15)+((Sheet1!$B$61*((1+(IM1))^1)*((1+(IM2))^1)*((1+(IM3))^1)*((1+(IM4))^1)*((1+(IM5))^1)*((1+(IM6))^1)*((1+(IM7))^1)*((1+(IM8))^1)*((1+(IM9))^1)*((1+(IM10))^1)*((1+(IM11))^1)*((1+(IM12))^1)*((1+(IM13))^1)*((1+(IM14))^1)*((1+(IM15))^1))/((1.075)^15)/0.075))/Sheet1!$B$17)+((Sheet1!$B$65/Sheet1!$B$17)*(100%-0.2)))</f>
        <v>50.238974249079064</v>
      </c>
      <c r="IN17" s="1">
        <f ca="1">SUM((((Sheet1!$B$61*((1+(IN1))^1))/((1.075)^1)+(Sheet1!$B$61*((1+(IN1))^1)*((1+(IN2))^1))/((1.075)^2)+(Sheet1!$B$61*((1+(IN1))^1)*((1+(IN2))^1)*((1+(IN3))^1))/((1.075)^3)+(Sheet1!$B$61*((1+(IN1))^1)*((1+(IN2))^1)*((1+(IN3))^1)*((1+(IN4))^1))/((1.075)^4)+(Sheet1!$B$61*((1+(IN1))^1)*((1+(IN2))^1)*((1+(IN3))^1)*((1+(IN4))^1)*((1+(IN5))^1))/((1.075)^5)+(Sheet1!$B$61*((1+(IN1))^1)*((1+(IN2))^1)*((1+(IN3))^1)*((1+(IN4))^1)*((1+(IN5))^1)*((1+(IN6))^1))/((1.075)^6)+(Sheet1!$B$61*((1+(IN1))^1)*((1+(IN2))^1)*((1+(IN3))^1)*((1+(IN4))^1)*((1+(IN5))^1)*((1+(IN6))^1)*((1+(IN7))^1))/((1.075)^7)+(Sheet1!$B$61*((1+(IN1))^1)*((1+(IN2))^1)*((1+(IN3))^1)*((1+(IN4))^1)*((1+(IN5))^1)*((1+(IN6))^1)*((1+(IN7))^1)*((1+(IN8))^1))/((1.075)^8)+(Sheet1!$B$61*((1+(IN1))^1)*((1+(IN2))^1)*((1+(IN3))^1)*((1+(IN4))^1)*((1+(IN5))^1)*((1+(IN6))^1)*((1+(IN7))^1)*((1+(IN8))^1)*((1+(IN9))^1))/((1.075)^9)+(Sheet1!$B$61*((1+(IN1))^1)*((1+(IN2))^1)*((1+(IN3))^1)*((1+(IN4))^1)*((1+(IN5))^1)*((1+(IN6))^1)*((1+(IN7))^1)*((1+(IN8))^1)*((1+(IN9))^1)*((1+(IN10))^1))/((1.075)^10)+(Sheet1!$B$61*((1+(IN1))^1)*((1+(IN2))^1)*((1+(IN3))^1)*((1+(IN4))^1)*((1+(IN5))^1)*((1+(IN6))^1)*((1+(IN7))^1)*((1+(IN8))^1)*((1+(IN9))^1)*((1+(IN10))^1)*((1+(IN11))^1))/((1.075)^11)+(Sheet1!$B$61*((1+(IN1))^1)*((1+(IN2))^1)*((1+(IN3))^1)*((1+(IN4))^1)*((1+(IN5))^1)*((1+(IN6))^1)*((1+(IN7))^1)*((1+(IN8))^1)*((1+(IN9))^1)*((1+(IN10))^1)*((1+(IN11))^1)*((1+(IN12))^1))/((1.075)^12)+(Sheet1!$B$61*((1+(IN1))^1)*((1+(IN2))^1)*((1+(IN3))^1)*((1+(IN4))^1)*((1+(IN5))^1)*((1+(IN6))^1)*((1+(IN7))^1)*((1+(IN8))^1)*((1+(IN9))^1)*((1+(IN10))^1)*((1+(IN11))^1)*((1+(IN12))^1)*((1+(IN13))^1))/((1.075)^13)+(Sheet1!$B$61*((1+(IN1))^1)*((1+(IN2))^1)*((1+(IN3))^1)*((1+(IN4))^1)*((1+(IN5))^1)*((1+(IN6))^1)*((1+(IN7))^1)*((1+(IN8))^1)*((1+(IN9))^1)*((1+(IN10))^1)*((1+(IN11))^1)*((1+(IN12))^1)*((1+(IN13))^1)*((1+(IN14))^1))/((1.075)^14)+(Sheet1!$B$61*((1+(IN1))^1)*((1+(IN2))^1)*((1+(IN3))^1)*((1+(IN4))^1)*((1+(IN5))^1)*((1+(IN6))^1)*((1+(IN7))^1)*((1+(IN8))^1)*((1+(IN9))^1)*((1+(IN10))^1)*((1+(IN11))^1)*((1+(IN12))^1)*((1+(IN13))^1)*((1+(IN14))^1)*((1+(IN15))^1))/((1.075)^15)+((Sheet1!$B$61*((1+(IN1))^1)*((1+(IN2))^1)*((1+(IN3))^1)*((1+(IN4))^1)*((1+(IN5))^1)*((1+(IN6))^1)*((1+(IN7))^1)*((1+(IN8))^1)*((1+(IN9))^1)*((1+(IN10))^1)*((1+(IN11))^1)*((1+(IN12))^1)*((1+(IN13))^1)*((1+(IN14))^1)*((1+(IN15))^1))/((1.075)^15)/0.075))/Sheet1!$B$17)+((Sheet1!$B$65/Sheet1!$B$17)*(100%-0.2)))</f>
        <v>52.114696444998977</v>
      </c>
      <c r="IO17" s="1">
        <f ca="1">SUM((((Sheet1!$B$61*((1+(IO1))^1))/((1.075)^1)+(Sheet1!$B$61*((1+(IO1))^1)*((1+(IO2))^1))/((1.075)^2)+(Sheet1!$B$61*((1+(IO1))^1)*((1+(IO2))^1)*((1+(IO3))^1))/((1.075)^3)+(Sheet1!$B$61*((1+(IO1))^1)*((1+(IO2))^1)*((1+(IO3))^1)*((1+(IO4))^1))/((1.075)^4)+(Sheet1!$B$61*((1+(IO1))^1)*((1+(IO2))^1)*((1+(IO3))^1)*((1+(IO4))^1)*((1+(IO5))^1))/((1.075)^5)+(Sheet1!$B$61*((1+(IO1))^1)*((1+(IO2))^1)*((1+(IO3))^1)*((1+(IO4))^1)*((1+(IO5))^1)*((1+(IO6))^1))/((1.075)^6)+(Sheet1!$B$61*((1+(IO1))^1)*((1+(IO2))^1)*((1+(IO3))^1)*((1+(IO4))^1)*((1+(IO5))^1)*((1+(IO6))^1)*((1+(IO7))^1))/((1.075)^7)+(Sheet1!$B$61*((1+(IO1))^1)*((1+(IO2))^1)*((1+(IO3))^1)*((1+(IO4))^1)*((1+(IO5))^1)*((1+(IO6))^1)*((1+(IO7))^1)*((1+(IO8))^1))/((1.075)^8)+(Sheet1!$B$61*((1+(IO1))^1)*((1+(IO2))^1)*((1+(IO3))^1)*((1+(IO4))^1)*((1+(IO5))^1)*((1+(IO6))^1)*((1+(IO7))^1)*((1+(IO8))^1)*((1+(IO9))^1))/((1.075)^9)+(Sheet1!$B$61*((1+(IO1))^1)*((1+(IO2))^1)*((1+(IO3))^1)*((1+(IO4))^1)*((1+(IO5))^1)*((1+(IO6))^1)*((1+(IO7))^1)*((1+(IO8))^1)*((1+(IO9))^1)*((1+(IO10))^1))/((1.075)^10)+(Sheet1!$B$61*((1+(IO1))^1)*((1+(IO2))^1)*((1+(IO3))^1)*((1+(IO4))^1)*((1+(IO5))^1)*((1+(IO6))^1)*((1+(IO7))^1)*((1+(IO8))^1)*((1+(IO9))^1)*((1+(IO10))^1)*((1+(IO11))^1))/((1.075)^11)+(Sheet1!$B$61*((1+(IO1))^1)*((1+(IO2))^1)*((1+(IO3))^1)*((1+(IO4))^1)*((1+(IO5))^1)*((1+(IO6))^1)*((1+(IO7))^1)*((1+(IO8))^1)*((1+(IO9))^1)*((1+(IO10))^1)*((1+(IO11))^1)*((1+(IO12))^1))/((1.075)^12)+(Sheet1!$B$61*((1+(IO1))^1)*((1+(IO2))^1)*((1+(IO3))^1)*((1+(IO4))^1)*((1+(IO5))^1)*((1+(IO6))^1)*((1+(IO7))^1)*((1+(IO8))^1)*((1+(IO9))^1)*((1+(IO10))^1)*((1+(IO11))^1)*((1+(IO12))^1)*((1+(IO13))^1))/((1.075)^13)+(Sheet1!$B$61*((1+(IO1))^1)*((1+(IO2))^1)*((1+(IO3))^1)*((1+(IO4))^1)*((1+(IO5))^1)*((1+(IO6))^1)*((1+(IO7))^1)*((1+(IO8))^1)*((1+(IO9))^1)*((1+(IO10))^1)*((1+(IO11))^1)*((1+(IO12))^1)*((1+(IO13))^1)*((1+(IO14))^1))/((1.075)^14)+(Sheet1!$B$61*((1+(IO1))^1)*((1+(IO2))^1)*((1+(IO3))^1)*((1+(IO4))^1)*((1+(IO5))^1)*((1+(IO6))^1)*((1+(IO7))^1)*((1+(IO8))^1)*((1+(IO9))^1)*((1+(IO10))^1)*((1+(IO11))^1)*((1+(IO12))^1)*((1+(IO13))^1)*((1+(IO14))^1)*((1+(IO15))^1))/((1.075)^15)+((Sheet1!$B$61*((1+(IO1))^1)*((1+(IO2))^1)*((1+(IO3))^1)*((1+(IO4))^1)*((1+(IO5))^1)*((1+(IO6))^1)*((1+(IO7))^1)*((1+(IO8))^1)*((1+(IO9))^1)*((1+(IO10))^1)*((1+(IO11))^1)*((1+(IO12))^1)*((1+(IO13))^1)*((1+(IO14))^1)*((1+(IO15))^1))/((1.075)^15)/0.075))/Sheet1!$B$17)+((Sheet1!$B$65/Sheet1!$B$17)*(100%-0.2)))</f>
        <v>63.580078028508069</v>
      </c>
      <c r="IP17" s="1">
        <f ca="1">SUM((((Sheet1!$B$61*((1+(IP1))^1))/((1.075)^1)+(Sheet1!$B$61*((1+(IP1))^1)*((1+(IP2))^1))/((1.075)^2)+(Sheet1!$B$61*((1+(IP1))^1)*((1+(IP2))^1)*((1+(IP3))^1))/((1.075)^3)+(Sheet1!$B$61*((1+(IP1))^1)*((1+(IP2))^1)*((1+(IP3))^1)*((1+(IP4))^1))/((1.075)^4)+(Sheet1!$B$61*((1+(IP1))^1)*((1+(IP2))^1)*((1+(IP3))^1)*((1+(IP4))^1)*((1+(IP5))^1))/((1.075)^5)+(Sheet1!$B$61*((1+(IP1))^1)*((1+(IP2))^1)*((1+(IP3))^1)*((1+(IP4))^1)*((1+(IP5))^1)*((1+(IP6))^1))/((1.075)^6)+(Sheet1!$B$61*((1+(IP1))^1)*((1+(IP2))^1)*((1+(IP3))^1)*((1+(IP4))^1)*((1+(IP5))^1)*((1+(IP6))^1)*((1+(IP7))^1))/((1.075)^7)+(Sheet1!$B$61*((1+(IP1))^1)*((1+(IP2))^1)*((1+(IP3))^1)*((1+(IP4))^1)*((1+(IP5))^1)*((1+(IP6))^1)*((1+(IP7))^1)*((1+(IP8))^1))/((1.075)^8)+(Sheet1!$B$61*((1+(IP1))^1)*((1+(IP2))^1)*((1+(IP3))^1)*((1+(IP4))^1)*((1+(IP5))^1)*((1+(IP6))^1)*((1+(IP7))^1)*((1+(IP8))^1)*((1+(IP9))^1))/((1.075)^9)+(Sheet1!$B$61*((1+(IP1))^1)*((1+(IP2))^1)*((1+(IP3))^1)*((1+(IP4))^1)*((1+(IP5))^1)*((1+(IP6))^1)*((1+(IP7))^1)*((1+(IP8))^1)*((1+(IP9))^1)*((1+(IP10))^1))/((1.075)^10)+(Sheet1!$B$61*((1+(IP1))^1)*((1+(IP2))^1)*((1+(IP3))^1)*((1+(IP4))^1)*((1+(IP5))^1)*((1+(IP6))^1)*((1+(IP7))^1)*((1+(IP8))^1)*((1+(IP9))^1)*((1+(IP10))^1)*((1+(IP11))^1))/((1.075)^11)+(Sheet1!$B$61*((1+(IP1))^1)*((1+(IP2))^1)*((1+(IP3))^1)*((1+(IP4))^1)*((1+(IP5))^1)*((1+(IP6))^1)*((1+(IP7))^1)*((1+(IP8))^1)*((1+(IP9))^1)*((1+(IP10))^1)*((1+(IP11))^1)*((1+(IP12))^1))/((1.075)^12)+(Sheet1!$B$61*((1+(IP1))^1)*((1+(IP2))^1)*((1+(IP3))^1)*((1+(IP4))^1)*((1+(IP5))^1)*((1+(IP6))^1)*((1+(IP7))^1)*((1+(IP8))^1)*((1+(IP9))^1)*((1+(IP10))^1)*((1+(IP11))^1)*((1+(IP12))^1)*((1+(IP13))^1))/((1.075)^13)+(Sheet1!$B$61*((1+(IP1))^1)*((1+(IP2))^1)*((1+(IP3))^1)*((1+(IP4))^1)*((1+(IP5))^1)*((1+(IP6))^1)*((1+(IP7))^1)*((1+(IP8))^1)*((1+(IP9))^1)*((1+(IP10))^1)*((1+(IP11))^1)*((1+(IP12))^1)*((1+(IP13))^1)*((1+(IP14))^1))/((1.075)^14)+(Sheet1!$B$61*((1+(IP1))^1)*((1+(IP2))^1)*((1+(IP3))^1)*((1+(IP4))^1)*((1+(IP5))^1)*((1+(IP6))^1)*((1+(IP7))^1)*((1+(IP8))^1)*((1+(IP9))^1)*((1+(IP10))^1)*((1+(IP11))^1)*((1+(IP12))^1)*((1+(IP13))^1)*((1+(IP14))^1)*((1+(IP15))^1))/((1.075)^15)+((Sheet1!$B$61*((1+(IP1))^1)*((1+(IP2))^1)*((1+(IP3))^1)*((1+(IP4))^1)*((1+(IP5))^1)*((1+(IP6))^1)*((1+(IP7))^1)*((1+(IP8))^1)*((1+(IP9))^1)*((1+(IP10))^1)*((1+(IP11))^1)*((1+(IP12))^1)*((1+(IP13))^1)*((1+(IP14))^1)*((1+(IP15))^1))/((1.075)^15)/0.075))/Sheet1!$B$17)+((Sheet1!$B$65/Sheet1!$B$17)*(100%-0.2)))</f>
        <v>42.454390603469406</v>
      </c>
      <c r="IQ17" s="1">
        <f ca="1">SUM((((Sheet1!$B$61*((1+(IQ1))^1))/((1.075)^1)+(Sheet1!$B$61*((1+(IQ1))^1)*((1+(IQ2))^1))/((1.075)^2)+(Sheet1!$B$61*((1+(IQ1))^1)*((1+(IQ2))^1)*((1+(IQ3))^1))/((1.075)^3)+(Sheet1!$B$61*((1+(IQ1))^1)*((1+(IQ2))^1)*((1+(IQ3))^1)*((1+(IQ4))^1))/((1.075)^4)+(Sheet1!$B$61*((1+(IQ1))^1)*((1+(IQ2))^1)*((1+(IQ3))^1)*((1+(IQ4))^1)*((1+(IQ5))^1))/((1.075)^5)+(Sheet1!$B$61*((1+(IQ1))^1)*((1+(IQ2))^1)*((1+(IQ3))^1)*((1+(IQ4))^1)*((1+(IQ5))^1)*((1+(IQ6))^1))/((1.075)^6)+(Sheet1!$B$61*((1+(IQ1))^1)*((1+(IQ2))^1)*((1+(IQ3))^1)*((1+(IQ4))^1)*((1+(IQ5))^1)*((1+(IQ6))^1)*((1+(IQ7))^1))/((1.075)^7)+(Sheet1!$B$61*((1+(IQ1))^1)*((1+(IQ2))^1)*((1+(IQ3))^1)*((1+(IQ4))^1)*((1+(IQ5))^1)*((1+(IQ6))^1)*((1+(IQ7))^1)*((1+(IQ8))^1))/((1.075)^8)+(Sheet1!$B$61*((1+(IQ1))^1)*((1+(IQ2))^1)*((1+(IQ3))^1)*((1+(IQ4))^1)*((1+(IQ5))^1)*((1+(IQ6))^1)*((1+(IQ7))^1)*((1+(IQ8))^1)*((1+(IQ9))^1))/((1.075)^9)+(Sheet1!$B$61*((1+(IQ1))^1)*((1+(IQ2))^1)*((1+(IQ3))^1)*((1+(IQ4))^1)*((1+(IQ5))^1)*((1+(IQ6))^1)*((1+(IQ7))^1)*((1+(IQ8))^1)*((1+(IQ9))^1)*((1+(IQ10))^1))/((1.075)^10)+(Sheet1!$B$61*((1+(IQ1))^1)*((1+(IQ2))^1)*((1+(IQ3))^1)*((1+(IQ4))^1)*((1+(IQ5))^1)*((1+(IQ6))^1)*((1+(IQ7))^1)*((1+(IQ8))^1)*((1+(IQ9))^1)*((1+(IQ10))^1)*((1+(IQ11))^1))/((1.075)^11)+(Sheet1!$B$61*((1+(IQ1))^1)*((1+(IQ2))^1)*((1+(IQ3))^1)*((1+(IQ4))^1)*((1+(IQ5))^1)*((1+(IQ6))^1)*((1+(IQ7))^1)*((1+(IQ8))^1)*((1+(IQ9))^1)*((1+(IQ10))^1)*((1+(IQ11))^1)*((1+(IQ12))^1))/((1.075)^12)+(Sheet1!$B$61*((1+(IQ1))^1)*((1+(IQ2))^1)*((1+(IQ3))^1)*((1+(IQ4))^1)*((1+(IQ5))^1)*((1+(IQ6))^1)*((1+(IQ7))^1)*((1+(IQ8))^1)*((1+(IQ9))^1)*((1+(IQ10))^1)*((1+(IQ11))^1)*((1+(IQ12))^1)*((1+(IQ13))^1))/((1.075)^13)+(Sheet1!$B$61*((1+(IQ1))^1)*((1+(IQ2))^1)*((1+(IQ3))^1)*((1+(IQ4))^1)*((1+(IQ5))^1)*((1+(IQ6))^1)*((1+(IQ7))^1)*((1+(IQ8))^1)*((1+(IQ9))^1)*((1+(IQ10))^1)*((1+(IQ11))^1)*((1+(IQ12))^1)*((1+(IQ13))^1)*((1+(IQ14))^1))/((1.075)^14)+(Sheet1!$B$61*((1+(IQ1))^1)*((1+(IQ2))^1)*((1+(IQ3))^1)*((1+(IQ4))^1)*((1+(IQ5))^1)*((1+(IQ6))^1)*((1+(IQ7))^1)*((1+(IQ8))^1)*((1+(IQ9))^1)*((1+(IQ10))^1)*((1+(IQ11))^1)*((1+(IQ12))^1)*((1+(IQ13))^1)*((1+(IQ14))^1)*((1+(IQ15))^1))/((1.075)^15)+((Sheet1!$B$61*((1+(IQ1))^1)*((1+(IQ2))^1)*((1+(IQ3))^1)*((1+(IQ4))^1)*((1+(IQ5))^1)*((1+(IQ6))^1)*((1+(IQ7))^1)*((1+(IQ8))^1)*((1+(IQ9))^1)*((1+(IQ10))^1)*((1+(IQ11))^1)*((1+(IQ12))^1)*((1+(IQ13))^1)*((1+(IQ14))^1)*((1+(IQ15))^1))/((1.075)^15)/0.075))/Sheet1!$B$17)+((Sheet1!$B$65/Sheet1!$B$17)*(100%-0.2)))</f>
        <v>64.037213264526969</v>
      </c>
      <c r="IR17" s="1">
        <f ca="1">SUM((((Sheet1!$B$61*((1+(IR1))^1))/((1.075)^1)+(Sheet1!$B$61*((1+(IR1))^1)*((1+(IR2))^1))/((1.075)^2)+(Sheet1!$B$61*((1+(IR1))^1)*((1+(IR2))^1)*((1+(IR3))^1))/((1.075)^3)+(Sheet1!$B$61*((1+(IR1))^1)*((1+(IR2))^1)*((1+(IR3))^1)*((1+(IR4))^1))/((1.075)^4)+(Sheet1!$B$61*((1+(IR1))^1)*((1+(IR2))^1)*((1+(IR3))^1)*((1+(IR4))^1)*((1+(IR5))^1))/((1.075)^5)+(Sheet1!$B$61*((1+(IR1))^1)*((1+(IR2))^1)*((1+(IR3))^1)*((1+(IR4))^1)*((1+(IR5))^1)*((1+(IR6))^1))/((1.075)^6)+(Sheet1!$B$61*((1+(IR1))^1)*((1+(IR2))^1)*((1+(IR3))^1)*((1+(IR4))^1)*((1+(IR5))^1)*((1+(IR6))^1)*((1+(IR7))^1))/((1.075)^7)+(Sheet1!$B$61*((1+(IR1))^1)*((1+(IR2))^1)*((1+(IR3))^1)*((1+(IR4))^1)*((1+(IR5))^1)*((1+(IR6))^1)*((1+(IR7))^1)*((1+(IR8))^1))/((1.075)^8)+(Sheet1!$B$61*((1+(IR1))^1)*((1+(IR2))^1)*((1+(IR3))^1)*((1+(IR4))^1)*((1+(IR5))^1)*((1+(IR6))^1)*((1+(IR7))^1)*((1+(IR8))^1)*((1+(IR9))^1))/((1.075)^9)+(Sheet1!$B$61*((1+(IR1))^1)*((1+(IR2))^1)*((1+(IR3))^1)*((1+(IR4))^1)*((1+(IR5))^1)*((1+(IR6))^1)*((1+(IR7))^1)*((1+(IR8))^1)*((1+(IR9))^1)*((1+(IR10))^1))/((1.075)^10)+(Sheet1!$B$61*((1+(IR1))^1)*((1+(IR2))^1)*((1+(IR3))^1)*((1+(IR4))^1)*((1+(IR5))^1)*((1+(IR6))^1)*((1+(IR7))^1)*((1+(IR8))^1)*((1+(IR9))^1)*((1+(IR10))^1)*((1+(IR11))^1))/((1.075)^11)+(Sheet1!$B$61*((1+(IR1))^1)*((1+(IR2))^1)*((1+(IR3))^1)*((1+(IR4))^1)*((1+(IR5))^1)*((1+(IR6))^1)*((1+(IR7))^1)*((1+(IR8))^1)*((1+(IR9))^1)*((1+(IR10))^1)*((1+(IR11))^1)*((1+(IR12))^1))/((1.075)^12)+(Sheet1!$B$61*((1+(IR1))^1)*((1+(IR2))^1)*((1+(IR3))^1)*((1+(IR4))^1)*((1+(IR5))^1)*((1+(IR6))^1)*((1+(IR7))^1)*((1+(IR8))^1)*((1+(IR9))^1)*((1+(IR10))^1)*((1+(IR11))^1)*((1+(IR12))^1)*((1+(IR13))^1))/((1.075)^13)+(Sheet1!$B$61*((1+(IR1))^1)*((1+(IR2))^1)*((1+(IR3))^1)*((1+(IR4))^1)*((1+(IR5))^1)*((1+(IR6))^1)*((1+(IR7))^1)*((1+(IR8))^1)*((1+(IR9))^1)*((1+(IR10))^1)*((1+(IR11))^1)*((1+(IR12))^1)*((1+(IR13))^1)*((1+(IR14))^1))/((1.075)^14)+(Sheet1!$B$61*((1+(IR1))^1)*((1+(IR2))^1)*((1+(IR3))^1)*((1+(IR4))^1)*((1+(IR5))^1)*((1+(IR6))^1)*((1+(IR7))^1)*((1+(IR8))^1)*((1+(IR9))^1)*((1+(IR10))^1)*((1+(IR11))^1)*((1+(IR12))^1)*((1+(IR13))^1)*((1+(IR14))^1)*((1+(IR15))^1))/((1.075)^15)+((Sheet1!$B$61*((1+(IR1))^1)*((1+(IR2))^1)*((1+(IR3))^1)*((1+(IR4))^1)*((1+(IR5))^1)*((1+(IR6))^1)*((1+(IR7))^1)*((1+(IR8))^1)*((1+(IR9))^1)*((1+(IR10))^1)*((1+(IR11))^1)*((1+(IR12))^1)*((1+(IR13))^1)*((1+(IR14))^1)*((1+(IR15))^1))/((1.075)^15)/0.075))/Sheet1!$B$17)+((Sheet1!$B$65/Sheet1!$B$17)*(100%-0.2)))</f>
        <v>47.354302994597361</v>
      </c>
      <c r="IS17" s="1">
        <f ca="1">SUM((((Sheet1!$B$61*((1+(IS1))^1))/((1.075)^1)+(Sheet1!$B$61*((1+(IS1))^1)*((1+(IS2))^1))/((1.075)^2)+(Sheet1!$B$61*((1+(IS1))^1)*((1+(IS2))^1)*((1+(IS3))^1))/((1.075)^3)+(Sheet1!$B$61*((1+(IS1))^1)*((1+(IS2))^1)*((1+(IS3))^1)*((1+(IS4))^1))/((1.075)^4)+(Sheet1!$B$61*((1+(IS1))^1)*((1+(IS2))^1)*((1+(IS3))^1)*((1+(IS4))^1)*((1+(IS5))^1))/((1.075)^5)+(Sheet1!$B$61*((1+(IS1))^1)*((1+(IS2))^1)*((1+(IS3))^1)*((1+(IS4))^1)*((1+(IS5))^1)*((1+(IS6))^1))/((1.075)^6)+(Sheet1!$B$61*((1+(IS1))^1)*((1+(IS2))^1)*((1+(IS3))^1)*((1+(IS4))^1)*((1+(IS5))^1)*((1+(IS6))^1)*((1+(IS7))^1))/((1.075)^7)+(Sheet1!$B$61*((1+(IS1))^1)*((1+(IS2))^1)*((1+(IS3))^1)*((1+(IS4))^1)*((1+(IS5))^1)*((1+(IS6))^1)*((1+(IS7))^1)*((1+(IS8))^1))/((1.075)^8)+(Sheet1!$B$61*((1+(IS1))^1)*((1+(IS2))^1)*((1+(IS3))^1)*((1+(IS4))^1)*((1+(IS5))^1)*((1+(IS6))^1)*((1+(IS7))^1)*((1+(IS8))^1)*((1+(IS9))^1))/((1.075)^9)+(Sheet1!$B$61*((1+(IS1))^1)*((1+(IS2))^1)*((1+(IS3))^1)*((1+(IS4))^1)*((1+(IS5))^1)*((1+(IS6))^1)*((1+(IS7))^1)*((1+(IS8))^1)*((1+(IS9))^1)*((1+(IS10))^1))/((1.075)^10)+(Sheet1!$B$61*((1+(IS1))^1)*((1+(IS2))^1)*((1+(IS3))^1)*((1+(IS4))^1)*((1+(IS5))^1)*((1+(IS6))^1)*((1+(IS7))^1)*((1+(IS8))^1)*((1+(IS9))^1)*((1+(IS10))^1)*((1+(IS11))^1))/((1.075)^11)+(Sheet1!$B$61*((1+(IS1))^1)*((1+(IS2))^1)*((1+(IS3))^1)*((1+(IS4))^1)*((1+(IS5))^1)*((1+(IS6))^1)*((1+(IS7))^1)*((1+(IS8))^1)*((1+(IS9))^1)*((1+(IS10))^1)*((1+(IS11))^1)*((1+(IS12))^1))/((1.075)^12)+(Sheet1!$B$61*((1+(IS1))^1)*((1+(IS2))^1)*((1+(IS3))^1)*((1+(IS4))^1)*((1+(IS5))^1)*((1+(IS6))^1)*((1+(IS7))^1)*((1+(IS8))^1)*((1+(IS9))^1)*((1+(IS10))^1)*((1+(IS11))^1)*((1+(IS12))^1)*((1+(IS13))^1))/((1.075)^13)+(Sheet1!$B$61*((1+(IS1))^1)*((1+(IS2))^1)*((1+(IS3))^1)*((1+(IS4))^1)*((1+(IS5))^1)*((1+(IS6))^1)*((1+(IS7))^1)*((1+(IS8))^1)*((1+(IS9))^1)*((1+(IS10))^1)*((1+(IS11))^1)*((1+(IS12))^1)*((1+(IS13))^1)*((1+(IS14))^1))/((1.075)^14)+(Sheet1!$B$61*((1+(IS1))^1)*((1+(IS2))^1)*((1+(IS3))^1)*((1+(IS4))^1)*((1+(IS5))^1)*((1+(IS6))^1)*((1+(IS7))^1)*((1+(IS8))^1)*((1+(IS9))^1)*((1+(IS10))^1)*((1+(IS11))^1)*((1+(IS12))^1)*((1+(IS13))^1)*((1+(IS14))^1)*((1+(IS15))^1))/((1.075)^15)+((Sheet1!$B$61*((1+(IS1))^1)*((1+(IS2))^1)*((1+(IS3))^1)*((1+(IS4))^1)*((1+(IS5))^1)*((1+(IS6))^1)*((1+(IS7))^1)*((1+(IS8))^1)*((1+(IS9))^1)*((1+(IS10))^1)*((1+(IS11))^1)*((1+(IS12))^1)*((1+(IS13))^1)*((1+(IS14))^1)*((1+(IS15))^1))/((1.075)^15)/0.075))/Sheet1!$B$17)+((Sheet1!$B$65/Sheet1!$B$17)*(100%-0.2)))</f>
        <v>58.462373873719216</v>
      </c>
      <c r="IT17" s="1">
        <f ca="1">SUM((((Sheet1!$B$61*((1+(IT1))^1))/((1.075)^1)+(Sheet1!$B$61*((1+(IT1))^1)*((1+(IT2))^1))/((1.075)^2)+(Sheet1!$B$61*((1+(IT1))^1)*((1+(IT2))^1)*((1+(IT3))^1))/((1.075)^3)+(Sheet1!$B$61*((1+(IT1))^1)*((1+(IT2))^1)*((1+(IT3))^1)*((1+(IT4))^1))/((1.075)^4)+(Sheet1!$B$61*((1+(IT1))^1)*((1+(IT2))^1)*((1+(IT3))^1)*((1+(IT4))^1)*((1+(IT5))^1))/((1.075)^5)+(Sheet1!$B$61*((1+(IT1))^1)*((1+(IT2))^1)*((1+(IT3))^1)*((1+(IT4))^1)*((1+(IT5))^1)*((1+(IT6))^1))/((1.075)^6)+(Sheet1!$B$61*((1+(IT1))^1)*((1+(IT2))^1)*((1+(IT3))^1)*((1+(IT4))^1)*((1+(IT5))^1)*((1+(IT6))^1)*((1+(IT7))^1))/((1.075)^7)+(Sheet1!$B$61*((1+(IT1))^1)*((1+(IT2))^1)*((1+(IT3))^1)*((1+(IT4))^1)*((1+(IT5))^1)*((1+(IT6))^1)*((1+(IT7))^1)*((1+(IT8))^1))/((1.075)^8)+(Sheet1!$B$61*((1+(IT1))^1)*((1+(IT2))^1)*((1+(IT3))^1)*((1+(IT4))^1)*((1+(IT5))^1)*((1+(IT6))^1)*((1+(IT7))^1)*((1+(IT8))^1)*((1+(IT9))^1))/((1.075)^9)+(Sheet1!$B$61*((1+(IT1))^1)*((1+(IT2))^1)*((1+(IT3))^1)*((1+(IT4))^1)*((1+(IT5))^1)*((1+(IT6))^1)*((1+(IT7))^1)*((1+(IT8))^1)*((1+(IT9))^1)*((1+(IT10))^1))/((1.075)^10)+(Sheet1!$B$61*((1+(IT1))^1)*((1+(IT2))^1)*((1+(IT3))^1)*((1+(IT4))^1)*((1+(IT5))^1)*((1+(IT6))^1)*((1+(IT7))^1)*((1+(IT8))^1)*((1+(IT9))^1)*((1+(IT10))^1)*((1+(IT11))^1))/((1.075)^11)+(Sheet1!$B$61*((1+(IT1))^1)*((1+(IT2))^1)*((1+(IT3))^1)*((1+(IT4))^1)*((1+(IT5))^1)*((1+(IT6))^1)*((1+(IT7))^1)*((1+(IT8))^1)*((1+(IT9))^1)*((1+(IT10))^1)*((1+(IT11))^1)*((1+(IT12))^1))/((1.075)^12)+(Sheet1!$B$61*((1+(IT1))^1)*((1+(IT2))^1)*((1+(IT3))^1)*((1+(IT4))^1)*((1+(IT5))^1)*((1+(IT6))^1)*((1+(IT7))^1)*((1+(IT8))^1)*((1+(IT9))^1)*((1+(IT10))^1)*((1+(IT11))^1)*((1+(IT12))^1)*((1+(IT13))^1))/((1.075)^13)+(Sheet1!$B$61*((1+(IT1))^1)*((1+(IT2))^1)*((1+(IT3))^1)*((1+(IT4))^1)*((1+(IT5))^1)*((1+(IT6))^1)*((1+(IT7))^1)*((1+(IT8))^1)*((1+(IT9))^1)*((1+(IT10))^1)*((1+(IT11))^1)*((1+(IT12))^1)*((1+(IT13))^1)*((1+(IT14))^1))/((1.075)^14)+(Sheet1!$B$61*((1+(IT1))^1)*((1+(IT2))^1)*((1+(IT3))^1)*((1+(IT4))^1)*((1+(IT5))^1)*((1+(IT6))^1)*((1+(IT7))^1)*((1+(IT8))^1)*((1+(IT9))^1)*((1+(IT10))^1)*((1+(IT11))^1)*((1+(IT12))^1)*((1+(IT13))^1)*((1+(IT14))^1)*((1+(IT15))^1))/((1.075)^15)+((Sheet1!$B$61*((1+(IT1))^1)*((1+(IT2))^1)*((1+(IT3))^1)*((1+(IT4))^1)*((1+(IT5))^1)*((1+(IT6))^1)*((1+(IT7))^1)*((1+(IT8))^1)*((1+(IT9))^1)*((1+(IT10))^1)*((1+(IT11))^1)*((1+(IT12))^1)*((1+(IT13))^1)*((1+(IT14))^1)*((1+(IT15))^1))/((1.075)^15)/0.075))/Sheet1!$B$17)+((Sheet1!$B$65/Sheet1!$B$17)*(100%-0.2)))</f>
        <v>50.758631532680184</v>
      </c>
      <c r="IU17" s="1">
        <f ca="1">SUM((((Sheet1!$B$61*((1+(IU1))^1))/((1.075)^1)+(Sheet1!$B$61*((1+(IU1))^1)*((1+(IU2))^1))/((1.075)^2)+(Sheet1!$B$61*((1+(IU1))^1)*((1+(IU2))^1)*((1+(IU3))^1))/((1.075)^3)+(Sheet1!$B$61*((1+(IU1))^1)*((1+(IU2))^1)*((1+(IU3))^1)*((1+(IU4))^1))/((1.075)^4)+(Sheet1!$B$61*((1+(IU1))^1)*((1+(IU2))^1)*((1+(IU3))^1)*((1+(IU4))^1)*((1+(IU5))^1))/((1.075)^5)+(Sheet1!$B$61*((1+(IU1))^1)*((1+(IU2))^1)*((1+(IU3))^1)*((1+(IU4))^1)*((1+(IU5))^1)*((1+(IU6))^1))/((1.075)^6)+(Sheet1!$B$61*((1+(IU1))^1)*((1+(IU2))^1)*((1+(IU3))^1)*((1+(IU4))^1)*((1+(IU5))^1)*((1+(IU6))^1)*((1+(IU7))^1))/((1.075)^7)+(Sheet1!$B$61*((1+(IU1))^1)*((1+(IU2))^1)*((1+(IU3))^1)*((1+(IU4))^1)*((1+(IU5))^1)*((1+(IU6))^1)*((1+(IU7))^1)*((1+(IU8))^1))/((1.075)^8)+(Sheet1!$B$61*((1+(IU1))^1)*((1+(IU2))^1)*((1+(IU3))^1)*((1+(IU4))^1)*((1+(IU5))^1)*((1+(IU6))^1)*((1+(IU7))^1)*((1+(IU8))^1)*((1+(IU9))^1))/((1.075)^9)+(Sheet1!$B$61*((1+(IU1))^1)*((1+(IU2))^1)*((1+(IU3))^1)*((1+(IU4))^1)*((1+(IU5))^1)*((1+(IU6))^1)*((1+(IU7))^1)*((1+(IU8))^1)*((1+(IU9))^1)*((1+(IU10))^1))/((1.075)^10)+(Sheet1!$B$61*((1+(IU1))^1)*((1+(IU2))^1)*((1+(IU3))^1)*((1+(IU4))^1)*((1+(IU5))^1)*((1+(IU6))^1)*((1+(IU7))^1)*((1+(IU8))^1)*((1+(IU9))^1)*((1+(IU10))^1)*((1+(IU11))^1))/((1.075)^11)+(Sheet1!$B$61*((1+(IU1))^1)*((1+(IU2))^1)*((1+(IU3))^1)*((1+(IU4))^1)*((1+(IU5))^1)*((1+(IU6))^1)*((1+(IU7))^1)*((1+(IU8))^1)*((1+(IU9))^1)*((1+(IU10))^1)*((1+(IU11))^1)*((1+(IU12))^1))/((1.075)^12)+(Sheet1!$B$61*((1+(IU1))^1)*((1+(IU2))^1)*((1+(IU3))^1)*((1+(IU4))^1)*((1+(IU5))^1)*((1+(IU6))^1)*((1+(IU7))^1)*((1+(IU8))^1)*((1+(IU9))^1)*((1+(IU10))^1)*((1+(IU11))^1)*((1+(IU12))^1)*((1+(IU13))^1))/((1.075)^13)+(Sheet1!$B$61*((1+(IU1))^1)*((1+(IU2))^1)*((1+(IU3))^1)*((1+(IU4))^1)*((1+(IU5))^1)*((1+(IU6))^1)*((1+(IU7))^1)*((1+(IU8))^1)*((1+(IU9))^1)*((1+(IU10))^1)*((1+(IU11))^1)*((1+(IU12))^1)*((1+(IU13))^1)*((1+(IU14))^1))/((1.075)^14)+(Sheet1!$B$61*((1+(IU1))^1)*((1+(IU2))^1)*((1+(IU3))^1)*((1+(IU4))^1)*((1+(IU5))^1)*((1+(IU6))^1)*((1+(IU7))^1)*((1+(IU8))^1)*((1+(IU9))^1)*((1+(IU10))^1)*((1+(IU11))^1)*((1+(IU12))^1)*((1+(IU13))^1)*((1+(IU14))^1)*((1+(IU15))^1))/((1.075)^15)+((Sheet1!$B$61*((1+(IU1))^1)*((1+(IU2))^1)*((1+(IU3))^1)*((1+(IU4))^1)*((1+(IU5))^1)*((1+(IU6))^1)*((1+(IU7))^1)*((1+(IU8))^1)*((1+(IU9))^1)*((1+(IU10))^1)*((1+(IU11))^1)*((1+(IU12))^1)*((1+(IU13))^1)*((1+(IU14))^1)*((1+(IU15))^1))/((1.075)^15)/0.075))/Sheet1!$B$17)+((Sheet1!$B$65/Sheet1!$B$17)*(100%-0.2)))</f>
        <v>46.25348549400276</v>
      </c>
      <c r="IV17" s="1">
        <f ca="1">SUM((((Sheet1!$B$61*((1+(IV1))^1))/((1.075)^1)+(Sheet1!$B$61*((1+(IV1))^1)*((1+(IV2))^1))/((1.075)^2)+(Sheet1!$B$61*((1+(IV1))^1)*((1+(IV2))^1)*((1+(IV3))^1))/((1.075)^3)+(Sheet1!$B$61*((1+(IV1))^1)*((1+(IV2))^1)*((1+(IV3))^1)*((1+(IV4))^1))/((1.075)^4)+(Sheet1!$B$61*((1+(IV1))^1)*((1+(IV2))^1)*((1+(IV3))^1)*((1+(IV4))^1)*((1+(IV5))^1))/((1.075)^5)+(Sheet1!$B$61*((1+(IV1))^1)*((1+(IV2))^1)*((1+(IV3))^1)*((1+(IV4))^1)*((1+(IV5))^1)*((1+(IV6))^1))/((1.075)^6)+(Sheet1!$B$61*((1+(IV1))^1)*((1+(IV2))^1)*((1+(IV3))^1)*((1+(IV4))^1)*((1+(IV5))^1)*((1+(IV6))^1)*((1+(IV7))^1))/((1.075)^7)+(Sheet1!$B$61*((1+(IV1))^1)*((1+(IV2))^1)*((1+(IV3))^1)*((1+(IV4))^1)*((1+(IV5))^1)*((1+(IV6))^1)*((1+(IV7))^1)*((1+(IV8))^1))/((1.075)^8)+(Sheet1!$B$61*((1+(IV1))^1)*((1+(IV2))^1)*((1+(IV3))^1)*((1+(IV4))^1)*((1+(IV5))^1)*((1+(IV6))^1)*((1+(IV7))^1)*((1+(IV8))^1)*((1+(IV9))^1))/((1.075)^9)+(Sheet1!$B$61*((1+(IV1))^1)*((1+(IV2))^1)*((1+(IV3))^1)*((1+(IV4))^1)*((1+(IV5))^1)*((1+(IV6))^1)*((1+(IV7))^1)*((1+(IV8))^1)*((1+(IV9))^1)*((1+(IV10))^1))/((1.075)^10)+(Sheet1!$B$61*((1+(IV1))^1)*((1+(IV2))^1)*((1+(IV3))^1)*((1+(IV4))^1)*((1+(IV5))^1)*((1+(IV6))^1)*((1+(IV7))^1)*((1+(IV8))^1)*((1+(IV9))^1)*((1+(IV10))^1)*((1+(IV11))^1))/((1.075)^11)+(Sheet1!$B$61*((1+(IV1))^1)*((1+(IV2))^1)*((1+(IV3))^1)*((1+(IV4))^1)*((1+(IV5))^1)*((1+(IV6))^1)*((1+(IV7))^1)*((1+(IV8))^1)*((1+(IV9))^1)*((1+(IV10))^1)*((1+(IV11))^1)*((1+(IV12))^1))/((1.075)^12)+(Sheet1!$B$61*((1+(IV1))^1)*((1+(IV2))^1)*((1+(IV3))^1)*((1+(IV4))^1)*((1+(IV5))^1)*((1+(IV6))^1)*((1+(IV7))^1)*((1+(IV8))^1)*((1+(IV9))^1)*((1+(IV10))^1)*((1+(IV11))^1)*((1+(IV12))^1)*((1+(IV13))^1))/((1.075)^13)+(Sheet1!$B$61*((1+(IV1))^1)*((1+(IV2))^1)*((1+(IV3))^1)*((1+(IV4))^1)*((1+(IV5))^1)*((1+(IV6))^1)*((1+(IV7))^1)*((1+(IV8))^1)*((1+(IV9))^1)*((1+(IV10))^1)*((1+(IV11))^1)*((1+(IV12))^1)*((1+(IV13))^1)*((1+(IV14))^1))/((1.075)^14)+(Sheet1!$B$61*((1+(IV1))^1)*((1+(IV2))^1)*((1+(IV3))^1)*((1+(IV4))^1)*((1+(IV5))^1)*((1+(IV6))^1)*((1+(IV7))^1)*((1+(IV8))^1)*((1+(IV9))^1)*((1+(IV10))^1)*((1+(IV11))^1)*((1+(IV12))^1)*((1+(IV13))^1)*((1+(IV14))^1)*((1+(IV15))^1))/((1.075)^15)+((Sheet1!$B$61*((1+(IV1))^1)*((1+(IV2))^1)*((1+(IV3))^1)*((1+(IV4))^1)*((1+(IV5))^1)*((1+(IV6))^1)*((1+(IV7))^1)*((1+(IV8))^1)*((1+(IV9))^1)*((1+(IV10))^1)*((1+(IV11))^1)*((1+(IV12))^1)*((1+(IV13))^1)*((1+(IV14))^1)*((1+(IV15))^1))/((1.075)^15)/0.075))/Sheet1!$B$17)+((Sheet1!$B$65/Sheet1!$B$17)*(100%-0.2)))</f>
        <v>49.687778225598635</v>
      </c>
      <c r="IW17" s="1">
        <f ca="1">SUM((((Sheet1!$B$61*((1+(IW1))^1))/((1.075)^1)+(Sheet1!$B$61*((1+(IW1))^1)*((1+(IW2))^1))/((1.075)^2)+(Sheet1!$B$61*((1+(IW1))^1)*((1+(IW2))^1)*((1+(IW3))^1))/((1.075)^3)+(Sheet1!$B$61*((1+(IW1))^1)*((1+(IW2))^1)*((1+(IW3))^1)*((1+(IW4))^1))/((1.075)^4)+(Sheet1!$B$61*((1+(IW1))^1)*((1+(IW2))^1)*((1+(IW3))^1)*((1+(IW4))^1)*((1+(IW5))^1))/((1.075)^5)+(Sheet1!$B$61*((1+(IW1))^1)*((1+(IW2))^1)*((1+(IW3))^1)*((1+(IW4))^1)*((1+(IW5))^1)*((1+(IW6))^1))/((1.075)^6)+(Sheet1!$B$61*((1+(IW1))^1)*((1+(IW2))^1)*((1+(IW3))^1)*((1+(IW4))^1)*((1+(IW5))^1)*((1+(IW6))^1)*((1+(IW7))^1))/((1.075)^7)+(Sheet1!$B$61*((1+(IW1))^1)*((1+(IW2))^1)*((1+(IW3))^1)*((1+(IW4))^1)*((1+(IW5))^1)*((1+(IW6))^1)*((1+(IW7))^1)*((1+(IW8))^1))/((1.075)^8)+(Sheet1!$B$61*((1+(IW1))^1)*((1+(IW2))^1)*((1+(IW3))^1)*((1+(IW4))^1)*((1+(IW5))^1)*((1+(IW6))^1)*((1+(IW7))^1)*((1+(IW8))^1)*((1+(IW9))^1))/((1.075)^9)+(Sheet1!$B$61*((1+(IW1))^1)*((1+(IW2))^1)*((1+(IW3))^1)*((1+(IW4))^1)*((1+(IW5))^1)*((1+(IW6))^1)*((1+(IW7))^1)*((1+(IW8))^1)*((1+(IW9))^1)*((1+(IW10))^1))/((1.075)^10)+(Sheet1!$B$61*((1+(IW1))^1)*((1+(IW2))^1)*((1+(IW3))^1)*((1+(IW4))^1)*((1+(IW5))^1)*((1+(IW6))^1)*((1+(IW7))^1)*((1+(IW8))^1)*((1+(IW9))^1)*((1+(IW10))^1)*((1+(IW11))^1))/((1.075)^11)+(Sheet1!$B$61*((1+(IW1))^1)*((1+(IW2))^1)*((1+(IW3))^1)*((1+(IW4))^1)*((1+(IW5))^1)*((1+(IW6))^1)*((1+(IW7))^1)*((1+(IW8))^1)*((1+(IW9))^1)*((1+(IW10))^1)*((1+(IW11))^1)*((1+(IW12))^1))/((1.075)^12)+(Sheet1!$B$61*((1+(IW1))^1)*((1+(IW2))^1)*((1+(IW3))^1)*((1+(IW4))^1)*((1+(IW5))^1)*((1+(IW6))^1)*((1+(IW7))^1)*((1+(IW8))^1)*((1+(IW9))^1)*((1+(IW10))^1)*((1+(IW11))^1)*((1+(IW12))^1)*((1+(IW13))^1))/((1.075)^13)+(Sheet1!$B$61*((1+(IW1))^1)*((1+(IW2))^1)*((1+(IW3))^1)*((1+(IW4))^1)*((1+(IW5))^1)*((1+(IW6))^1)*((1+(IW7))^1)*((1+(IW8))^1)*((1+(IW9))^1)*((1+(IW10))^1)*((1+(IW11))^1)*((1+(IW12))^1)*((1+(IW13))^1)*((1+(IW14))^1))/((1.075)^14)+(Sheet1!$B$61*((1+(IW1))^1)*((1+(IW2))^1)*((1+(IW3))^1)*((1+(IW4))^1)*((1+(IW5))^1)*((1+(IW6))^1)*((1+(IW7))^1)*((1+(IW8))^1)*((1+(IW9))^1)*((1+(IW10))^1)*((1+(IW11))^1)*((1+(IW12))^1)*((1+(IW13))^1)*((1+(IW14))^1)*((1+(IW15))^1))/((1.075)^15)+((Sheet1!$B$61*((1+(IW1))^1)*((1+(IW2))^1)*((1+(IW3))^1)*((1+(IW4))^1)*((1+(IW5))^1)*((1+(IW6))^1)*((1+(IW7))^1)*((1+(IW8))^1)*((1+(IW9))^1)*((1+(IW10))^1)*((1+(IW11))^1)*((1+(IW12))^1)*((1+(IW13))^1)*((1+(IW14))^1)*((1+(IW15))^1))/((1.075)^15)/0.075))/Sheet1!$B$17)+((Sheet1!$B$65/Sheet1!$B$17)*(100%-0.2)))</f>
        <v>40.119297677174437</v>
      </c>
      <c r="IX17" s="1">
        <f ca="1">SUM((((Sheet1!$B$61*((1+(IX1))^1))/((1.075)^1)+(Sheet1!$B$61*((1+(IX1))^1)*((1+(IX2))^1))/((1.075)^2)+(Sheet1!$B$61*((1+(IX1))^1)*((1+(IX2))^1)*((1+(IX3))^1))/((1.075)^3)+(Sheet1!$B$61*((1+(IX1))^1)*((1+(IX2))^1)*((1+(IX3))^1)*((1+(IX4))^1))/((1.075)^4)+(Sheet1!$B$61*((1+(IX1))^1)*((1+(IX2))^1)*((1+(IX3))^1)*((1+(IX4))^1)*((1+(IX5))^1))/((1.075)^5)+(Sheet1!$B$61*((1+(IX1))^1)*((1+(IX2))^1)*((1+(IX3))^1)*((1+(IX4))^1)*((1+(IX5))^1)*((1+(IX6))^1))/((1.075)^6)+(Sheet1!$B$61*((1+(IX1))^1)*((1+(IX2))^1)*((1+(IX3))^1)*((1+(IX4))^1)*((1+(IX5))^1)*((1+(IX6))^1)*((1+(IX7))^1))/((1.075)^7)+(Sheet1!$B$61*((1+(IX1))^1)*((1+(IX2))^1)*((1+(IX3))^1)*((1+(IX4))^1)*((1+(IX5))^1)*((1+(IX6))^1)*((1+(IX7))^1)*((1+(IX8))^1))/((1.075)^8)+(Sheet1!$B$61*((1+(IX1))^1)*((1+(IX2))^1)*((1+(IX3))^1)*((1+(IX4))^1)*((1+(IX5))^1)*((1+(IX6))^1)*((1+(IX7))^1)*((1+(IX8))^1)*((1+(IX9))^1))/((1.075)^9)+(Sheet1!$B$61*((1+(IX1))^1)*((1+(IX2))^1)*((1+(IX3))^1)*((1+(IX4))^1)*((1+(IX5))^1)*((1+(IX6))^1)*((1+(IX7))^1)*((1+(IX8))^1)*((1+(IX9))^1)*((1+(IX10))^1))/((1.075)^10)+(Sheet1!$B$61*((1+(IX1))^1)*((1+(IX2))^1)*((1+(IX3))^1)*((1+(IX4))^1)*((1+(IX5))^1)*((1+(IX6))^1)*((1+(IX7))^1)*((1+(IX8))^1)*((1+(IX9))^1)*((1+(IX10))^1)*((1+(IX11))^1))/((1.075)^11)+(Sheet1!$B$61*((1+(IX1))^1)*((1+(IX2))^1)*((1+(IX3))^1)*((1+(IX4))^1)*((1+(IX5))^1)*((1+(IX6))^1)*((1+(IX7))^1)*((1+(IX8))^1)*((1+(IX9))^1)*((1+(IX10))^1)*((1+(IX11))^1)*((1+(IX12))^1))/((1.075)^12)+(Sheet1!$B$61*((1+(IX1))^1)*((1+(IX2))^1)*((1+(IX3))^1)*((1+(IX4))^1)*((1+(IX5))^1)*((1+(IX6))^1)*((1+(IX7))^1)*((1+(IX8))^1)*((1+(IX9))^1)*((1+(IX10))^1)*((1+(IX11))^1)*((1+(IX12))^1)*((1+(IX13))^1))/((1.075)^13)+(Sheet1!$B$61*((1+(IX1))^1)*((1+(IX2))^1)*((1+(IX3))^1)*((1+(IX4))^1)*((1+(IX5))^1)*((1+(IX6))^1)*((1+(IX7))^1)*((1+(IX8))^1)*((1+(IX9))^1)*((1+(IX10))^1)*((1+(IX11))^1)*((1+(IX12))^1)*((1+(IX13))^1)*((1+(IX14))^1))/((1.075)^14)+(Sheet1!$B$61*((1+(IX1))^1)*((1+(IX2))^1)*((1+(IX3))^1)*((1+(IX4))^1)*((1+(IX5))^1)*((1+(IX6))^1)*((1+(IX7))^1)*((1+(IX8))^1)*((1+(IX9))^1)*((1+(IX10))^1)*((1+(IX11))^1)*((1+(IX12))^1)*((1+(IX13))^1)*((1+(IX14))^1)*((1+(IX15))^1))/((1.075)^15)+((Sheet1!$B$61*((1+(IX1))^1)*((1+(IX2))^1)*((1+(IX3))^1)*((1+(IX4))^1)*((1+(IX5))^1)*((1+(IX6))^1)*((1+(IX7))^1)*((1+(IX8))^1)*((1+(IX9))^1)*((1+(IX10))^1)*((1+(IX11))^1)*((1+(IX12))^1)*((1+(IX13))^1)*((1+(IX14))^1)*((1+(IX15))^1))/((1.075)^15)/0.075))/Sheet1!$B$17)+((Sheet1!$B$65/Sheet1!$B$17)*(100%-0.2)))</f>
        <v>46.444027680565242</v>
      </c>
      <c r="IY17" s="1">
        <f ca="1">SUM((((Sheet1!$B$61*((1+(IY1))^1))/((1.075)^1)+(Sheet1!$B$61*((1+(IY1))^1)*((1+(IY2))^1))/((1.075)^2)+(Sheet1!$B$61*((1+(IY1))^1)*((1+(IY2))^1)*((1+(IY3))^1))/((1.075)^3)+(Sheet1!$B$61*((1+(IY1))^1)*((1+(IY2))^1)*((1+(IY3))^1)*((1+(IY4))^1))/((1.075)^4)+(Sheet1!$B$61*((1+(IY1))^1)*((1+(IY2))^1)*((1+(IY3))^1)*((1+(IY4))^1)*((1+(IY5))^1))/((1.075)^5)+(Sheet1!$B$61*((1+(IY1))^1)*((1+(IY2))^1)*((1+(IY3))^1)*((1+(IY4))^1)*((1+(IY5))^1)*((1+(IY6))^1))/((1.075)^6)+(Sheet1!$B$61*((1+(IY1))^1)*((1+(IY2))^1)*((1+(IY3))^1)*((1+(IY4))^1)*((1+(IY5))^1)*((1+(IY6))^1)*((1+(IY7))^1))/((1.075)^7)+(Sheet1!$B$61*((1+(IY1))^1)*((1+(IY2))^1)*((1+(IY3))^1)*((1+(IY4))^1)*((1+(IY5))^1)*((1+(IY6))^1)*((1+(IY7))^1)*((1+(IY8))^1))/((1.075)^8)+(Sheet1!$B$61*((1+(IY1))^1)*((1+(IY2))^1)*((1+(IY3))^1)*((1+(IY4))^1)*((1+(IY5))^1)*((1+(IY6))^1)*((1+(IY7))^1)*((1+(IY8))^1)*((1+(IY9))^1))/((1.075)^9)+(Sheet1!$B$61*((1+(IY1))^1)*((1+(IY2))^1)*((1+(IY3))^1)*((1+(IY4))^1)*((1+(IY5))^1)*((1+(IY6))^1)*((1+(IY7))^1)*((1+(IY8))^1)*((1+(IY9))^1)*((1+(IY10))^1))/((1.075)^10)+(Sheet1!$B$61*((1+(IY1))^1)*((1+(IY2))^1)*((1+(IY3))^1)*((1+(IY4))^1)*((1+(IY5))^1)*((1+(IY6))^1)*((1+(IY7))^1)*((1+(IY8))^1)*((1+(IY9))^1)*((1+(IY10))^1)*((1+(IY11))^1))/((1.075)^11)+(Sheet1!$B$61*((1+(IY1))^1)*((1+(IY2))^1)*((1+(IY3))^1)*((1+(IY4))^1)*((1+(IY5))^1)*((1+(IY6))^1)*((1+(IY7))^1)*((1+(IY8))^1)*((1+(IY9))^1)*((1+(IY10))^1)*((1+(IY11))^1)*((1+(IY12))^1))/((1.075)^12)+(Sheet1!$B$61*((1+(IY1))^1)*((1+(IY2))^1)*((1+(IY3))^1)*((1+(IY4))^1)*((1+(IY5))^1)*((1+(IY6))^1)*((1+(IY7))^1)*((1+(IY8))^1)*((1+(IY9))^1)*((1+(IY10))^1)*((1+(IY11))^1)*((1+(IY12))^1)*((1+(IY13))^1))/((1.075)^13)+(Sheet1!$B$61*((1+(IY1))^1)*((1+(IY2))^1)*((1+(IY3))^1)*((1+(IY4))^1)*((1+(IY5))^1)*((1+(IY6))^1)*((1+(IY7))^1)*((1+(IY8))^1)*((1+(IY9))^1)*((1+(IY10))^1)*((1+(IY11))^1)*((1+(IY12))^1)*((1+(IY13))^1)*((1+(IY14))^1))/((1.075)^14)+(Sheet1!$B$61*((1+(IY1))^1)*((1+(IY2))^1)*((1+(IY3))^1)*((1+(IY4))^1)*((1+(IY5))^1)*((1+(IY6))^1)*((1+(IY7))^1)*((1+(IY8))^1)*((1+(IY9))^1)*((1+(IY10))^1)*((1+(IY11))^1)*((1+(IY12))^1)*((1+(IY13))^1)*((1+(IY14))^1)*((1+(IY15))^1))/((1.075)^15)+((Sheet1!$B$61*((1+(IY1))^1)*((1+(IY2))^1)*((1+(IY3))^1)*((1+(IY4))^1)*((1+(IY5))^1)*((1+(IY6))^1)*((1+(IY7))^1)*((1+(IY8))^1)*((1+(IY9))^1)*((1+(IY10))^1)*((1+(IY11))^1)*((1+(IY12))^1)*((1+(IY13))^1)*((1+(IY14))^1)*((1+(IY15))^1))/((1.075)^15)/0.075))/Sheet1!$B$17)+((Sheet1!$B$65/Sheet1!$B$17)*(100%-0.2)))</f>
        <v>54.668554052139669</v>
      </c>
      <c r="IZ17" s="1">
        <f ca="1">SUM((((Sheet1!$B$61*((1+(IZ1))^1))/((1.075)^1)+(Sheet1!$B$61*((1+(IZ1))^1)*((1+(IZ2))^1))/((1.075)^2)+(Sheet1!$B$61*((1+(IZ1))^1)*((1+(IZ2))^1)*((1+(IZ3))^1))/((1.075)^3)+(Sheet1!$B$61*((1+(IZ1))^1)*((1+(IZ2))^1)*((1+(IZ3))^1)*((1+(IZ4))^1))/((1.075)^4)+(Sheet1!$B$61*((1+(IZ1))^1)*((1+(IZ2))^1)*((1+(IZ3))^1)*((1+(IZ4))^1)*((1+(IZ5))^1))/((1.075)^5)+(Sheet1!$B$61*((1+(IZ1))^1)*((1+(IZ2))^1)*((1+(IZ3))^1)*((1+(IZ4))^1)*((1+(IZ5))^1)*((1+(IZ6))^1))/((1.075)^6)+(Sheet1!$B$61*((1+(IZ1))^1)*((1+(IZ2))^1)*((1+(IZ3))^1)*((1+(IZ4))^1)*((1+(IZ5))^1)*((1+(IZ6))^1)*((1+(IZ7))^1))/((1.075)^7)+(Sheet1!$B$61*((1+(IZ1))^1)*((1+(IZ2))^1)*((1+(IZ3))^1)*((1+(IZ4))^1)*((1+(IZ5))^1)*((1+(IZ6))^1)*((1+(IZ7))^1)*((1+(IZ8))^1))/((1.075)^8)+(Sheet1!$B$61*((1+(IZ1))^1)*((1+(IZ2))^1)*((1+(IZ3))^1)*((1+(IZ4))^1)*((1+(IZ5))^1)*((1+(IZ6))^1)*((1+(IZ7))^1)*((1+(IZ8))^1)*((1+(IZ9))^1))/((1.075)^9)+(Sheet1!$B$61*((1+(IZ1))^1)*((1+(IZ2))^1)*((1+(IZ3))^1)*((1+(IZ4))^1)*((1+(IZ5))^1)*((1+(IZ6))^1)*((1+(IZ7))^1)*((1+(IZ8))^1)*((1+(IZ9))^1)*((1+(IZ10))^1))/((1.075)^10)+(Sheet1!$B$61*((1+(IZ1))^1)*((1+(IZ2))^1)*((1+(IZ3))^1)*((1+(IZ4))^1)*((1+(IZ5))^1)*((1+(IZ6))^1)*((1+(IZ7))^1)*((1+(IZ8))^1)*((1+(IZ9))^1)*((1+(IZ10))^1)*((1+(IZ11))^1))/((1.075)^11)+(Sheet1!$B$61*((1+(IZ1))^1)*((1+(IZ2))^1)*((1+(IZ3))^1)*((1+(IZ4))^1)*((1+(IZ5))^1)*((1+(IZ6))^1)*((1+(IZ7))^1)*((1+(IZ8))^1)*((1+(IZ9))^1)*((1+(IZ10))^1)*((1+(IZ11))^1)*((1+(IZ12))^1))/((1.075)^12)+(Sheet1!$B$61*((1+(IZ1))^1)*((1+(IZ2))^1)*((1+(IZ3))^1)*((1+(IZ4))^1)*((1+(IZ5))^1)*((1+(IZ6))^1)*((1+(IZ7))^1)*((1+(IZ8))^1)*((1+(IZ9))^1)*((1+(IZ10))^1)*((1+(IZ11))^1)*((1+(IZ12))^1)*((1+(IZ13))^1))/((1.075)^13)+(Sheet1!$B$61*((1+(IZ1))^1)*((1+(IZ2))^1)*((1+(IZ3))^1)*((1+(IZ4))^1)*((1+(IZ5))^1)*((1+(IZ6))^1)*((1+(IZ7))^1)*((1+(IZ8))^1)*((1+(IZ9))^1)*((1+(IZ10))^1)*((1+(IZ11))^1)*((1+(IZ12))^1)*((1+(IZ13))^1)*((1+(IZ14))^1))/((1.075)^14)+(Sheet1!$B$61*((1+(IZ1))^1)*((1+(IZ2))^1)*((1+(IZ3))^1)*((1+(IZ4))^1)*((1+(IZ5))^1)*((1+(IZ6))^1)*((1+(IZ7))^1)*((1+(IZ8))^1)*((1+(IZ9))^1)*((1+(IZ10))^1)*((1+(IZ11))^1)*((1+(IZ12))^1)*((1+(IZ13))^1)*((1+(IZ14))^1)*((1+(IZ15))^1))/((1.075)^15)+((Sheet1!$B$61*((1+(IZ1))^1)*((1+(IZ2))^1)*((1+(IZ3))^1)*((1+(IZ4))^1)*((1+(IZ5))^1)*((1+(IZ6))^1)*((1+(IZ7))^1)*((1+(IZ8))^1)*((1+(IZ9))^1)*((1+(IZ10))^1)*((1+(IZ11))^1)*((1+(IZ12))^1)*((1+(IZ13))^1)*((1+(IZ14))^1)*((1+(IZ15))^1))/((1.075)^15)/0.075))/Sheet1!$B$17)+((Sheet1!$B$65/Sheet1!$B$17)*(100%-0.2)))</f>
        <v>45.311053560138042</v>
      </c>
      <c r="JA17" s="1">
        <f ca="1">SUM((((Sheet1!$B$61*((1+(JA1))^1))/((1.075)^1)+(Sheet1!$B$61*((1+(JA1))^1)*((1+(JA2))^1))/((1.075)^2)+(Sheet1!$B$61*((1+(JA1))^1)*((1+(JA2))^1)*((1+(JA3))^1))/((1.075)^3)+(Sheet1!$B$61*((1+(JA1))^1)*((1+(JA2))^1)*((1+(JA3))^1)*((1+(JA4))^1))/((1.075)^4)+(Sheet1!$B$61*((1+(JA1))^1)*((1+(JA2))^1)*((1+(JA3))^1)*((1+(JA4))^1)*((1+(JA5))^1))/((1.075)^5)+(Sheet1!$B$61*((1+(JA1))^1)*((1+(JA2))^1)*((1+(JA3))^1)*((1+(JA4))^1)*((1+(JA5))^1)*((1+(JA6))^1))/((1.075)^6)+(Sheet1!$B$61*((1+(JA1))^1)*((1+(JA2))^1)*((1+(JA3))^1)*((1+(JA4))^1)*((1+(JA5))^1)*((1+(JA6))^1)*((1+(JA7))^1))/((1.075)^7)+(Sheet1!$B$61*((1+(JA1))^1)*((1+(JA2))^1)*((1+(JA3))^1)*((1+(JA4))^1)*((1+(JA5))^1)*((1+(JA6))^1)*((1+(JA7))^1)*((1+(JA8))^1))/((1.075)^8)+(Sheet1!$B$61*((1+(JA1))^1)*((1+(JA2))^1)*((1+(JA3))^1)*((1+(JA4))^1)*((1+(JA5))^1)*((1+(JA6))^1)*((1+(JA7))^1)*((1+(JA8))^1)*((1+(JA9))^1))/((1.075)^9)+(Sheet1!$B$61*((1+(JA1))^1)*((1+(JA2))^1)*((1+(JA3))^1)*((1+(JA4))^1)*((1+(JA5))^1)*((1+(JA6))^1)*((1+(JA7))^1)*((1+(JA8))^1)*((1+(JA9))^1)*((1+(JA10))^1))/((1.075)^10)+(Sheet1!$B$61*((1+(JA1))^1)*((1+(JA2))^1)*((1+(JA3))^1)*((1+(JA4))^1)*((1+(JA5))^1)*((1+(JA6))^1)*((1+(JA7))^1)*((1+(JA8))^1)*((1+(JA9))^1)*((1+(JA10))^1)*((1+(JA11))^1))/((1.075)^11)+(Sheet1!$B$61*((1+(JA1))^1)*((1+(JA2))^1)*((1+(JA3))^1)*((1+(JA4))^1)*((1+(JA5))^1)*((1+(JA6))^1)*((1+(JA7))^1)*((1+(JA8))^1)*((1+(JA9))^1)*((1+(JA10))^1)*((1+(JA11))^1)*((1+(JA12))^1))/((1.075)^12)+(Sheet1!$B$61*((1+(JA1))^1)*((1+(JA2))^1)*((1+(JA3))^1)*((1+(JA4))^1)*((1+(JA5))^1)*((1+(JA6))^1)*((1+(JA7))^1)*((1+(JA8))^1)*((1+(JA9))^1)*((1+(JA10))^1)*((1+(JA11))^1)*((1+(JA12))^1)*((1+(JA13))^1))/((1.075)^13)+(Sheet1!$B$61*((1+(JA1))^1)*((1+(JA2))^1)*((1+(JA3))^1)*((1+(JA4))^1)*((1+(JA5))^1)*((1+(JA6))^1)*((1+(JA7))^1)*((1+(JA8))^1)*((1+(JA9))^1)*((1+(JA10))^1)*((1+(JA11))^1)*((1+(JA12))^1)*((1+(JA13))^1)*((1+(JA14))^1))/((1.075)^14)+(Sheet1!$B$61*((1+(JA1))^1)*((1+(JA2))^1)*((1+(JA3))^1)*((1+(JA4))^1)*((1+(JA5))^1)*((1+(JA6))^1)*((1+(JA7))^1)*((1+(JA8))^1)*((1+(JA9))^1)*((1+(JA10))^1)*((1+(JA11))^1)*((1+(JA12))^1)*((1+(JA13))^1)*((1+(JA14))^1)*((1+(JA15))^1))/((1.075)^15)+((Sheet1!$B$61*((1+(JA1))^1)*((1+(JA2))^1)*((1+(JA3))^1)*((1+(JA4))^1)*((1+(JA5))^1)*((1+(JA6))^1)*((1+(JA7))^1)*((1+(JA8))^1)*((1+(JA9))^1)*((1+(JA10))^1)*((1+(JA11))^1)*((1+(JA12))^1)*((1+(JA13))^1)*((1+(JA14))^1)*((1+(JA15))^1))/((1.075)^15)/0.075))/Sheet1!$B$17)+((Sheet1!$B$65/Sheet1!$B$17)*(100%-0.2)))</f>
        <v>46.809625172390554</v>
      </c>
      <c r="JB17" s="1">
        <f ca="1">SUM((((Sheet1!$B$61*((1+(JB1))^1))/((1.075)^1)+(Sheet1!$B$61*((1+(JB1))^1)*((1+(JB2))^1))/((1.075)^2)+(Sheet1!$B$61*((1+(JB1))^1)*((1+(JB2))^1)*((1+(JB3))^1))/((1.075)^3)+(Sheet1!$B$61*((1+(JB1))^1)*((1+(JB2))^1)*((1+(JB3))^1)*((1+(JB4))^1))/((1.075)^4)+(Sheet1!$B$61*((1+(JB1))^1)*((1+(JB2))^1)*((1+(JB3))^1)*((1+(JB4))^1)*((1+(JB5))^1))/((1.075)^5)+(Sheet1!$B$61*((1+(JB1))^1)*((1+(JB2))^1)*((1+(JB3))^1)*((1+(JB4))^1)*((1+(JB5))^1)*((1+(JB6))^1))/((1.075)^6)+(Sheet1!$B$61*((1+(JB1))^1)*((1+(JB2))^1)*((1+(JB3))^1)*((1+(JB4))^1)*((1+(JB5))^1)*((1+(JB6))^1)*((1+(JB7))^1))/((1.075)^7)+(Sheet1!$B$61*((1+(JB1))^1)*((1+(JB2))^1)*((1+(JB3))^1)*((1+(JB4))^1)*((1+(JB5))^1)*((1+(JB6))^1)*((1+(JB7))^1)*((1+(JB8))^1))/((1.075)^8)+(Sheet1!$B$61*((1+(JB1))^1)*((1+(JB2))^1)*((1+(JB3))^1)*((1+(JB4))^1)*((1+(JB5))^1)*((1+(JB6))^1)*((1+(JB7))^1)*((1+(JB8))^1)*((1+(JB9))^1))/((1.075)^9)+(Sheet1!$B$61*((1+(JB1))^1)*((1+(JB2))^1)*((1+(JB3))^1)*((1+(JB4))^1)*((1+(JB5))^1)*((1+(JB6))^1)*((1+(JB7))^1)*((1+(JB8))^1)*((1+(JB9))^1)*((1+(JB10))^1))/((1.075)^10)+(Sheet1!$B$61*((1+(JB1))^1)*((1+(JB2))^1)*((1+(JB3))^1)*((1+(JB4))^1)*((1+(JB5))^1)*((1+(JB6))^1)*((1+(JB7))^1)*((1+(JB8))^1)*((1+(JB9))^1)*((1+(JB10))^1)*((1+(JB11))^1))/((1.075)^11)+(Sheet1!$B$61*((1+(JB1))^1)*((1+(JB2))^1)*((1+(JB3))^1)*((1+(JB4))^1)*((1+(JB5))^1)*((1+(JB6))^1)*((1+(JB7))^1)*((1+(JB8))^1)*((1+(JB9))^1)*((1+(JB10))^1)*((1+(JB11))^1)*((1+(JB12))^1))/((1.075)^12)+(Sheet1!$B$61*((1+(JB1))^1)*((1+(JB2))^1)*((1+(JB3))^1)*((1+(JB4))^1)*((1+(JB5))^1)*((1+(JB6))^1)*((1+(JB7))^1)*((1+(JB8))^1)*((1+(JB9))^1)*((1+(JB10))^1)*((1+(JB11))^1)*((1+(JB12))^1)*((1+(JB13))^1))/((1.075)^13)+(Sheet1!$B$61*((1+(JB1))^1)*((1+(JB2))^1)*((1+(JB3))^1)*((1+(JB4))^1)*((1+(JB5))^1)*((1+(JB6))^1)*((1+(JB7))^1)*((1+(JB8))^1)*((1+(JB9))^1)*((1+(JB10))^1)*((1+(JB11))^1)*((1+(JB12))^1)*((1+(JB13))^1)*((1+(JB14))^1))/((1.075)^14)+(Sheet1!$B$61*((1+(JB1))^1)*((1+(JB2))^1)*((1+(JB3))^1)*((1+(JB4))^1)*((1+(JB5))^1)*((1+(JB6))^1)*((1+(JB7))^1)*((1+(JB8))^1)*((1+(JB9))^1)*((1+(JB10))^1)*((1+(JB11))^1)*((1+(JB12))^1)*((1+(JB13))^1)*((1+(JB14))^1)*((1+(JB15))^1))/((1.075)^15)+((Sheet1!$B$61*((1+(JB1))^1)*((1+(JB2))^1)*((1+(JB3))^1)*((1+(JB4))^1)*((1+(JB5))^1)*((1+(JB6))^1)*((1+(JB7))^1)*((1+(JB8))^1)*((1+(JB9))^1)*((1+(JB10))^1)*((1+(JB11))^1)*((1+(JB12))^1)*((1+(JB13))^1)*((1+(JB14))^1)*((1+(JB15))^1))/((1.075)^15)/0.075))/Sheet1!$B$17)+((Sheet1!$B$65/Sheet1!$B$17)*(100%-0.2)))</f>
        <v>53.511386448990471</v>
      </c>
      <c r="JC17" s="1">
        <f ca="1">SUM((((Sheet1!$B$61*((1+(JC1))^1))/((1.075)^1)+(Sheet1!$B$61*((1+(JC1))^1)*((1+(JC2))^1))/((1.075)^2)+(Sheet1!$B$61*((1+(JC1))^1)*((1+(JC2))^1)*((1+(JC3))^1))/((1.075)^3)+(Sheet1!$B$61*((1+(JC1))^1)*((1+(JC2))^1)*((1+(JC3))^1)*((1+(JC4))^1))/((1.075)^4)+(Sheet1!$B$61*((1+(JC1))^1)*((1+(JC2))^1)*((1+(JC3))^1)*((1+(JC4))^1)*((1+(JC5))^1))/((1.075)^5)+(Sheet1!$B$61*((1+(JC1))^1)*((1+(JC2))^1)*((1+(JC3))^1)*((1+(JC4))^1)*((1+(JC5))^1)*((1+(JC6))^1))/((1.075)^6)+(Sheet1!$B$61*((1+(JC1))^1)*((1+(JC2))^1)*((1+(JC3))^1)*((1+(JC4))^1)*((1+(JC5))^1)*((1+(JC6))^1)*((1+(JC7))^1))/((1.075)^7)+(Sheet1!$B$61*((1+(JC1))^1)*((1+(JC2))^1)*((1+(JC3))^1)*((1+(JC4))^1)*((1+(JC5))^1)*((1+(JC6))^1)*((1+(JC7))^1)*((1+(JC8))^1))/((1.075)^8)+(Sheet1!$B$61*((1+(JC1))^1)*((1+(JC2))^1)*((1+(JC3))^1)*((1+(JC4))^1)*((1+(JC5))^1)*((1+(JC6))^1)*((1+(JC7))^1)*((1+(JC8))^1)*((1+(JC9))^1))/((1.075)^9)+(Sheet1!$B$61*((1+(JC1))^1)*((1+(JC2))^1)*((1+(JC3))^1)*((1+(JC4))^1)*((1+(JC5))^1)*((1+(JC6))^1)*((1+(JC7))^1)*((1+(JC8))^1)*((1+(JC9))^1)*((1+(JC10))^1))/((1.075)^10)+(Sheet1!$B$61*((1+(JC1))^1)*((1+(JC2))^1)*((1+(JC3))^1)*((1+(JC4))^1)*((1+(JC5))^1)*((1+(JC6))^1)*((1+(JC7))^1)*((1+(JC8))^1)*((1+(JC9))^1)*((1+(JC10))^1)*((1+(JC11))^1))/((1.075)^11)+(Sheet1!$B$61*((1+(JC1))^1)*((1+(JC2))^1)*((1+(JC3))^1)*((1+(JC4))^1)*((1+(JC5))^1)*((1+(JC6))^1)*((1+(JC7))^1)*((1+(JC8))^1)*((1+(JC9))^1)*((1+(JC10))^1)*((1+(JC11))^1)*((1+(JC12))^1))/((1.075)^12)+(Sheet1!$B$61*((1+(JC1))^1)*((1+(JC2))^1)*((1+(JC3))^1)*((1+(JC4))^1)*((1+(JC5))^1)*((1+(JC6))^1)*((1+(JC7))^1)*((1+(JC8))^1)*((1+(JC9))^1)*((1+(JC10))^1)*((1+(JC11))^1)*((1+(JC12))^1)*((1+(JC13))^1))/((1.075)^13)+(Sheet1!$B$61*((1+(JC1))^1)*((1+(JC2))^1)*((1+(JC3))^1)*((1+(JC4))^1)*((1+(JC5))^1)*((1+(JC6))^1)*((1+(JC7))^1)*((1+(JC8))^1)*((1+(JC9))^1)*((1+(JC10))^1)*((1+(JC11))^1)*((1+(JC12))^1)*((1+(JC13))^1)*((1+(JC14))^1))/((1.075)^14)+(Sheet1!$B$61*((1+(JC1))^1)*((1+(JC2))^1)*((1+(JC3))^1)*((1+(JC4))^1)*((1+(JC5))^1)*((1+(JC6))^1)*((1+(JC7))^1)*((1+(JC8))^1)*((1+(JC9))^1)*((1+(JC10))^1)*((1+(JC11))^1)*((1+(JC12))^1)*((1+(JC13))^1)*((1+(JC14))^1)*((1+(JC15))^1))/((1.075)^15)+((Sheet1!$B$61*((1+(JC1))^1)*((1+(JC2))^1)*((1+(JC3))^1)*((1+(JC4))^1)*((1+(JC5))^1)*((1+(JC6))^1)*((1+(JC7))^1)*((1+(JC8))^1)*((1+(JC9))^1)*((1+(JC10))^1)*((1+(JC11))^1)*((1+(JC12))^1)*((1+(JC13))^1)*((1+(JC14))^1)*((1+(JC15))^1))/((1.075)^15)/0.075))/Sheet1!$B$17)+((Sheet1!$B$65/Sheet1!$B$17)*(100%-0.2)))</f>
        <v>46.785839053835744</v>
      </c>
      <c r="JD17" s="1">
        <f ca="1">SUM((((Sheet1!$B$61*((1+(JD1))^1))/((1.075)^1)+(Sheet1!$B$61*((1+(JD1))^1)*((1+(JD2))^1))/((1.075)^2)+(Sheet1!$B$61*((1+(JD1))^1)*((1+(JD2))^1)*((1+(JD3))^1))/((1.075)^3)+(Sheet1!$B$61*((1+(JD1))^1)*((1+(JD2))^1)*((1+(JD3))^1)*((1+(JD4))^1))/((1.075)^4)+(Sheet1!$B$61*((1+(JD1))^1)*((1+(JD2))^1)*((1+(JD3))^1)*((1+(JD4))^1)*((1+(JD5))^1))/((1.075)^5)+(Sheet1!$B$61*((1+(JD1))^1)*((1+(JD2))^1)*((1+(JD3))^1)*((1+(JD4))^1)*((1+(JD5))^1)*((1+(JD6))^1))/((1.075)^6)+(Sheet1!$B$61*((1+(JD1))^1)*((1+(JD2))^1)*((1+(JD3))^1)*((1+(JD4))^1)*((1+(JD5))^1)*((1+(JD6))^1)*((1+(JD7))^1))/((1.075)^7)+(Sheet1!$B$61*((1+(JD1))^1)*((1+(JD2))^1)*((1+(JD3))^1)*((1+(JD4))^1)*((1+(JD5))^1)*((1+(JD6))^1)*((1+(JD7))^1)*((1+(JD8))^1))/((1.075)^8)+(Sheet1!$B$61*((1+(JD1))^1)*((1+(JD2))^1)*((1+(JD3))^1)*((1+(JD4))^1)*((1+(JD5))^1)*((1+(JD6))^1)*((1+(JD7))^1)*((1+(JD8))^1)*((1+(JD9))^1))/((1.075)^9)+(Sheet1!$B$61*((1+(JD1))^1)*((1+(JD2))^1)*((1+(JD3))^1)*((1+(JD4))^1)*((1+(JD5))^1)*((1+(JD6))^1)*((1+(JD7))^1)*((1+(JD8))^1)*((1+(JD9))^1)*((1+(JD10))^1))/((1.075)^10)+(Sheet1!$B$61*((1+(JD1))^1)*((1+(JD2))^1)*((1+(JD3))^1)*((1+(JD4))^1)*((1+(JD5))^1)*((1+(JD6))^1)*((1+(JD7))^1)*((1+(JD8))^1)*((1+(JD9))^1)*((1+(JD10))^1)*((1+(JD11))^1))/((1.075)^11)+(Sheet1!$B$61*((1+(JD1))^1)*((1+(JD2))^1)*((1+(JD3))^1)*((1+(JD4))^1)*((1+(JD5))^1)*((1+(JD6))^1)*((1+(JD7))^1)*((1+(JD8))^1)*((1+(JD9))^1)*((1+(JD10))^1)*((1+(JD11))^1)*((1+(JD12))^1))/((1.075)^12)+(Sheet1!$B$61*((1+(JD1))^1)*((1+(JD2))^1)*((1+(JD3))^1)*((1+(JD4))^1)*((1+(JD5))^1)*((1+(JD6))^1)*((1+(JD7))^1)*((1+(JD8))^1)*((1+(JD9))^1)*((1+(JD10))^1)*((1+(JD11))^1)*((1+(JD12))^1)*((1+(JD13))^1))/((1.075)^13)+(Sheet1!$B$61*((1+(JD1))^1)*((1+(JD2))^1)*((1+(JD3))^1)*((1+(JD4))^1)*((1+(JD5))^1)*((1+(JD6))^1)*((1+(JD7))^1)*((1+(JD8))^1)*((1+(JD9))^1)*((1+(JD10))^1)*((1+(JD11))^1)*((1+(JD12))^1)*((1+(JD13))^1)*((1+(JD14))^1))/((1.075)^14)+(Sheet1!$B$61*((1+(JD1))^1)*((1+(JD2))^1)*((1+(JD3))^1)*((1+(JD4))^1)*((1+(JD5))^1)*((1+(JD6))^1)*((1+(JD7))^1)*((1+(JD8))^1)*((1+(JD9))^1)*((1+(JD10))^1)*((1+(JD11))^1)*((1+(JD12))^1)*((1+(JD13))^1)*((1+(JD14))^1)*((1+(JD15))^1))/((1.075)^15)+((Sheet1!$B$61*((1+(JD1))^1)*((1+(JD2))^1)*((1+(JD3))^1)*((1+(JD4))^1)*((1+(JD5))^1)*((1+(JD6))^1)*((1+(JD7))^1)*((1+(JD8))^1)*((1+(JD9))^1)*((1+(JD10))^1)*((1+(JD11))^1)*((1+(JD12))^1)*((1+(JD13))^1)*((1+(JD14))^1)*((1+(JD15))^1))/((1.075)^15)/0.075))/Sheet1!$B$17)+((Sheet1!$B$65/Sheet1!$B$17)*(100%-0.2)))</f>
        <v>57.246604414966612</v>
      </c>
      <c r="JE17" s="1">
        <f ca="1">SUM((((Sheet1!$B$61*((1+(JE1))^1))/((1.075)^1)+(Sheet1!$B$61*((1+(JE1))^1)*((1+(JE2))^1))/((1.075)^2)+(Sheet1!$B$61*((1+(JE1))^1)*((1+(JE2))^1)*((1+(JE3))^1))/((1.075)^3)+(Sheet1!$B$61*((1+(JE1))^1)*((1+(JE2))^1)*((1+(JE3))^1)*((1+(JE4))^1))/((1.075)^4)+(Sheet1!$B$61*((1+(JE1))^1)*((1+(JE2))^1)*((1+(JE3))^1)*((1+(JE4))^1)*((1+(JE5))^1))/((1.075)^5)+(Sheet1!$B$61*((1+(JE1))^1)*((1+(JE2))^1)*((1+(JE3))^1)*((1+(JE4))^1)*((1+(JE5))^1)*((1+(JE6))^1))/((1.075)^6)+(Sheet1!$B$61*((1+(JE1))^1)*((1+(JE2))^1)*((1+(JE3))^1)*((1+(JE4))^1)*((1+(JE5))^1)*((1+(JE6))^1)*((1+(JE7))^1))/((1.075)^7)+(Sheet1!$B$61*((1+(JE1))^1)*((1+(JE2))^1)*((1+(JE3))^1)*((1+(JE4))^1)*((1+(JE5))^1)*((1+(JE6))^1)*((1+(JE7))^1)*((1+(JE8))^1))/((1.075)^8)+(Sheet1!$B$61*((1+(JE1))^1)*((1+(JE2))^1)*((1+(JE3))^1)*((1+(JE4))^1)*((1+(JE5))^1)*((1+(JE6))^1)*((1+(JE7))^1)*((1+(JE8))^1)*((1+(JE9))^1))/((1.075)^9)+(Sheet1!$B$61*((1+(JE1))^1)*((1+(JE2))^1)*((1+(JE3))^1)*((1+(JE4))^1)*((1+(JE5))^1)*((1+(JE6))^1)*((1+(JE7))^1)*((1+(JE8))^1)*((1+(JE9))^1)*((1+(JE10))^1))/((1.075)^10)+(Sheet1!$B$61*((1+(JE1))^1)*((1+(JE2))^1)*((1+(JE3))^1)*((1+(JE4))^1)*((1+(JE5))^1)*((1+(JE6))^1)*((1+(JE7))^1)*((1+(JE8))^1)*((1+(JE9))^1)*((1+(JE10))^1)*((1+(JE11))^1))/((1.075)^11)+(Sheet1!$B$61*((1+(JE1))^1)*((1+(JE2))^1)*((1+(JE3))^1)*((1+(JE4))^1)*((1+(JE5))^1)*((1+(JE6))^1)*((1+(JE7))^1)*((1+(JE8))^1)*((1+(JE9))^1)*((1+(JE10))^1)*((1+(JE11))^1)*((1+(JE12))^1))/((1.075)^12)+(Sheet1!$B$61*((1+(JE1))^1)*((1+(JE2))^1)*((1+(JE3))^1)*((1+(JE4))^1)*((1+(JE5))^1)*((1+(JE6))^1)*((1+(JE7))^1)*((1+(JE8))^1)*((1+(JE9))^1)*((1+(JE10))^1)*((1+(JE11))^1)*((1+(JE12))^1)*((1+(JE13))^1))/((1.075)^13)+(Sheet1!$B$61*((1+(JE1))^1)*((1+(JE2))^1)*((1+(JE3))^1)*((1+(JE4))^1)*((1+(JE5))^1)*((1+(JE6))^1)*((1+(JE7))^1)*((1+(JE8))^1)*((1+(JE9))^1)*((1+(JE10))^1)*((1+(JE11))^1)*((1+(JE12))^1)*((1+(JE13))^1)*((1+(JE14))^1))/((1.075)^14)+(Sheet1!$B$61*((1+(JE1))^1)*((1+(JE2))^1)*((1+(JE3))^1)*((1+(JE4))^1)*((1+(JE5))^1)*((1+(JE6))^1)*((1+(JE7))^1)*((1+(JE8))^1)*((1+(JE9))^1)*((1+(JE10))^1)*((1+(JE11))^1)*((1+(JE12))^1)*((1+(JE13))^1)*((1+(JE14))^1)*((1+(JE15))^1))/((1.075)^15)+((Sheet1!$B$61*((1+(JE1))^1)*((1+(JE2))^1)*((1+(JE3))^1)*((1+(JE4))^1)*((1+(JE5))^1)*((1+(JE6))^1)*((1+(JE7))^1)*((1+(JE8))^1)*((1+(JE9))^1)*((1+(JE10))^1)*((1+(JE11))^1)*((1+(JE12))^1)*((1+(JE13))^1)*((1+(JE14))^1)*((1+(JE15))^1))/((1.075)^15)/0.075))/Sheet1!$B$17)+((Sheet1!$B$65/Sheet1!$B$17)*(100%-0.2)))</f>
        <v>48.446727048394969</v>
      </c>
      <c r="JF17" s="1">
        <f ca="1">SUM((((Sheet1!$B$61*((1+(JF1))^1))/((1.075)^1)+(Sheet1!$B$61*((1+(JF1))^1)*((1+(JF2))^1))/((1.075)^2)+(Sheet1!$B$61*((1+(JF1))^1)*((1+(JF2))^1)*((1+(JF3))^1))/((1.075)^3)+(Sheet1!$B$61*((1+(JF1))^1)*((1+(JF2))^1)*((1+(JF3))^1)*((1+(JF4))^1))/((1.075)^4)+(Sheet1!$B$61*((1+(JF1))^1)*((1+(JF2))^1)*((1+(JF3))^1)*((1+(JF4))^1)*((1+(JF5))^1))/((1.075)^5)+(Sheet1!$B$61*((1+(JF1))^1)*((1+(JF2))^1)*((1+(JF3))^1)*((1+(JF4))^1)*((1+(JF5))^1)*((1+(JF6))^1))/((1.075)^6)+(Sheet1!$B$61*((1+(JF1))^1)*((1+(JF2))^1)*((1+(JF3))^1)*((1+(JF4))^1)*((1+(JF5))^1)*((1+(JF6))^1)*((1+(JF7))^1))/((1.075)^7)+(Sheet1!$B$61*((1+(JF1))^1)*((1+(JF2))^1)*((1+(JF3))^1)*((1+(JF4))^1)*((1+(JF5))^1)*((1+(JF6))^1)*((1+(JF7))^1)*((1+(JF8))^1))/((1.075)^8)+(Sheet1!$B$61*((1+(JF1))^1)*((1+(JF2))^1)*((1+(JF3))^1)*((1+(JF4))^1)*((1+(JF5))^1)*((1+(JF6))^1)*((1+(JF7))^1)*((1+(JF8))^1)*((1+(JF9))^1))/((1.075)^9)+(Sheet1!$B$61*((1+(JF1))^1)*((1+(JF2))^1)*((1+(JF3))^1)*((1+(JF4))^1)*((1+(JF5))^1)*((1+(JF6))^1)*((1+(JF7))^1)*((1+(JF8))^1)*((1+(JF9))^1)*((1+(JF10))^1))/((1.075)^10)+(Sheet1!$B$61*((1+(JF1))^1)*((1+(JF2))^1)*((1+(JF3))^1)*((1+(JF4))^1)*((1+(JF5))^1)*((1+(JF6))^1)*((1+(JF7))^1)*((1+(JF8))^1)*((1+(JF9))^1)*((1+(JF10))^1)*((1+(JF11))^1))/((1.075)^11)+(Sheet1!$B$61*((1+(JF1))^1)*((1+(JF2))^1)*((1+(JF3))^1)*((1+(JF4))^1)*((1+(JF5))^1)*((1+(JF6))^1)*((1+(JF7))^1)*((1+(JF8))^1)*((1+(JF9))^1)*((1+(JF10))^1)*((1+(JF11))^1)*((1+(JF12))^1))/((1.075)^12)+(Sheet1!$B$61*((1+(JF1))^1)*((1+(JF2))^1)*((1+(JF3))^1)*((1+(JF4))^1)*((1+(JF5))^1)*((1+(JF6))^1)*((1+(JF7))^1)*((1+(JF8))^1)*((1+(JF9))^1)*((1+(JF10))^1)*((1+(JF11))^1)*((1+(JF12))^1)*((1+(JF13))^1))/((1.075)^13)+(Sheet1!$B$61*((1+(JF1))^1)*((1+(JF2))^1)*((1+(JF3))^1)*((1+(JF4))^1)*((1+(JF5))^1)*((1+(JF6))^1)*((1+(JF7))^1)*((1+(JF8))^1)*((1+(JF9))^1)*((1+(JF10))^1)*((1+(JF11))^1)*((1+(JF12))^1)*((1+(JF13))^1)*((1+(JF14))^1))/((1.075)^14)+(Sheet1!$B$61*((1+(JF1))^1)*((1+(JF2))^1)*((1+(JF3))^1)*((1+(JF4))^1)*((1+(JF5))^1)*((1+(JF6))^1)*((1+(JF7))^1)*((1+(JF8))^1)*((1+(JF9))^1)*((1+(JF10))^1)*((1+(JF11))^1)*((1+(JF12))^1)*((1+(JF13))^1)*((1+(JF14))^1)*((1+(JF15))^1))/((1.075)^15)+((Sheet1!$B$61*((1+(JF1))^1)*((1+(JF2))^1)*((1+(JF3))^1)*((1+(JF4))^1)*((1+(JF5))^1)*((1+(JF6))^1)*((1+(JF7))^1)*((1+(JF8))^1)*((1+(JF9))^1)*((1+(JF10))^1)*((1+(JF11))^1)*((1+(JF12))^1)*((1+(JF13))^1)*((1+(JF14))^1)*((1+(JF15))^1))/((1.075)^15)/0.075))/Sheet1!$B$17)+((Sheet1!$B$65/Sheet1!$B$17)*(100%-0.2)))</f>
        <v>58.678484005416685</v>
      </c>
      <c r="JG17" s="1">
        <f ca="1">SUM((((Sheet1!$B$61*((1+(JG1))^1))/((1.075)^1)+(Sheet1!$B$61*((1+(JG1))^1)*((1+(JG2))^1))/((1.075)^2)+(Sheet1!$B$61*((1+(JG1))^1)*((1+(JG2))^1)*((1+(JG3))^1))/((1.075)^3)+(Sheet1!$B$61*((1+(JG1))^1)*((1+(JG2))^1)*((1+(JG3))^1)*((1+(JG4))^1))/((1.075)^4)+(Sheet1!$B$61*((1+(JG1))^1)*((1+(JG2))^1)*((1+(JG3))^1)*((1+(JG4))^1)*((1+(JG5))^1))/((1.075)^5)+(Sheet1!$B$61*((1+(JG1))^1)*((1+(JG2))^1)*((1+(JG3))^1)*((1+(JG4))^1)*((1+(JG5))^1)*((1+(JG6))^1))/((1.075)^6)+(Sheet1!$B$61*((1+(JG1))^1)*((1+(JG2))^1)*((1+(JG3))^1)*((1+(JG4))^1)*((1+(JG5))^1)*((1+(JG6))^1)*((1+(JG7))^1))/((1.075)^7)+(Sheet1!$B$61*((1+(JG1))^1)*((1+(JG2))^1)*((1+(JG3))^1)*((1+(JG4))^1)*((1+(JG5))^1)*((1+(JG6))^1)*((1+(JG7))^1)*((1+(JG8))^1))/((1.075)^8)+(Sheet1!$B$61*((1+(JG1))^1)*((1+(JG2))^1)*((1+(JG3))^1)*((1+(JG4))^1)*((1+(JG5))^1)*((1+(JG6))^1)*((1+(JG7))^1)*((1+(JG8))^1)*((1+(JG9))^1))/((1.075)^9)+(Sheet1!$B$61*((1+(JG1))^1)*((1+(JG2))^1)*((1+(JG3))^1)*((1+(JG4))^1)*((1+(JG5))^1)*((1+(JG6))^1)*((1+(JG7))^1)*((1+(JG8))^1)*((1+(JG9))^1)*((1+(JG10))^1))/((1.075)^10)+(Sheet1!$B$61*((1+(JG1))^1)*((1+(JG2))^1)*((1+(JG3))^1)*((1+(JG4))^1)*((1+(JG5))^1)*((1+(JG6))^1)*((1+(JG7))^1)*((1+(JG8))^1)*((1+(JG9))^1)*((1+(JG10))^1)*((1+(JG11))^1))/((1.075)^11)+(Sheet1!$B$61*((1+(JG1))^1)*((1+(JG2))^1)*((1+(JG3))^1)*((1+(JG4))^1)*((1+(JG5))^1)*((1+(JG6))^1)*((1+(JG7))^1)*((1+(JG8))^1)*((1+(JG9))^1)*((1+(JG10))^1)*((1+(JG11))^1)*((1+(JG12))^1))/((1.075)^12)+(Sheet1!$B$61*((1+(JG1))^1)*((1+(JG2))^1)*((1+(JG3))^1)*((1+(JG4))^1)*((1+(JG5))^1)*((1+(JG6))^1)*((1+(JG7))^1)*((1+(JG8))^1)*((1+(JG9))^1)*((1+(JG10))^1)*((1+(JG11))^1)*((1+(JG12))^1)*((1+(JG13))^1))/((1.075)^13)+(Sheet1!$B$61*((1+(JG1))^1)*((1+(JG2))^1)*((1+(JG3))^1)*((1+(JG4))^1)*((1+(JG5))^1)*((1+(JG6))^1)*((1+(JG7))^1)*((1+(JG8))^1)*((1+(JG9))^1)*((1+(JG10))^1)*((1+(JG11))^1)*((1+(JG12))^1)*((1+(JG13))^1)*((1+(JG14))^1))/((1.075)^14)+(Sheet1!$B$61*((1+(JG1))^1)*((1+(JG2))^1)*((1+(JG3))^1)*((1+(JG4))^1)*((1+(JG5))^1)*((1+(JG6))^1)*((1+(JG7))^1)*((1+(JG8))^1)*((1+(JG9))^1)*((1+(JG10))^1)*((1+(JG11))^1)*((1+(JG12))^1)*((1+(JG13))^1)*((1+(JG14))^1)*((1+(JG15))^1))/((1.075)^15)+((Sheet1!$B$61*((1+(JG1))^1)*((1+(JG2))^1)*((1+(JG3))^1)*((1+(JG4))^1)*((1+(JG5))^1)*((1+(JG6))^1)*((1+(JG7))^1)*((1+(JG8))^1)*((1+(JG9))^1)*((1+(JG10))^1)*((1+(JG11))^1)*((1+(JG12))^1)*((1+(JG13))^1)*((1+(JG14))^1)*((1+(JG15))^1))/((1.075)^15)/0.075))/Sheet1!$B$17)+((Sheet1!$B$65/Sheet1!$B$17)*(100%-0.2)))</f>
        <v>56.630968471275665</v>
      </c>
      <c r="JH17" s="1">
        <f ca="1">SUM((((Sheet1!$B$61*((1+(JH1))^1))/((1.075)^1)+(Sheet1!$B$61*((1+(JH1))^1)*((1+(JH2))^1))/((1.075)^2)+(Sheet1!$B$61*((1+(JH1))^1)*((1+(JH2))^1)*((1+(JH3))^1))/((1.075)^3)+(Sheet1!$B$61*((1+(JH1))^1)*((1+(JH2))^1)*((1+(JH3))^1)*((1+(JH4))^1))/((1.075)^4)+(Sheet1!$B$61*((1+(JH1))^1)*((1+(JH2))^1)*((1+(JH3))^1)*((1+(JH4))^1)*((1+(JH5))^1))/((1.075)^5)+(Sheet1!$B$61*((1+(JH1))^1)*((1+(JH2))^1)*((1+(JH3))^1)*((1+(JH4))^1)*((1+(JH5))^1)*((1+(JH6))^1))/((1.075)^6)+(Sheet1!$B$61*((1+(JH1))^1)*((1+(JH2))^1)*((1+(JH3))^1)*((1+(JH4))^1)*((1+(JH5))^1)*((1+(JH6))^1)*((1+(JH7))^1))/((1.075)^7)+(Sheet1!$B$61*((1+(JH1))^1)*((1+(JH2))^1)*((1+(JH3))^1)*((1+(JH4))^1)*((1+(JH5))^1)*((1+(JH6))^1)*((1+(JH7))^1)*((1+(JH8))^1))/((1.075)^8)+(Sheet1!$B$61*((1+(JH1))^1)*((1+(JH2))^1)*((1+(JH3))^1)*((1+(JH4))^1)*((1+(JH5))^1)*((1+(JH6))^1)*((1+(JH7))^1)*((1+(JH8))^1)*((1+(JH9))^1))/((1.075)^9)+(Sheet1!$B$61*((1+(JH1))^1)*((1+(JH2))^1)*((1+(JH3))^1)*((1+(JH4))^1)*((1+(JH5))^1)*((1+(JH6))^1)*((1+(JH7))^1)*((1+(JH8))^1)*((1+(JH9))^1)*((1+(JH10))^1))/((1.075)^10)+(Sheet1!$B$61*((1+(JH1))^1)*((1+(JH2))^1)*((1+(JH3))^1)*((1+(JH4))^1)*((1+(JH5))^1)*((1+(JH6))^1)*((1+(JH7))^1)*((1+(JH8))^1)*((1+(JH9))^1)*((1+(JH10))^1)*((1+(JH11))^1))/((1.075)^11)+(Sheet1!$B$61*((1+(JH1))^1)*((1+(JH2))^1)*((1+(JH3))^1)*((1+(JH4))^1)*((1+(JH5))^1)*((1+(JH6))^1)*((1+(JH7))^1)*((1+(JH8))^1)*((1+(JH9))^1)*((1+(JH10))^1)*((1+(JH11))^1)*((1+(JH12))^1))/((1.075)^12)+(Sheet1!$B$61*((1+(JH1))^1)*((1+(JH2))^1)*((1+(JH3))^1)*((1+(JH4))^1)*((1+(JH5))^1)*((1+(JH6))^1)*((1+(JH7))^1)*((1+(JH8))^1)*((1+(JH9))^1)*((1+(JH10))^1)*((1+(JH11))^1)*((1+(JH12))^1)*((1+(JH13))^1))/((1.075)^13)+(Sheet1!$B$61*((1+(JH1))^1)*((1+(JH2))^1)*((1+(JH3))^1)*((1+(JH4))^1)*((1+(JH5))^1)*((1+(JH6))^1)*((1+(JH7))^1)*((1+(JH8))^1)*((1+(JH9))^1)*((1+(JH10))^1)*((1+(JH11))^1)*((1+(JH12))^1)*((1+(JH13))^1)*((1+(JH14))^1))/((1.075)^14)+(Sheet1!$B$61*((1+(JH1))^1)*((1+(JH2))^1)*((1+(JH3))^1)*((1+(JH4))^1)*((1+(JH5))^1)*((1+(JH6))^1)*((1+(JH7))^1)*((1+(JH8))^1)*((1+(JH9))^1)*((1+(JH10))^1)*((1+(JH11))^1)*((1+(JH12))^1)*((1+(JH13))^1)*((1+(JH14))^1)*((1+(JH15))^1))/((1.075)^15)+((Sheet1!$B$61*((1+(JH1))^1)*((1+(JH2))^1)*((1+(JH3))^1)*((1+(JH4))^1)*((1+(JH5))^1)*((1+(JH6))^1)*((1+(JH7))^1)*((1+(JH8))^1)*((1+(JH9))^1)*((1+(JH10))^1)*((1+(JH11))^1)*((1+(JH12))^1)*((1+(JH13))^1)*((1+(JH14))^1)*((1+(JH15))^1))/((1.075)^15)/0.075))/Sheet1!$B$17)+((Sheet1!$B$65/Sheet1!$B$17)*(100%-0.2)))</f>
        <v>48.953112023873274</v>
      </c>
      <c r="JI17" s="1">
        <f ca="1">SUM((((Sheet1!$B$61*((1+(JI1))^1))/((1.075)^1)+(Sheet1!$B$61*((1+(JI1))^1)*((1+(JI2))^1))/((1.075)^2)+(Sheet1!$B$61*((1+(JI1))^1)*((1+(JI2))^1)*((1+(JI3))^1))/((1.075)^3)+(Sheet1!$B$61*((1+(JI1))^1)*((1+(JI2))^1)*((1+(JI3))^1)*((1+(JI4))^1))/((1.075)^4)+(Sheet1!$B$61*((1+(JI1))^1)*((1+(JI2))^1)*((1+(JI3))^1)*((1+(JI4))^1)*((1+(JI5))^1))/((1.075)^5)+(Sheet1!$B$61*((1+(JI1))^1)*((1+(JI2))^1)*((1+(JI3))^1)*((1+(JI4))^1)*((1+(JI5))^1)*((1+(JI6))^1))/((1.075)^6)+(Sheet1!$B$61*((1+(JI1))^1)*((1+(JI2))^1)*((1+(JI3))^1)*((1+(JI4))^1)*((1+(JI5))^1)*((1+(JI6))^1)*((1+(JI7))^1))/((1.075)^7)+(Sheet1!$B$61*((1+(JI1))^1)*((1+(JI2))^1)*((1+(JI3))^1)*((1+(JI4))^1)*((1+(JI5))^1)*((1+(JI6))^1)*((1+(JI7))^1)*((1+(JI8))^1))/((1.075)^8)+(Sheet1!$B$61*((1+(JI1))^1)*((1+(JI2))^1)*((1+(JI3))^1)*((1+(JI4))^1)*((1+(JI5))^1)*((1+(JI6))^1)*((1+(JI7))^1)*((1+(JI8))^1)*((1+(JI9))^1))/((1.075)^9)+(Sheet1!$B$61*((1+(JI1))^1)*((1+(JI2))^1)*((1+(JI3))^1)*((1+(JI4))^1)*((1+(JI5))^1)*((1+(JI6))^1)*((1+(JI7))^1)*((1+(JI8))^1)*((1+(JI9))^1)*((1+(JI10))^1))/((1.075)^10)+(Sheet1!$B$61*((1+(JI1))^1)*((1+(JI2))^1)*((1+(JI3))^1)*((1+(JI4))^1)*((1+(JI5))^1)*((1+(JI6))^1)*((1+(JI7))^1)*((1+(JI8))^1)*((1+(JI9))^1)*((1+(JI10))^1)*((1+(JI11))^1))/((1.075)^11)+(Sheet1!$B$61*((1+(JI1))^1)*((1+(JI2))^1)*((1+(JI3))^1)*((1+(JI4))^1)*((1+(JI5))^1)*((1+(JI6))^1)*((1+(JI7))^1)*((1+(JI8))^1)*((1+(JI9))^1)*((1+(JI10))^1)*((1+(JI11))^1)*((1+(JI12))^1))/((1.075)^12)+(Sheet1!$B$61*((1+(JI1))^1)*((1+(JI2))^1)*((1+(JI3))^1)*((1+(JI4))^1)*((1+(JI5))^1)*((1+(JI6))^1)*((1+(JI7))^1)*((1+(JI8))^1)*((1+(JI9))^1)*((1+(JI10))^1)*((1+(JI11))^1)*((1+(JI12))^1)*((1+(JI13))^1))/((1.075)^13)+(Sheet1!$B$61*((1+(JI1))^1)*((1+(JI2))^1)*((1+(JI3))^1)*((1+(JI4))^1)*((1+(JI5))^1)*((1+(JI6))^1)*((1+(JI7))^1)*((1+(JI8))^1)*((1+(JI9))^1)*((1+(JI10))^1)*((1+(JI11))^1)*((1+(JI12))^1)*((1+(JI13))^1)*((1+(JI14))^1))/((1.075)^14)+(Sheet1!$B$61*((1+(JI1))^1)*((1+(JI2))^1)*((1+(JI3))^1)*((1+(JI4))^1)*((1+(JI5))^1)*((1+(JI6))^1)*((1+(JI7))^1)*((1+(JI8))^1)*((1+(JI9))^1)*((1+(JI10))^1)*((1+(JI11))^1)*((1+(JI12))^1)*((1+(JI13))^1)*((1+(JI14))^1)*((1+(JI15))^1))/((1.075)^15)+((Sheet1!$B$61*((1+(JI1))^1)*((1+(JI2))^1)*((1+(JI3))^1)*((1+(JI4))^1)*((1+(JI5))^1)*((1+(JI6))^1)*((1+(JI7))^1)*((1+(JI8))^1)*((1+(JI9))^1)*((1+(JI10))^1)*((1+(JI11))^1)*((1+(JI12))^1)*((1+(JI13))^1)*((1+(JI14))^1)*((1+(JI15))^1))/((1.075)^15)/0.075))/Sheet1!$B$17)+((Sheet1!$B$65/Sheet1!$B$17)*(100%-0.2)))</f>
        <v>42.572636957537149</v>
      </c>
      <c r="JJ17" s="1">
        <f ca="1">SUM((((Sheet1!$B$61*((1+(JJ1))^1))/((1.075)^1)+(Sheet1!$B$61*((1+(JJ1))^1)*((1+(JJ2))^1))/((1.075)^2)+(Sheet1!$B$61*((1+(JJ1))^1)*((1+(JJ2))^1)*((1+(JJ3))^1))/((1.075)^3)+(Sheet1!$B$61*((1+(JJ1))^1)*((1+(JJ2))^1)*((1+(JJ3))^1)*((1+(JJ4))^1))/((1.075)^4)+(Sheet1!$B$61*((1+(JJ1))^1)*((1+(JJ2))^1)*((1+(JJ3))^1)*((1+(JJ4))^1)*((1+(JJ5))^1))/((1.075)^5)+(Sheet1!$B$61*((1+(JJ1))^1)*((1+(JJ2))^1)*((1+(JJ3))^1)*((1+(JJ4))^1)*((1+(JJ5))^1)*((1+(JJ6))^1))/((1.075)^6)+(Sheet1!$B$61*((1+(JJ1))^1)*((1+(JJ2))^1)*((1+(JJ3))^1)*((1+(JJ4))^1)*((1+(JJ5))^1)*((1+(JJ6))^1)*((1+(JJ7))^1))/((1.075)^7)+(Sheet1!$B$61*((1+(JJ1))^1)*((1+(JJ2))^1)*((1+(JJ3))^1)*((1+(JJ4))^1)*((1+(JJ5))^1)*((1+(JJ6))^1)*((1+(JJ7))^1)*((1+(JJ8))^1))/((1.075)^8)+(Sheet1!$B$61*((1+(JJ1))^1)*((1+(JJ2))^1)*((1+(JJ3))^1)*((1+(JJ4))^1)*((1+(JJ5))^1)*((1+(JJ6))^1)*((1+(JJ7))^1)*((1+(JJ8))^1)*((1+(JJ9))^1))/((1.075)^9)+(Sheet1!$B$61*((1+(JJ1))^1)*((1+(JJ2))^1)*((1+(JJ3))^1)*((1+(JJ4))^1)*((1+(JJ5))^1)*((1+(JJ6))^1)*((1+(JJ7))^1)*((1+(JJ8))^1)*((1+(JJ9))^1)*((1+(JJ10))^1))/((1.075)^10)+(Sheet1!$B$61*((1+(JJ1))^1)*((1+(JJ2))^1)*((1+(JJ3))^1)*((1+(JJ4))^1)*((1+(JJ5))^1)*((1+(JJ6))^1)*((1+(JJ7))^1)*((1+(JJ8))^1)*((1+(JJ9))^1)*((1+(JJ10))^1)*((1+(JJ11))^1))/((1.075)^11)+(Sheet1!$B$61*((1+(JJ1))^1)*((1+(JJ2))^1)*((1+(JJ3))^1)*((1+(JJ4))^1)*((1+(JJ5))^1)*((1+(JJ6))^1)*((1+(JJ7))^1)*((1+(JJ8))^1)*((1+(JJ9))^1)*((1+(JJ10))^1)*((1+(JJ11))^1)*((1+(JJ12))^1))/((1.075)^12)+(Sheet1!$B$61*((1+(JJ1))^1)*((1+(JJ2))^1)*((1+(JJ3))^1)*((1+(JJ4))^1)*((1+(JJ5))^1)*((1+(JJ6))^1)*((1+(JJ7))^1)*((1+(JJ8))^1)*((1+(JJ9))^1)*((1+(JJ10))^1)*((1+(JJ11))^1)*((1+(JJ12))^1)*((1+(JJ13))^1))/((1.075)^13)+(Sheet1!$B$61*((1+(JJ1))^1)*((1+(JJ2))^1)*((1+(JJ3))^1)*((1+(JJ4))^1)*((1+(JJ5))^1)*((1+(JJ6))^1)*((1+(JJ7))^1)*((1+(JJ8))^1)*((1+(JJ9))^1)*((1+(JJ10))^1)*((1+(JJ11))^1)*((1+(JJ12))^1)*((1+(JJ13))^1)*((1+(JJ14))^1))/((1.075)^14)+(Sheet1!$B$61*((1+(JJ1))^1)*((1+(JJ2))^1)*((1+(JJ3))^1)*((1+(JJ4))^1)*((1+(JJ5))^1)*((1+(JJ6))^1)*((1+(JJ7))^1)*((1+(JJ8))^1)*((1+(JJ9))^1)*((1+(JJ10))^1)*((1+(JJ11))^1)*((1+(JJ12))^1)*((1+(JJ13))^1)*((1+(JJ14))^1)*((1+(JJ15))^1))/((1.075)^15)+((Sheet1!$B$61*((1+(JJ1))^1)*((1+(JJ2))^1)*((1+(JJ3))^1)*((1+(JJ4))^1)*((1+(JJ5))^1)*((1+(JJ6))^1)*((1+(JJ7))^1)*((1+(JJ8))^1)*((1+(JJ9))^1)*((1+(JJ10))^1)*((1+(JJ11))^1)*((1+(JJ12))^1)*((1+(JJ13))^1)*((1+(JJ14))^1)*((1+(JJ15))^1))/((1.075)^15)/0.075))/Sheet1!$B$17)+((Sheet1!$B$65/Sheet1!$B$17)*(100%-0.2)))</f>
        <v>54.986808974453758</v>
      </c>
      <c r="JK17" s="1">
        <f ca="1">SUM((((Sheet1!$B$61*((1+(JK1))^1))/((1.075)^1)+(Sheet1!$B$61*((1+(JK1))^1)*((1+(JK2))^1))/((1.075)^2)+(Sheet1!$B$61*((1+(JK1))^1)*((1+(JK2))^1)*((1+(JK3))^1))/((1.075)^3)+(Sheet1!$B$61*((1+(JK1))^1)*((1+(JK2))^1)*((1+(JK3))^1)*((1+(JK4))^1))/((1.075)^4)+(Sheet1!$B$61*((1+(JK1))^1)*((1+(JK2))^1)*((1+(JK3))^1)*((1+(JK4))^1)*((1+(JK5))^1))/((1.075)^5)+(Sheet1!$B$61*((1+(JK1))^1)*((1+(JK2))^1)*((1+(JK3))^1)*((1+(JK4))^1)*((1+(JK5))^1)*((1+(JK6))^1))/((1.075)^6)+(Sheet1!$B$61*((1+(JK1))^1)*((1+(JK2))^1)*((1+(JK3))^1)*((1+(JK4))^1)*((1+(JK5))^1)*((1+(JK6))^1)*((1+(JK7))^1))/((1.075)^7)+(Sheet1!$B$61*((1+(JK1))^1)*((1+(JK2))^1)*((1+(JK3))^1)*((1+(JK4))^1)*((1+(JK5))^1)*((1+(JK6))^1)*((1+(JK7))^1)*((1+(JK8))^1))/((1.075)^8)+(Sheet1!$B$61*((1+(JK1))^1)*((1+(JK2))^1)*((1+(JK3))^1)*((1+(JK4))^1)*((1+(JK5))^1)*((1+(JK6))^1)*((1+(JK7))^1)*((1+(JK8))^1)*((1+(JK9))^1))/((1.075)^9)+(Sheet1!$B$61*((1+(JK1))^1)*((1+(JK2))^1)*((1+(JK3))^1)*((1+(JK4))^1)*((1+(JK5))^1)*((1+(JK6))^1)*((1+(JK7))^1)*((1+(JK8))^1)*((1+(JK9))^1)*((1+(JK10))^1))/((1.075)^10)+(Sheet1!$B$61*((1+(JK1))^1)*((1+(JK2))^1)*((1+(JK3))^1)*((1+(JK4))^1)*((1+(JK5))^1)*((1+(JK6))^1)*((1+(JK7))^1)*((1+(JK8))^1)*((1+(JK9))^1)*((1+(JK10))^1)*((1+(JK11))^1))/((1.075)^11)+(Sheet1!$B$61*((1+(JK1))^1)*((1+(JK2))^1)*((1+(JK3))^1)*((1+(JK4))^1)*((1+(JK5))^1)*((1+(JK6))^1)*((1+(JK7))^1)*((1+(JK8))^1)*((1+(JK9))^1)*((1+(JK10))^1)*((1+(JK11))^1)*((1+(JK12))^1))/((1.075)^12)+(Sheet1!$B$61*((1+(JK1))^1)*((1+(JK2))^1)*((1+(JK3))^1)*((1+(JK4))^1)*((1+(JK5))^1)*((1+(JK6))^1)*((1+(JK7))^1)*((1+(JK8))^1)*((1+(JK9))^1)*((1+(JK10))^1)*((1+(JK11))^1)*((1+(JK12))^1)*((1+(JK13))^1))/((1.075)^13)+(Sheet1!$B$61*((1+(JK1))^1)*((1+(JK2))^1)*((1+(JK3))^1)*((1+(JK4))^1)*((1+(JK5))^1)*((1+(JK6))^1)*((1+(JK7))^1)*((1+(JK8))^1)*((1+(JK9))^1)*((1+(JK10))^1)*((1+(JK11))^1)*((1+(JK12))^1)*((1+(JK13))^1)*((1+(JK14))^1))/((1.075)^14)+(Sheet1!$B$61*((1+(JK1))^1)*((1+(JK2))^1)*((1+(JK3))^1)*((1+(JK4))^1)*((1+(JK5))^1)*((1+(JK6))^1)*((1+(JK7))^1)*((1+(JK8))^1)*((1+(JK9))^1)*((1+(JK10))^1)*((1+(JK11))^1)*((1+(JK12))^1)*((1+(JK13))^1)*((1+(JK14))^1)*((1+(JK15))^1))/((1.075)^15)+((Sheet1!$B$61*((1+(JK1))^1)*((1+(JK2))^1)*((1+(JK3))^1)*((1+(JK4))^1)*((1+(JK5))^1)*((1+(JK6))^1)*((1+(JK7))^1)*((1+(JK8))^1)*((1+(JK9))^1)*((1+(JK10))^1)*((1+(JK11))^1)*((1+(JK12))^1)*((1+(JK13))^1)*((1+(JK14))^1)*((1+(JK15))^1))/((1.075)^15)/0.075))/Sheet1!$B$17)+((Sheet1!$B$65/Sheet1!$B$17)*(100%-0.2)))</f>
        <v>43.970710461969269</v>
      </c>
      <c r="JL17" s="1">
        <f ca="1">SUM((((Sheet1!$B$61*((1+(JL1))^1))/((1.075)^1)+(Sheet1!$B$61*((1+(JL1))^1)*((1+(JL2))^1))/((1.075)^2)+(Sheet1!$B$61*((1+(JL1))^1)*((1+(JL2))^1)*((1+(JL3))^1))/((1.075)^3)+(Sheet1!$B$61*((1+(JL1))^1)*((1+(JL2))^1)*((1+(JL3))^1)*((1+(JL4))^1))/((1.075)^4)+(Sheet1!$B$61*((1+(JL1))^1)*((1+(JL2))^1)*((1+(JL3))^1)*((1+(JL4))^1)*((1+(JL5))^1))/((1.075)^5)+(Sheet1!$B$61*((1+(JL1))^1)*((1+(JL2))^1)*((1+(JL3))^1)*((1+(JL4))^1)*((1+(JL5))^1)*((1+(JL6))^1))/((1.075)^6)+(Sheet1!$B$61*((1+(JL1))^1)*((1+(JL2))^1)*((1+(JL3))^1)*((1+(JL4))^1)*((1+(JL5))^1)*((1+(JL6))^1)*((1+(JL7))^1))/((1.075)^7)+(Sheet1!$B$61*((1+(JL1))^1)*((1+(JL2))^1)*((1+(JL3))^1)*((1+(JL4))^1)*((1+(JL5))^1)*((1+(JL6))^1)*((1+(JL7))^1)*((1+(JL8))^1))/((1.075)^8)+(Sheet1!$B$61*((1+(JL1))^1)*((1+(JL2))^1)*((1+(JL3))^1)*((1+(JL4))^1)*((1+(JL5))^1)*((1+(JL6))^1)*((1+(JL7))^1)*((1+(JL8))^1)*((1+(JL9))^1))/((1.075)^9)+(Sheet1!$B$61*((1+(JL1))^1)*((1+(JL2))^1)*((1+(JL3))^1)*((1+(JL4))^1)*((1+(JL5))^1)*((1+(JL6))^1)*((1+(JL7))^1)*((1+(JL8))^1)*((1+(JL9))^1)*((1+(JL10))^1))/((1.075)^10)+(Sheet1!$B$61*((1+(JL1))^1)*((1+(JL2))^1)*((1+(JL3))^1)*((1+(JL4))^1)*((1+(JL5))^1)*((1+(JL6))^1)*((1+(JL7))^1)*((1+(JL8))^1)*((1+(JL9))^1)*((1+(JL10))^1)*((1+(JL11))^1))/((1.075)^11)+(Sheet1!$B$61*((1+(JL1))^1)*((1+(JL2))^1)*((1+(JL3))^1)*((1+(JL4))^1)*((1+(JL5))^1)*((1+(JL6))^1)*((1+(JL7))^1)*((1+(JL8))^1)*((1+(JL9))^1)*((1+(JL10))^1)*((1+(JL11))^1)*((1+(JL12))^1))/((1.075)^12)+(Sheet1!$B$61*((1+(JL1))^1)*((1+(JL2))^1)*((1+(JL3))^1)*((1+(JL4))^1)*((1+(JL5))^1)*((1+(JL6))^1)*((1+(JL7))^1)*((1+(JL8))^1)*((1+(JL9))^1)*((1+(JL10))^1)*((1+(JL11))^1)*((1+(JL12))^1)*((1+(JL13))^1))/((1.075)^13)+(Sheet1!$B$61*((1+(JL1))^1)*((1+(JL2))^1)*((1+(JL3))^1)*((1+(JL4))^1)*((1+(JL5))^1)*((1+(JL6))^1)*((1+(JL7))^1)*((1+(JL8))^1)*((1+(JL9))^1)*((1+(JL10))^1)*((1+(JL11))^1)*((1+(JL12))^1)*((1+(JL13))^1)*((1+(JL14))^1))/((1.075)^14)+(Sheet1!$B$61*((1+(JL1))^1)*((1+(JL2))^1)*((1+(JL3))^1)*((1+(JL4))^1)*((1+(JL5))^1)*((1+(JL6))^1)*((1+(JL7))^1)*((1+(JL8))^1)*((1+(JL9))^1)*((1+(JL10))^1)*((1+(JL11))^1)*((1+(JL12))^1)*((1+(JL13))^1)*((1+(JL14))^1)*((1+(JL15))^1))/((1.075)^15)+((Sheet1!$B$61*((1+(JL1))^1)*((1+(JL2))^1)*((1+(JL3))^1)*((1+(JL4))^1)*((1+(JL5))^1)*((1+(JL6))^1)*((1+(JL7))^1)*((1+(JL8))^1)*((1+(JL9))^1)*((1+(JL10))^1)*((1+(JL11))^1)*((1+(JL12))^1)*((1+(JL13))^1)*((1+(JL14))^1)*((1+(JL15))^1))/((1.075)^15)/0.075))/Sheet1!$B$17)+((Sheet1!$B$65/Sheet1!$B$17)*(100%-0.2)))</f>
        <v>72.665752818726844</v>
      </c>
      <c r="JM17" s="1">
        <f ca="1">SUM((((Sheet1!$B$61*((1+(JM1))^1))/((1.075)^1)+(Sheet1!$B$61*((1+(JM1))^1)*((1+(JM2))^1))/((1.075)^2)+(Sheet1!$B$61*((1+(JM1))^1)*((1+(JM2))^1)*((1+(JM3))^1))/((1.075)^3)+(Sheet1!$B$61*((1+(JM1))^1)*((1+(JM2))^1)*((1+(JM3))^1)*((1+(JM4))^1))/((1.075)^4)+(Sheet1!$B$61*((1+(JM1))^1)*((1+(JM2))^1)*((1+(JM3))^1)*((1+(JM4))^1)*((1+(JM5))^1))/((1.075)^5)+(Sheet1!$B$61*((1+(JM1))^1)*((1+(JM2))^1)*((1+(JM3))^1)*((1+(JM4))^1)*((1+(JM5))^1)*((1+(JM6))^1))/((1.075)^6)+(Sheet1!$B$61*((1+(JM1))^1)*((1+(JM2))^1)*((1+(JM3))^1)*((1+(JM4))^1)*((1+(JM5))^1)*((1+(JM6))^1)*((1+(JM7))^1))/((1.075)^7)+(Sheet1!$B$61*((1+(JM1))^1)*((1+(JM2))^1)*((1+(JM3))^1)*((1+(JM4))^1)*((1+(JM5))^1)*((1+(JM6))^1)*((1+(JM7))^1)*((1+(JM8))^1))/((1.075)^8)+(Sheet1!$B$61*((1+(JM1))^1)*((1+(JM2))^1)*((1+(JM3))^1)*((1+(JM4))^1)*((1+(JM5))^1)*((1+(JM6))^1)*((1+(JM7))^1)*((1+(JM8))^1)*((1+(JM9))^1))/((1.075)^9)+(Sheet1!$B$61*((1+(JM1))^1)*((1+(JM2))^1)*((1+(JM3))^1)*((1+(JM4))^1)*((1+(JM5))^1)*((1+(JM6))^1)*((1+(JM7))^1)*((1+(JM8))^1)*((1+(JM9))^1)*((1+(JM10))^1))/((1.075)^10)+(Sheet1!$B$61*((1+(JM1))^1)*((1+(JM2))^1)*((1+(JM3))^1)*((1+(JM4))^1)*((1+(JM5))^1)*((1+(JM6))^1)*((1+(JM7))^1)*((1+(JM8))^1)*((1+(JM9))^1)*((1+(JM10))^1)*((1+(JM11))^1))/((1.075)^11)+(Sheet1!$B$61*((1+(JM1))^1)*((1+(JM2))^1)*((1+(JM3))^1)*((1+(JM4))^1)*((1+(JM5))^1)*((1+(JM6))^1)*((1+(JM7))^1)*((1+(JM8))^1)*((1+(JM9))^1)*((1+(JM10))^1)*((1+(JM11))^1)*((1+(JM12))^1))/((1.075)^12)+(Sheet1!$B$61*((1+(JM1))^1)*((1+(JM2))^1)*((1+(JM3))^1)*((1+(JM4))^1)*((1+(JM5))^1)*((1+(JM6))^1)*((1+(JM7))^1)*((1+(JM8))^1)*((1+(JM9))^1)*((1+(JM10))^1)*((1+(JM11))^1)*((1+(JM12))^1)*((1+(JM13))^1))/((1.075)^13)+(Sheet1!$B$61*((1+(JM1))^1)*((1+(JM2))^1)*((1+(JM3))^1)*((1+(JM4))^1)*((1+(JM5))^1)*((1+(JM6))^1)*((1+(JM7))^1)*((1+(JM8))^1)*((1+(JM9))^1)*((1+(JM10))^1)*((1+(JM11))^1)*((1+(JM12))^1)*((1+(JM13))^1)*((1+(JM14))^1))/((1.075)^14)+(Sheet1!$B$61*((1+(JM1))^1)*((1+(JM2))^1)*((1+(JM3))^1)*((1+(JM4))^1)*((1+(JM5))^1)*((1+(JM6))^1)*((1+(JM7))^1)*((1+(JM8))^1)*((1+(JM9))^1)*((1+(JM10))^1)*((1+(JM11))^1)*((1+(JM12))^1)*((1+(JM13))^1)*((1+(JM14))^1)*((1+(JM15))^1))/((1.075)^15)+((Sheet1!$B$61*((1+(JM1))^1)*((1+(JM2))^1)*((1+(JM3))^1)*((1+(JM4))^1)*((1+(JM5))^1)*((1+(JM6))^1)*((1+(JM7))^1)*((1+(JM8))^1)*((1+(JM9))^1)*((1+(JM10))^1)*((1+(JM11))^1)*((1+(JM12))^1)*((1+(JM13))^1)*((1+(JM14))^1)*((1+(JM15))^1))/((1.075)^15)/0.075))/Sheet1!$B$17)+((Sheet1!$B$65/Sheet1!$B$17)*(100%-0.2)))</f>
        <v>51.148728345862111</v>
      </c>
      <c r="JN17" s="1">
        <f ca="1">SUM((((Sheet1!$B$61*((1+(JN1))^1))/((1.075)^1)+(Sheet1!$B$61*((1+(JN1))^1)*((1+(JN2))^1))/((1.075)^2)+(Sheet1!$B$61*((1+(JN1))^1)*((1+(JN2))^1)*((1+(JN3))^1))/((1.075)^3)+(Sheet1!$B$61*((1+(JN1))^1)*((1+(JN2))^1)*((1+(JN3))^1)*((1+(JN4))^1))/((1.075)^4)+(Sheet1!$B$61*((1+(JN1))^1)*((1+(JN2))^1)*((1+(JN3))^1)*((1+(JN4))^1)*((1+(JN5))^1))/((1.075)^5)+(Sheet1!$B$61*((1+(JN1))^1)*((1+(JN2))^1)*((1+(JN3))^1)*((1+(JN4))^1)*((1+(JN5))^1)*((1+(JN6))^1))/((1.075)^6)+(Sheet1!$B$61*((1+(JN1))^1)*((1+(JN2))^1)*((1+(JN3))^1)*((1+(JN4))^1)*((1+(JN5))^1)*((1+(JN6))^1)*((1+(JN7))^1))/((1.075)^7)+(Sheet1!$B$61*((1+(JN1))^1)*((1+(JN2))^1)*((1+(JN3))^1)*((1+(JN4))^1)*((1+(JN5))^1)*((1+(JN6))^1)*((1+(JN7))^1)*((1+(JN8))^1))/((1.075)^8)+(Sheet1!$B$61*((1+(JN1))^1)*((1+(JN2))^1)*((1+(JN3))^1)*((1+(JN4))^1)*((1+(JN5))^1)*((1+(JN6))^1)*((1+(JN7))^1)*((1+(JN8))^1)*((1+(JN9))^1))/((1.075)^9)+(Sheet1!$B$61*((1+(JN1))^1)*((1+(JN2))^1)*((1+(JN3))^1)*((1+(JN4))^1)*((1+(JN5))^1)*((1+(JN6))^1)*((1+(JN7))^1)*((1+(JN8))^1)*((1+(JN9))^1)*((1+(JN10))^1))/((1.075)^10)+(Sheet1!$B$61*((1+(JN1))^1)*((1+(JN2))^1)*((1+(JN3))^1)*((1+(JN4))^1)*((1+(JN5))^1)*((1+(JN6))^1)*((1+(JN7))^1)*((1+(JN8))^1)*((1+(JN9))^1)*((1+(JN10))^1)*((1+(JN11))^1))/((1.075)^11)+(Sheet1!$B$61*((1+(JN1))^1)*((1+(JN2))^1)*((1+(JN3))^1)*((1+(JN4))^1)*((1+(JN5))^1)*((1+(JN6))^1)*((1+(JN7))^1)*((1+(JN8))^1)*((1+(JN9))^1)*((1+(JN10))^1)*((1+(JN11))^1)*((1+(JN12))^1))/((1.075)^12)+(Sheet1!$B$61*((1+(JN1))^1)*((1+(JN2))^1)*((1+(JN3))^1)*((1+(JN4))^1)*((1+(JN5))^1)*((1+(JN6))^1)*((1+(JN7))^1)*((1+(JN8))^1)*((1+(JN9))^1)*((1+(JN10))^1)*((1+(JN11))^1)*((1+(JN12))^1)*((1+(JN13))^1))/((1.075)^13)+(Sheet1!$B$61*((1+(JN1))^1)*((1+(JN2))^1)*((1+(JN3))^1)*((1+(JN4))^1)*((1+(JN5))^1)*((1+(JN6))^1)*((1+(JN7))^1)*((1+(JN8))^1)*((1+(JN9))^1)*((1+(JN10))^1)*((1+(JN11))^1)*((1+(JN12))^1)*((1+(JN13))^1)*((1+(JN14))^1))/((1.075)^14)+(Sheet1!$B$61*((1+(JN1))^1)*((1+(JN2))^1)*((1+(JN3))^1)*((1+(JN4))^1)*((1+(JN5))^1)*((1+(JN6))^1)*((1+(JN7))^1)*((1+(JN8))^1)*((1+(JN9))^1)*((1+(JN10))^1)*((1+(JN11))^1)*((1+(JN12))^1)*((1+(JN13))^1)*((1+(JN14))^1)*((1+(JN15))^1))/((1.075)^15)+((Sheet1!$B$61*((1+(JN1))^1)*((1+(JN2))^1)*((1+(JN3))^1)*((1+(JN4))^1)*((1+(JN5))^1)*((1+(JN6))^1)*((1+(JN7))^1)*((1+(JN8))^1)*((1+(JN9))^1)*((1+(JN10))^1)*((1+(JN11))^1)*((1+(JN12))^1)*((1+(JN13))^1)*((1+(JN14))^1)*((1+(JN15))^1))/((1.075)^15)/0.075))/Sheet1!$B$17)+((Sheet1!$B$65/Sheet1!$B$17)*(100%-0.2)))</f>
        <v>50.240948803294273</v>
      </c>
      <c r="JO17" s="1">
        <f ca="1">SUM((((Sheet1!$B$61*((1+(JO1))^1))/((1.075)^1)+(Sheet1!$B$61*((1+(JO1))^1)*((1+(JO2))^1))/((1.075)^2)+(Sheet1!$B$61*((1+(JO1))^1)*((1+(JO2))^1)*((1+(JO3))^1))/((1.075)^3)+(Sheet1!$B$61*((1+(JO1))^1)*((1+(JO2))^1)*((1+(JO3))^1)*((1+(JO4))^1))/((1.075)^4)+(Sheet1!$B$61*((1+(JO1))^1)*((1+(JO2))^1)*((1+(JO3))^1)*((1+(JO4))^1)*((1+(JO5))^1))/((1.075)^5)+(Sheet1!$B$61*((1+(JO1))^1)*((1+(JO2))^1)*((1+(JO3))^1)*((1+(JO4))^1)*((1+(JO5))^1)*((1+(JO6))^1))/((1.075)^6)+(Sheet1!$B$61*((1+(JO1))^1)*((1+(JO2))^1)*((1+(JO3))^1)*((1+(JO4))^1)*((1+(JO5))^1)*((1+(JO6))^1)*((1+(JO7))^1))/((1.075)^7)+(Sheet1!$B$61*((1+(JO1))^1)*((1+(JO2))^1)*((1+(JO3))^1)*((1+(JO4))^1)*((1+(JO5))^1)*((1+(JO6))^1)*((1+(JO7))^1)*((1+(JO8))^1))/((1.075)^8)+(Sheet1!$B$61*((1+(JO1))^1)*((1+(JO2))^1)*((1+(JO3))^1)*((1+(JO4))^1)*((1+(JO5))^1)*((1+(JO6))^1)*((1+(JO7))^1)*((1+(JO8))^1)*((1+(JO9))^1))/((1.075)^9)+(Sheet1!$B$61*((1+(JO1))^1)*((1+(JO2))^1)*((1+(JO3))^1)*((1+(JO4))^1)*((1+(JO5))^1)*((1+(JO6))^1)*((1+(JO7))^1)*((1+(JO8))^1)*((1+(JO9))^1)*((1+(JO10))^1))/((1.075)^10)+(Sheet1!$B$61*((1+(JO1))^1)*((1+(JO2))^1)*((1+(JO3))^1)*((1+(JO4))^1)*((1+(JO5))^1)*((1+(JO6))^1)*((1+(JO7))^1)*((1+(JO8))^1)*((1+(JO9))^1)*((1+(JO10))^1)*((1+(JO11))^1))/((1.075)^11)+(Sheet1!$B$61*((1+(JO1))^1)*((1+(JO2))^1)*((1+(JO3))^1)*((1+(JO4))^1)*((1+(JO5))^1)*((1+(JO6))^1)*((1+(JO7))^1)*((1+(JO8))^1)*((1+(JO9))^1)*((1+(JO10))^1)*((1+(JO11))^1)*((1+(JO12))^1))/((1.075)^12)+(Sheet1!$B$61*((1+(JO1))^1)*((1+(JO2))^1)*((1+(JO3))^1)*((1+(JO4))^1)*((1+(JO5))^1)*((1+(JO6))^1)*((1+(JO7))^1)*((1+(JO8))^1)*((1+(JO9))^1)*((1+(JO10))^1)*((1+(JO11))^1)*((1+(JO12))^1)*((1+(JO13))^1))/((1.075)^13)+(Sheet1!$B$61*((1+(JO1))^1)*((1+(JO2))^1)*((1+(JO3))^1)*((1+(JO4))^1)*((1+(JO5))^1)*((1+(JO6))^1)*((1+(JO7))^1)*((1+(JO8))^1)*((1+(JO9))^1)*((1+(JO10))^1)*((1+(JO11))^1)*((1+(JO12))^1)*((1+(JO13))^1)*((1+(JO14))^1))/((1.075)^14)+(Sheet1!$B$61*((1+(JO1))^1)*((1+(JO2))^1)*((1+(JO3))^1)*((1+(JO4))^1)*((1+(JO5))^1)*((1+(JO6))^1)*((1+(JO7))^1)*((1+(JO8))^1)*((1+(JO9))^1)*((1+(JO10))^1)*((1+(JO11))^1)*((1+(JO12))^1)*((1+(JO13))^1)*((1+(JO14))^1)*((1+(JO15))^1))/((1.075)^15)+((Sheet1!$B$61*((1+(JO1))^1)*((1+(JO2))^1)*((1+(JO3))^1)*((1+(JO4))^1)*((1+(JO5))^1)*((1+(JO6))^1)*((1+(JO7))^1)*((1+(JO8))^1)*((1+(JO9))^1)*((1+(JO10))^1)*((1+(JO11))^1)*((1+(JO12))^1)*((1+(JO13))^1)*((1+(JO14))^1)*((1+(JO15))^1))/((1.075)^15)/0.075))/Sheet1!$B$17)+((Sheet1!$B$65/Sheet1!$B$17)*(100%-0.2)))</f>
        <v>40.050369902313406</v>
      </c>
      <c r="JP17" s="1">
        <f ca="1">SUM((((Sheet1!$B$61*((1+(JP1))^1))/((1.075)^1)+(Sheet1!$B$61*((1+(JP1))^1)*((1+(JP2))^1))/((1.075)^2)+(Sheet1!$B$61*((1+(JP1))^1)*((1+(JP2))^1)*((1+(JP3))^1))/((1.075)^3)+(Sheet1!$B$61*((1+(JP1))^1)*((1+(JP2))^1)*((1+(JP3))^1)*((1+(JP4))^1))/((1.075)^4)+(Sheet1!$B$61*((1+(JP1))^1)*((1+(JP2))^1)*((1+(JP3))^1)*((1+(JP4))^1)*((1+(JP5))^1))/((1.075)^5)+(Sheet1!$B$61*((1+(JP1))^1)*((1+(JP2))^1)*((1+(JP3))^1)*((1+(JP4))^1)*((1+(JP5))^1)*((1+(JP6))^1))/((1.075)^6)+(Sheet1!$B$61*((1+(JP1))^1)*((1+(JP2))^1)*((1+(JP3))^1)*((1+(JP4))^1)*((1+(JP5))^1)*((1+(JP6))^1)*((1+(JP7))^1))/((1.075)^7)+(Sheet1!$B$61*((1+(JP1))^1)*((1+(JP2))^1)*((1+(JP3))^1)*((1+(JP4))^1)*((1+(JP5))^1)*((1+(JP6))^1)*((1+(JP7))^1)*((1+(JP8))^1))/((1.075)^8)+(Sheet1!$B$61*((1+(JP1))^1)*((1+(JP2))^1)*((1+(JP3))^1)*((1+(JP4))^1)*((1+(JP5))^1)*((1+(JP6))^1)*((1+(JP7))^1)*((1+(JP8))^1)*((1+(JP9))^1))/((1.075)^9)+(Sheet1!$B$61*((1+(JP1))^1)*((1+(JP2))^1)*((1+(JP3))^1)*((1+(JP4))^1)*((1+(JP5))^1)*((1+(JP6))^1)*((1+(JP7))^1)*((1+(JP8))^1)*((1+(JP9))^1)*((1+(JP10))^1))/((1.075)^10)+(Sheet1!$B$61*((1+(JP1))^1)*((1+(JP2))^1)*((1+(JP3))^1)*((1+(JP4))^1)*((1+(JP5))^1)*((1+(JP6))^1)*((1+(JP7))^1)*((1+(JP8))^1)*((1+(JP9))^1)*((1+(JP10))^1)*((1+(JP11))^1))/((1.075)^11)+(Sheet1!$B$61*((1+(JP1))^1)*((1+(JP2))^1)*((1+(JP3))^1)*((1+(JP4))^1)*((1+(JP5))^1)*((1+(JP6))^1)*((1+(JP7))^1)*((1+(JP8))^1)*((1+(JP9))^1)*((1+(JP10))^1)*((1+(JP11))^1)*((1+(JP12))^1))/((1.075)^12)+(Sheet1!$B$61*((1+(JP1))^1)*((1+(JP2))^1)*((1+(JP3))^1)*((1+(JP4))^1)*((1+(JP5))^1)*((1+(JP6))^1)*((1+(JP7))^1)*((1+(JP8))^1)*((1+(JP9))^1)*((1+(JP10))^1)*((1+(JP11))^1)*((1+(JP12))^1)*((1+(JP13))^1))/((1.075)^13)+(Sheet1!$B$61*((1+(JP1))^1)*((1+(JP2))^1)*((1+(JP3))^1)*((1+(JP4))^1)*((1+(JP5))^1)*((1+(JP6))^1)*((1+(JP7))^1)*((1+(JP8))^1)*((1+(JP9))^1)*((1+(JP10))^1)*((1+(JP11))^1)*((1+(JP12))^1)*((1+(JP13))^1)*((1+(JP14))^1))/((1.075)^14)+(Sheet1!$B$61*((1+(JP1))^1)*((1+(JP2))^1)*((1+(JP3))^1)*((1+(JP4))^1)*((1+(JP5))^1)*((1+(JP6))^1)*((1+(JP7))^1)*((1+(JP8))^1)*((1+(JP9))^1)*((1+(JP10))^1)*((1+(JP11))^1)*((1+(JP12))^1)*((1+(JP13))^1)*((1+(JP14))^1)*((1+(JP15))^1))/((1.075)^15)+((Sheet1!$B$61*((1+(JP1))^1)*((1+(JP2))^1)*((1+(JP3))^1)*((1+(JP4))^1)*((1+(JP5))^1)*((1+(JP6))^1)*((1+(JP7))^1)*((1+(JP8))^1)*((1+(JP9))^1)*((1+(JP10))^1)*((1+(JP11))^1)*((1+(JP12))^1)*((1+(JP13))^1)*((1+(JP14))^1)*((1+(JP15))^1))/((1.075)^15)/0.075))/Sheet1!$B$17)+((Sheet1!$B$65/Sheet1!$B$17)*(100%-0.2)))</f>
        <v>47.761770355514457</v>
      </c>
      <c r="JQ17" s="1">
        <f ca="1">SUM((((Sheet1!$B$61*((1+(JQ1))^1))/((1.075)^1)+(Sheet1!$B$61*((1+(JQ1))^1)*((1+(JQ2))^1))/((1.075)^2)+(Sheet1!$B$61*((1+(JQ1))^1)*((1+(JQ2))^1)*((1+(JQ3))^1))/((1.075)^3)+(Sheet1!$B$61*((1+(JQ1))^1)*((1+(JQ2))^1)*((1+(JQ3))^1)*((1+(JQ4))^1))/((1.075)^4)+(Sheet1!$B$61*((1+(JQ1))^1)*((1+(JQ2))^1)*((1+(JQ3))^1)*((1+(JQ4))^1)*((1+(JQ5))^1))/((1.075)^5)+(Sheet1!$B$61*((1+(JQ1))^1)*((1+(JQ2))^1)*((1+(JQ3))^1)*((1+(JQ4))^1)*((1+(JQ5))^1)*((1+(JQ6))^1))/((1.075)^6)+(Sheet1!$B$61*((1+(JQ1))^1)*((1+(JQ2))^1)*((1+(JQ3))^1)*((1+(JQ4))^1)*((1+(JQ5))^1)*((1+(JQ6))^1)*((1+(JQ7))^1))/((1.075)^7)+(Sheet1!$B$61*((1+(JQ1))^1)*((1+(JQ2))^1)*((1+(JQ3))^1)*((1+(JQ4))^1)*((1+(JQ5))^1)*((1+(JQ6))^1)*((1+(JQ7))^1)*((1+(JQ8))^1))/((1.075)^8)+(Sheet1!$B$61*((1+(JQ1))^1)*((1+(JQ2))^1)*((1+(JQ3))^1)*((1+(JQ4))^1)*((1+(JQ5))^1)*((1+(JQ6))^1)*((1+(JQ7))^1)*((1+(JQ8))^1)*((1+(JQ9))^1))/((1.075)^9)+(Sheet1!$B$61*((1+(JQ1))^1)*((1+(JQ2))^1)*((1+(JQ3))^1)*((1+(JQ4))^1)*((1+(JQ5))^1)*((1+(JQ6))^1)*((1+(JQ7))^1)*((1+(JQ8))^1)*((1+(JQ9))^1)*((1+(JQ10))^1))/((1.075)^10)+(Sheet1!$B$61*((1+(JQ1))^1)*((1+(JQ2))^1)*((1+(JQ3))^1)*((1+(JQ4))^1)*((1+(JQ5))^1)*((1+(JQ6))^1)*((1+(JQ7))^1)*((1+(JQ8))^1)*((1+(JQ9))^1)*((1+(JQ10))^1)*((1+(JQ11))^1))/((1.075)^11)+(Sheet1!$B$61*((1+(JQ1))^1)*((1+(JQ2))^1)*((1+(JQ3))^1)*((1+(JQ4))^1)*((1+(JQ5))^1)*((1+(JQ6))^1)*((1+(JQ7))^1)*((1+(JQ8))^1)*((1+(JQ9))^1)*((1+(JQ10))^1)*((1+(JQ11))^1)*((1+(JQ12))^1))/((1.075)^12)+(Sheet1!$B$61*((1+(JQ1))^1)*((1+(JQ2))^1)*((1+(JQ3))^1)*((1+(JQ4))^1)*((1+(JQ5))^1)*((1+(JQ6))^1)*((1+(JQ7))^1)*((1+(JQ8))^1)*((1+(JQ9))^1)*((1+(JQ10))^1)*((1+(JQ11))^1)*((1+(JQ12))^1)*((1+(JQ13))^1))/((1.075)^13)+(Sheet1!$B$61*((1+(JQ1))^1)*((1+(JQ2))^1)*((1+(JQ3))^1)*((1+(JQ4))^1)*((1+(JQ5))^1)*((1+(JQ6))^1)*((1+(JQ7))^1)*((1+(JQ8))^1)*((1+(JQ9))^1)*((1+(JQ10))^1)*((1+(JQ11))^1)*((1+(JQ12))^1)*((1+(JQ13))^1)*((1+(JQ14))^1))/((1.075)^14)+(Sheet1!$B$61*((1+(JQ1))^1)*((1+(JQ2))^1)*((1+(JQ3))^1)*((1+(JQ4))^1)*((1+(JQ5))^1)*((1+(JQ6))^1)*((1+(JQ7))^1)*((1+(JQ8))^1)*((1+(JQ9))^1)*((1+(JQ10))^1)*((1+(JQ11))^1)*((1+(JQ12))^1)*((1+(JQ13))^1)*((1+(JQ14))^1)*((1+(JQ15))^1))/((1.075)^15)+((Sheet1!$B$61*((1+(JQ1))^1)*((1+(JQ2))^1)*((1+(JQ3))^1)*((1+(JQ4))^1)*((1+(JQ5))^1)*((1+(JQ6))^1)*((1+(JQ7))^1)*((1+(JQ8))^1)*((1+(JQ9))^1)*((1+(JQ10))^1)*((1+(JQ11))^1)*((1+(JQ12))^1)*((1+(JQ13))^1)*((1+(JQ14))^1)*((1+(JQ15))^1))/((1.075)^15)/0.075))/Sheet1!$B$17)+((Sheet1!$B$65/Sheet1!$B$17)*(100%-0.2)))</f>
        <v>63.139190805868068</v>
      </c>
      <c r="JR17" s="1">
        <f ca="1">SUM((((Sheet1!$B$61*((1+(JR1))^1))/((1.075)^1)+(Sheet1!$B$61*((1+(JR1))^1)*((1+(JR2))^1))/((1.075)^2)+(Sheet1!$B$61*((1+(JR1))^1)*((1+(JR2))^1)*((1+(JR3))^1))/((1.075)^3)+(Sheet1!$B$61*((1+(JR1))^1)*((1+(JR2))^1)*((1+(JR3))^1)*((1+(JR4))^1))/((1.075)^4)+(Sheet1!$B$61*((1+(JR1))^1)*((1+(JR2))^1)*((1+(JR3))^1)*((1+(JR4))^1)*((1+(JR5))^1))/((1.075)^5)+(Sheet1!$B$61*((1+(JR1))^1)*((1+(JR2))^1)*((1+(JR3))^1)*((1+(JR4))^1)*((1+(JR5))^1)*((1+(JR6))^1))/((1.075)^6)+(Sheet1!$B$61*((1+(JR1))^1)*((1+(JR2))^1)*((1+(JR3))^1)*((1+(JR4))^1)*((1+(JR5))^1)*((1+(JR6))^1)*((1+(JR7))^1))/((1.075)^7)+(Sheet1!$B$61*((1+(JR1))^1)*((1+(JR2))^1)*((1+(JR3))^1)*((1+(JR4))^1)*((1+(JR5))^1)*((1+(JR6))^1)*((1+(JR7))^1)*((1+(JR8))^1))/((1.075)^8)+(Sheet1!$B$61*((1+(JR1))^1)*((1+(JR2))^1)*((1+(JR3))^1)*((1+(JR4))^1)*((1+(JR5))^1)*((1+(JR6))^1)*((1+(JR7))^1)*((1+(JR8))^1)*((1+(JR9))^1))/((1.075)^9)+(Sheet1!$B$61*((1+(JR1))^1)*((1+(JR2))^1)*((1+(JR3))^1)*((1+(JR4))^1)*((1+(JR5))^1)*((1+(JR6))^1)*((1+(JR7))^1)*((1+(JR8))^1)*((1+(JR9))^1)*((1+(JR10))^1))/((1.075)^10)+(Sheet1!$B$61*((1+(JR1))^1)*((1+(JR2))^1)*((1+(JR3))^1)*((1+(JR4))^1)*((1+(JR5))^1)*((1+(JR6))^1)*((1+(JR7))^1)*((1+(JR8))^1)*((1+(JR9))^1)*((1+(JR10))^1)*((1+(JR11))^1))/((1.075)^11)+(Sheet1!$B$61*((1+(JR1))^1)*((1+(JR2))^1)*((1+(JR3))^1)*((1+(JR4))^1)*((1+(JR5))^1)*((1+(JR6))^1)*((1+(JR7))^1)*((1+(JR8))^1)*((1+(JR9))^1)*((1+(JR10))^1)*((1+(JR11))^1)*((1+(JR12))^1))/((1.075)^12)+(Sheet1!$B$61*((1+(JR1))^1)*((1+(JR2))^1)*((1+(JR3))^1)*((1+(JR4))^1)*((1+(JR5))^1)*((1+(JR6))^1)*((1+(JR7))^1)*((1+(JR8))^1)*((1+(JR9))^1)*((1+(JR10))^1)*((1+(JR11))^1)*((1+(JR12))^1)*((1+(JR13))^1))/((1.075)^13)+(Sheet1!$B$61*((1+(JR1))^1)*((1+(JR2))^1)*((1+(JR3))^1)*((1+(JR4))^1)*((1+(JR5))^1)*((1+(JR6))^1)*((1+(JR7))^1)*((1+(JR8))^1)*((1+(JR9))^1)*((1+(JR10))^1)*((1+(JR11))^1)*((1+(JR12))^1)*((1+(JR13))^1)*((1+(JR14))^1))/((1.075)^14)+(Sheet1!$B$61*((1+(JR1))^1)*((1+(JR2))^1)*((1+(JR3))^1)*((1+(JR4))^1)*((1+(JR5))^1)*((1+(JR6))^1)*((1+(JR7))^1)*((1+(JR8))^1)*((1+(JR9))^1)*((1+(JR10))^1)*((1+(JR11))^1)*((1+(JR12))^1)*((1+(JR13))^1)*((1+(JR14))^1)*((1+(JR15))^1))/((1.075)^15)+((Sheet1!$B$61*((1+(JR1))^1)*((1+(JR2))^1)*((1+(JR3))^1)*((1+(JR4))^1)*((1+(JR5))^1)*((1+(JR6))^1)*((1+(JR7))^1)*((1+(JR8))^1)*((1+(JR9))^1)*((1+(JR10))^1)*((1+(JR11))^1)*((1+(JR12))^1)*((1+(JR13))^1)*((1+(JR14))^1)*((1+(JR15))^1))/((1.075)^15)/0.075))/Sheet1!$B$17)+((Sheet1!$B$65/Sheet1!$B$17)*(100%-0.2)))</f>
        <v>52.276228686041534</v>
      </c>
      <c r="JS17" s="1">
        <f ca="1">SUM((((Sheet1!$B$61*((1+(JS1))^1))/((1.075)^1)+(Sheet1!$B$61*((1+(JS1))^1)*((1+(JS2))^1))/((1.075)^2)+(Sheet1!$B$61*((1+(JS1))^1)*((1+(JS2))^1)*((1+(JS3))^1))/((1.075)^3)+(Sheet1!$B$61*((1+(JS1))^1)*((1+(JS2))^1)*((1+(JS3))^1)*((1+(JS4))^1))/((1.075)^4)+(Sheet1!$B$61*((1+(JS1))^1)*((1+(JS2))^1)*((1+(JS3))^1)*((1+(JS4))^1)*((1+(JS5))^1))/((1.075)^5)+(Sheet1!$B$61*((1+(JS1))^1)*((1+(JS2))^1)*((1+(JS3))^1)*((1+(JS4))^1)*((1+(JS5))^1)*((1+(JS6))^1))/((1.075)^6)+(Sheet1!$B$61*((1+(JS1))^1)*((1+(JS2))^1)*((1+(JS3))^1)*((1+(JS4))^1)*((1+(JS5))^1)*((1+(JS6))^1)*((1+(JS7))^1))/((1.075)^7)+(Sheet1!$B$61*((1+(JS1))^1)*((1+(JS2))^1)*((1+(JS3))^1)*((1+(JS4))^1)*((1+(JS5))^1)*((1+(JS6))^1)*((1+(JS7))^1)*((1+(JS8))^1))/((1.075)^8)+(Sheet1!$B$61*((1+(JS1))^1)*((1+(JS2))^1)*((1+(JS3))^1)*((1+(JS4))^1)*((1+(JS5))^1)*((1+(JS6))^1)*((1+(JS7))^1)*((1+(JS8))^1)*((1+(JS9))^1))/((1.075)^9)+(Sheet1!$B$61*((1+(JS1))^1)*((1+(JS2))^1)*((1+(JS3))^1)*((1+(JS4))^1)*((1+(JS5))^1)*((1+(JS6))^1)*((1+(JS7))^1)*((1+(JS8))^1)*((1+(JS9))^1)*((1+(JS10))^1))/((1.075)^10)+(Sheet1!$B$61*((1+(JS1))^1)*((1+(JS2))^1)*((1+(JS3))^1)*((1+(JS4))^1)*((1+(JS5))^1)*((1+(JS6))^1)*((1+(JS7))^1)*((1+(JS8))^1)*((1+(JS9))^1)*((1+(JS10))^1)*((1+(JS11))^1))/((1.075)^11)+(Sheet1!$B$61*((1+(JS1))^1)*((1+(JS2))^1)*((1+(JS3))^1)*((1+(JS4))^1)*((1+(JS5))^1)*((1+(JS6))^1)*((1+(JS7))^1)*((1+(JS8))^1)*((1+(JS9))^1)*((1+(JS10))^1)*((1+(JS11))^1)*((1+(JS12))^1))/((1.075)^12)+(Sheet1!$B$61*((1+(JS1))^1)*((1+(JS2))^1)*((1+(JS3))^1)*((1+(JS4))^1)*((1+(JS5))^1)*((1+(JS6))^1)*((1+(JS7))^1)*((1+(JS8))^1)*((1+(JS9))^1)*((1+(JS10))^1)*((1+(JS11))^1)*((1+(JS12))^1)*((1+(JS13))^1))/((1.075)^13)+(Sheet1!$B$61*((1+(JS1))^1)*((1+(JS2))^1)*((1+(JS3))^1)*((1+(JS4))^1)*((1+(JS5))^1)*((1+(JS6))^1)*((1+(JS7))^1)*((1+(JS8))^1)*((1+(JS9))^1)*((1+(JS10))^1)*((1+(JS11))^1)*((1+(JS12))^1)*((1+(JS13))^1)*((1+(JS14))^1))/((1.075)^14)+(Sheet1!$B$61*((1+(JS1))^1)*((1+(JS2))^1)*((1+(JS3))^1)*((1+(JS4))^1)*((1+(JS5))^1)*((1+(JS6))^1)*((1+(JS7))^1)*((1+(JS8))^1)*((1+(JS9))^1)*((1+(JS10))^1)*((1+(JS11))^1)*((1+(JS12))^1)*((1+(JS13))^1)*((1+(JS14))^1)*((1+(JS15))^1))/((1.075)^15)+((Sheet1!$B$61*((1+(JS1))^1)*((1+(JS2))^1)*((1+(JS3))^1)*((1+(JS4))^1)*((1+(JS5))^1)*((1+(JS6))^1)*((1+(JS7))^1)*((1+(JS8))^1)*((1+(JS9))^1)*((1+(JS10))^1)*((1+(JS11))^1)*((1+(JS12))^1)*((1+(JS13))^1)*((1+(JS14))^1)*((1+(JS15))^1))/((1.075)^15)/0.075))/Sheet1!$B$17)+((Sheet1!$B$65/Sheet1!$B$17)*(100%-0.2)))</f>
        <v>47.858095792566317</v>
      </c>
      <c r="JT17" s="1">
        <f ca="1">SUM((((Sheet1!$B$61*((1+(JT1))^1))/((1.075)^1)+(Sheet1!$B$61*((1+(JT1))^1)*((1+(JT2))^1))/((1.075)^2)+(Sheet1!$B$61*((1+(JT1))^1)*((1+(JT2))^1)*((1+(JT3))^1))/((1.075)^3)+(Sheet1!$B$61*((1+(JT1))^1)*((1+(JT2))^1)*((1+(JT3))^1)*((1+(JT4))^1))/((1.075)^4)+(Sheet1!$B$61*((1+(JT1))^1)*((1+(JT2))^1)*((1+(JT3))^1)*((1+(JT4))^1)*((1+(JT5))^1))/((1.075)^5)+(Sheet1!$B$61*((1+(JT1))^1)*((1+(JT2))^1)*((1+(JT3))^1)*((1+(JT4))^1)*((1+(JT5))^1)*((1+(JT6))^1))/((1.075)^6)+(Sheet1!$B$61*((1+(JT1))^1)*((1+(JT2))^1)*((1+(JT3))^1)*((1+(JT4))^1)*((1+(JT5))^1)*((1+(JT6))^1)*((1+(JT7))^1))/((1.075)^7)+(Sheet1!$B$61*((1+(JT1))^1)*((1+(JT2))^1)*((1+(JT3))^1)*((1+(JT4))^1)*((1+(JT5))^1)*((1+(JT6))^1)*((1+(JT7))^1)*((1+(JT8))^1))/((1.075)^8)+(Sheet1!$B$61*((1+(JT1))^1)*((1+(JT2))^1)*((1+(JT3))^1)*((1+(JT4))^1)*((1+(JT5))^1)*((1+(JT6))^1)*((1+(JT7))^1)*((1+(JT8))^1)*((1+(JT9))^1))/((1.075)^9)+(Sheet1!$B$61*((1+(JT1))^1)*((1+(JT2))^1)*((1+(JT3))^1)*((1+(JT4))^1)*((1+(JT5))^1)*((1+(JT6))^1)*((1+(JT7))^1)*((1+(JT8))^1)*((1+(JT9))^1)*((1+(JT10))^1))/((1.075)^10)+(Sheet1!$B$61*((1+(JT1))^1)*((1+(JT2))^1)*((1+(JT3))^1)*((1+(JT4))^1)*((1+(JT5))^1)*((1+(JT6))^1)*((1+(JT7))^1)*((1+(JT8))^1)*((1+(JT9))^1)*((1+(JT10))^1)*((1+(JT11))^1))/((1.075)^11)+(Sheet1!$B$61*((1+(JT1))^1)*((1+(JT2))^1)*((1+(JT3))^1)*((1+(JT4))^1)*((1+(JT5))^1)*((1+(JT6))^1)*((1+(JT7))^1)*((1+(JT8))^1)*((1+(JT9))^1)*((1+(JT10))^1)*((1+(JT11))^1)*((1+(JT12))^1))/((1.075)^12)+(Sheet1!$B$61*((1+(JT1))^1)*((1+(JT2))^1)*((1+(JT3))^1)*((1+(JT4))^1)*((1+(JT5))^1)*((1+(JT6))^1)*((1+(JT7))^1)*((1+(JT8))^1)*((1+(JT9))^1)*((1+(JT10))^1)*((1+(JT11))^1)*((1+(JT12))^1)*((1+(JT13))^1))/((1.075)^13)+(Sheet1!$B$61*((1+(JT1))^1)*((1+(JT2))^1)*((1+(JT3))^1)*((1+(JT4))^1)*((1+(JT5))^1)*((1+(JT6))^1)*((1+(JT7))^1)*((1+(JT8))^1)*((1+(JT9))^1)*((1+(JT10))^1)*((1+(JT11))^1)*((1+(JT12))^1)*((1+(JT13))^1)*((1+(JT14))^1))/((1.075)^14)+(Sheet1!$B$61*((1+(JT1))^1)*((1+(JT2))^1)*((1+(JT3))^1)*((1+(JT4))^1)*((1+(JT5))^1)*((1+(JT6))^1)*((1+(JT7))^1)*((1+(JT8))^1)*((1+(JT9))^1)*((1+(JT10))^1)*((1+(JT11))^1)*((1+(JT12))^1)*((1+(JT13))^1)*((1+(JT14))^1)*((1+(JT15))^1))/((1.075)^15)+((Sheet1!$B$61*((1+(JT1))^1)*((1+(JT2))^1)*((1+(JT3))^1)*((1+(JT4))^1)*((1+(JT5))^1)*((1+(JT6))^1)*((1+(JT7))^1)*((1+(JT8))^1)*((1+(JT9))^1)*((1+(JT10))^1)*((1+(JT11))^1)*((1+(JT12))^1)*((1+(JT13))^1)*((1+(JT14))^1)*((1+(JT15))^1))/((1.075)^15)/0.075))/Sheet1!$B$17)+((Sheet1!$B$65/Sheet1!$B$17)*(100%-0.2)))</f>
        <v>36.658172261233808</v>
      </c>
      <c r="JU17" s="1">
        <f ca="1">SUM((((Sheet1!$B$61*((1+(JU1))^1))/((1.075)^1)+(Sheet1!$B$61*((1+(JU1))^1)*((1+(JU2))^1))/((1.075)^2)+(Sheet1!$B$61*((1+(JU1))^1)*((1+(JU2))^1)*((1+(JU3))^1))/((1.075)^3)+(Sheet1!$B$61*((1+(JU1))^1)*((1+(JU2))^1)*((1+(JU3))^1)*((1+(JU4))^1))/((1.075)^4)+(Sheet1!$B$61*((1+(JU1))^1)*((1+(JU2))^1)*((1+(JU3))^1)*((1+(JU4))^1)*((1+(JU5))^1))/((1.075)^5)+(Sheet1!$B$61*((1+(JU1))^1)*((1+(JU2))^1)*((1+(JU3))^1)*((1+(JU4))^1)*((1+(JU5))^1)*((1+(JU6))^1))/((1.075)^6)+(Sheet1!$B$61*((1+(JU1))^1)*((1+(JU2))^1)*((1+(JU3))^1)*((1+(JU4))^1)*((1+(JU5))^1)*((1+(JU6))^1)*((1+(JU7))^1))/((1.075)^7)+(Sheet1!$B$61*((1+(JU1))^1)*((1+(JU2))^1)*((1+(JU3))^1)*((1+(JU4))^1)*((1+(JU5))^1)*((1+(JU6))^1)*((1+(JU7))^1)*((1+(JU8))^1))/((1.075)^8)+(Sheet1!$B$61*((1+(JU1))^1)*((1+(JU2))^1)*((1+(JU3))^1)*((1+(JU4))^1)*((1+(JU5))^1)*((1+(JU6))^1)*((1+(JU7))^1)*((1+(JU8))^1)*((1+(JU9))^1))/((1.075)^9)+(Sheet1!$B$61*((1+(JU1))^1)*((1+(JU2))^1)*((1+(JU3))^1)*((1+(JU4))^1)*((1+(JU5))^1)*((1+(JU6))^1)*((1+(JU7))^1)*((1+(JU8))^1)*((1+(JU9))^1)*((1+(JU10))^1))/((1.075)^10)+(Sheet1!$B$61*((1+(JU1))^1)*((1+(JU2))^1)*((1+(JU3))^1)*((1+(JU4))^1)*((1+(JU5))^1)*((1+(JU6))^1)*((1+(JU7))^1)*((1+(JU8))^1)*((1+(JU9))^1)*((1+(JU10))^1)*((1+(JU11))^1))/((1.075)^11)+(Sheet1!$B$61*((1+(JU1))^1)*((1+(JU2))^1)*((1+(JU3))^1)*((1+(JU4))^1)*((1+(JU5))^1)*((1+(JU6))^1)*((1+(JU7))^1)*((1+(JU8))^1)*((1+(JU9))^1)*((1+(JU10))^1)*((1+(JU11))^1)*((1+(JU12))^1))/((1.075)^12)+(Sheet1!$B$61*((1+(JU1))^1)*((1+(JU2))^1)*((1+(JU3))^1)*((1+(JU4))^1)*((1+(JU5))^1)*((1+(JU6))^1)*((1+(JU7))^1)*((1+(JU8))^1)*((1+(JU9))^1)*((1+(JU10))^1)*((1+(JU11))^1)*((1+(JU12))^1)*((1+(JU13))^1))/((1.075)^13)+(Sheet1!$B$61*((1+(JU1))^1)*((1+(JU2))^1)*((1+(JU3))^1)*((1+(JU4))^1)*((1+(JU5))^1)*((1+(JU6))^1)*((1+(JU7))^1)*((1+(JU8))^1)*((1+(JU9))^1)*((1+(JU10))^1)*((1+(JU11))^1)*((1+(JU12))^1)*((1+(JU13))^1)*((1+(JU14))^1))/((1.075)^14)+(Sheet1!$B$61*((1+(JU1))^1)*((1+(JU2))^1)*((1+(JU3))^1)*((1+(JU4))^1)*((1+(JU5))^1)*((1+(JU6))^1)*((1+(JU7))^1)*((1+(JU8))^1)*((1+(JU9))^1)*((1+(JU10))^1)*((1+(JU11))^1)*((1+(JU12))^1)*((1+(JU13))^1)*((1+(JU14))^1)*((1+(JU15))^1))/((1.075)^15)+((Sheet1!$B$61*((1+(JU1))^1)*((1+(JU2))^1)*((1+(JU3))^1)*((1+(JU4))^1)*((1+(JU5))^1)*((1+(JU6))^1)*((1+(JU7))^1)*((1+(JU8))^1)*((1+(JU9))^1)*((1+(JU10))^1)*((1+(JU11))^1)*((1+(JU12))^1)*((1+(JU13))^1)*((1+(JU14))^1)*((1+(JU15))^1))/((1.075)^15)/0.075))/Sheet1!$B$17)+((Sheet1!$B$65/Sheet1!$B$17)*(100%-0.2)))</f>
        <v>45.923000125733196</v>
      </c>
      <c r="JV17" s="1">
        <f ca="1">SUM((((Sheet1!$B$61*((1+(JV1))^1))/((1.075)^1)+(Sheet1!$B$61*((1+(JV1))^1)*((1+(JV2))^1))/((1.075)^2)+(Sheet1!$B$61*((1+(JV1))^1)*((1+(JV2))^1)*((1+(JV3))^1))/((1.075)^3)+(Sheet1!$B$61*((1+(JV1))^1)*((1+(JV2))^1)*((1+(JV3))^1)*((1+(JV4))^1))/((1.075)^4)+(Sheet1!$B$61*((1+(JV1))^1)*((1+(JV2))^1)*((1+(JV3))^1)*((1+(JV4))^1)*((1+(JV5))^1))/((1.075)^5)+(Sheet1!$B$61*((1+(JV1))^1)*((1+(JV2))^1)*((1+(JV3))^1)*((1+(JV4))^1)*((1+(JV5))^1)*((1+(JV6))^1))/((1.075)^6)+(Sheet1!$B$61*((1+(JV1))^1)*((1+(JV2))^1)*((1+(JV3))^1)*((1+(JV4))^1)*((1+(JV5))^1)*((1+(JV6))^1)*((1+(JV7))^1))/((1.075)^7)+(Sheet1!$B$61*((1+(JV1))^1)*((1+(JV2))^1)*((1+(JV3))^1)*((1+(JV4))^1)*((1+(JV5))^1)*((1+(JV6))^1)*((1+(JV7))^1)*((1+(JV8))^1))/((1.075)^8)+(Sheet1!$B$61*((1+(JV1))^1)*((1+(JV2))^1)*((1+(JV3))^1)*((1+(JV4))^1)*((1+(JV5))^1)*((1+(JV6))^1)*((1+(JV7))^1)*((1+(JV8))^1)*((1+(JV9))^1))/((1.075)^9)+(Sheet1!$B$61*((1+(JV1))^1)*((1+(JV2))^1)*((1+(JV3))^1)*((1+(JV4))^1)*((1+(JV5))^1)*((1+(JV6))^1)*((1+(JV7))^1)*((1+(JV8))^1)*((1+(JV9))^1)*((1+(JV10))^1))/((1.075)^10)+(Sheet1!$B$61*((1+(JV1))^1)*((1+(JV2))^1)*((1+(JV3))^1)*((1+(JV4))^1)*((1+(JV5))^1)*((1+(JV6))^1)*((1+(JV7))^1)*((1+(JV8))^1)*((1+(JV9))^1)*((1+(JV10))^1)*((1+(JV11))^1))/((1.075)^11)+(Sheet1!$B$61*((1+(JV1))^1)*((1+(JV2))^1)*((1+(JV3))^1)*((1+(JV4))^1)*((1+(JV5))^1)*((1+(JV6))^1)*((1+(JV7))^1)*((1+(JV8))^1)*((1+(JV9))^1)*((1+(JV10))^1)*((1+(JV11))^1)*((1+(JV12))^1))/((1.075)^12)+(Sheet1!$B$61*((1+(JV1))^1)*((1+(JV2))^1)*((1+(JV3))^1)*((1+(JV4))^1)*((1+(JV5))^1)*((1+(JV6))^1)*((1+(JV7))^1)*((1+(JV8))^1)*((1+(JV9))^1)*((1+(JV10))^1)*((1+(JV11))^1)*((1+(JV12))^1)*((1+(JV13))^1))/((1.075)^13)+(Sheet1!$B$61*((1+(JV1))^1)*((1+(JV2))^1)*((1+(JV3))^1)*((1+(JV4))^1)*((1+(JV5))^1)*((1+(JV6))^1)*((1+(JV7))^1)*((1+(JV8))^1)*((1+(JV9))^1)*((1+(JV10))^1)*((1+(JV11))^1)*((1+(JV12))^1)*((1+(JV13))^1)*((1+(JV14))^1))/((1.075)^14)+(Sheet1!$B$61*((1+(JV1))^1)*((1+(JV2))^1)*((1+(JV3))^1)*((1+(JV4))^1)*((1+(JV5))^1)*((1+(JV6))^1)*((1+(JV7))^1)*((1+(JV8))^1)*((1+(JV9))^1)*((1+(JV10))^1)*((1+(JV11))^1)*((1+(JV12))^1)*((1+(JV13))^1)*((1+(JV14))^1)*((1+(JV15))^1))/((1.075)^15)+((Sheet1!$B$61*((1+(JV1))^1)*((1+(JV2))^1)*((1+(JV3))^1)*((1+(JV4))^1)*((1+(JV5))^1)*((1+(JV6))^1)*((1+(JV7))^1)*((1+(JV8))^1)*((1+(JV9))^1)*((1+(JV10))^1)*((1+(JV11))^1)*((1+(JV12))^1)*((1+(JV13))^1)*((1+(JV14))^1)*((1+(JV15))^1))/((1.075)^15)/0.075))/Sheet1!$B$17)+((Sheet1!$B$65/Sheet1!$B$17)*(100%-0.2)))</f>
        <v>37.254637993064719</v>
      </c>
      <c r="JW17" s="1">
        <f ca="1">SUM((((Sheet1!$B$61*((1+(JW1))^1))/((1.075)^1)+(Sheet1!$B$61*((1+(JW1))^1)*((1+(JW2))^1))/((1.075)^2)+(Sheet1!$B$61*((1+(JW1))^1)*((1+(JW2))^1)*((1+(JW3))^1))/((1.075)^3)+(Sheet1!$B$61*((1+(JW1))^1)*((1+(JW2))^1)*((1+(JW3))^1)*((1+(JW4))^1))/((1.075)^4)+(Sheet1!$B$61*((1+(JW1))^1)*((1+(JW2))^1)*((1+(JW3))^1)*((1+(JW4))^1)*((1+(JW5))^1))/((1.075)^5)+(Sheet1!$B$61*((1+(JW1))^1)*((1+(JW2))^1)*((1+(JW3))^1)*((1+(JW4))^1)*((1+(JW5))^1)*((1+(JW6))^1))/((1.075)^6)+(Sheet1!$B$61*((1+(JW1))^1)*((1+(JW2))^1)*((1+(JW3))^1)*((1+(JW4))^1)*((1+(JW5))^1)*((1+(JW6))^1)*((1+(JW7))^1))/((1.075)^7)+(Sheet1!$B$61*((1+(JW1))^1)*((1+(JW2))^1)*((1+(JW3))^1)*((1+(JW4))^1)*((1+(JW5))^1)*((1+(JW6))^1)*((1+(JW7))^1)*((1+(JW8))^1))/((1.075)^8)+(Sheet1!$B$61*((1+(JW1))^1)*((1+(JW2))^1)*((1+(JW3))^1)*((1+(JW4))^1)*((1+(JW5))^1)*((1+(JW6))^1)*((1+(JW7))^1)*((1+(JW8))^1)*((1+(JW9))^1))/((1.075)^9)+(Sheet1!$B$61*((1+(JW1))^1)*((1+(JW2))^1)*((1+(JW3))^1)*((1+(JW4))^1)*((1+(JW5))^1)*((1+(JW6))^1)*((1+(JW7))^1)*((1+(JW8))^1)*((1+(JW9))^1)*((1+(JW10))^1))/((1.075)^10)+(Sheet1!$B$61*((1+(JW1))^1)*((1+(JW2))^1)*((1+(JW3))^1)*((1+(JW4))^1)*((1+(JW5))^1)*((1+(JW6))^1)*((1+(JW7))^1)*((1+(JW8))^1)*((1+(JW9))^1)*((1+(JW10))^1)*((1+(JW11))^1))/((1.075)^11)+(Sheet1!$B$61*((1+(JW1))^1)*((1+(JW2))^1)*((1+(JW3))^1)*((1+(JW4))^1)*((1+(JW5))^1)*((1+(JW6))^1)*((1+(JW7))^1)*((1+(JW8))^1)*((1+(JW9))^1)*((1+(JW10))^1)*((1+(JW11))^1)*((1+(JW12))^1))/((1.075)^12)+(Sheet1!$B$61*((1+(JW1))^1)*((1+(JW2))^1)*((1+(JW3))^1)*((1+(JW4))^1)*((1+(JW5))^1)*((1+(JW6))^1)*((1+(JW7))^1)*((1+(JW8))^1)*((1+(JW9))^1)*((1+(JW10))^1)*((1+(JW11))^1)*((1+(JW12))^1)*((1+(JW13))^1))/((1.075)^13)+(Sheet1!$B$61*((1+(JW1))^1)*((1+(JW2))^1)*((1+(JW3))^1)*((1+(JW4))^1)*((1+(JW5))^1)*((1+(JW6))^1)*((1+(JW7))^1)*((1+(JW8))^1)*((1+(JW9))^1)*((1+(JW10))^1)*((1+(JW11))^1)*((1+(JW12))^1)*((1+(JW13))^1)*((1+(JW14))^1))/((1.075)^14)+(Sheet1!$B$61*((1+(JW1))^1)*((1+(JW2))^1)*((1+(JW3))^1)*((1+(JW4))^1)*((1+(JW5))^1)*((1+(JW6))^1)*((1+(JW7))^1)*((1+(JW8))^1)*((1+(JW9))^1)*((1+(JW10))^1)*((1+(JW11))^1)*((1+(JW12))^1)*((1+(JW13))^1)*((1+(JW14))^1)*((1+(JW15))^1))/((1.075)^15)+((Sheet1!$B$61*((1+(JW1))^1)*((1+(JW2))^1)*((1+(JW3))^1)*((1+(JW4))^1)*((1+(JW5))^1)*((1+(JW6))^1)*((1+(JW7))^1)*((1+(JW8))^1)*((1+(JW9))^1)*((1+(JW10))^1)*((1+(JW11))^1)*((1+(JW12))^1)*((1+(JW13))^1)*((1+(JW14))^1)*((1+(JW15))^1))/((1.075)^15)/0.075))/Sheet1!$B$17)+((Sheet1!$B$65/Sheet1!$B$17)*(100%-0.2)))</f>
        <v>41.795136363776997</v>
      </c>
      <c r="JX17" s="1">
        <f ca="1">SUM((((Sheet1!$B$61*((1+(JX1))^1))/((1.075)^1)+(Sheet1!$B$61*((1+(JX1))^1)*((1+(JX2))^1))/((1.075)^2)+(Sheet1!$B$61*((1+(JX1))^1)*((1+(JX2))^1)*((1+(JX3))^1))/((1.075)^3)+(Sheet1!$B$61*((1+(JX1))^1)*((1+(JX2))^1)*((1+(JX3))^1)*((1+(JX4))^1))/((1.075)^4)+(Sheet1!$B$61*((1+(JX1))^1)*((1+(JX2))^1)*((1+(JX3))^1)*((1+(JX4))^1)*((1+(JX5))^1))/((1.075)^5)+(Sheet1!$B$61*((1+(JX1))^1)*((1+(JX2))^1)*((1+(JX3))^1)*((1+(JX4))^1)*((1+(JX5))^1)*((1+(JX6))^1))/((1.075)^6)+(Sheet1!$B$61*((1+(JX1))^1)*((1+(JX2))^1)*((1+(JX3))^1)*((1+(JX4))^1)*((1+(JX5))^1)*((1+(JX6))^1)*((1+(JX7))^1))/((1.075)^7)+(Sheet1!$B$61*((1+(JX1))^1)*((1+(JX2))^1)*((1+(JX3))^1)*((1+(JX4))^1)*((1+(JX5))^1)*((1+(JX6))^1)*((1+(JX7))^1)*((1+(JX8))^1))/((1.075)^8)+(Sheet1!$B$61*((1+(JX1))^1)*((1+(JX2))^1)*((1+(JX3))^1)*((1+(JX4))^1)*((1+(JX5))^1)*((1+(JX6))^1)*((1+(JX7))^1)*((1+(JX8))^1)*((1+(JX9))^1))/((1.075)^9)+(Sheet1!$B$61*((1+(JX1))^1)*((1+(JX2))^1)*((1+(JX3))^1)*((1+(JX4))^1)*((1+(JX5))^1)*((1+(JX6))^1)*((1+(JX7))^1)*((1+(JX8))^1)*((1+(JX9))^1)*((1+(JX10))^1))/((1.075)^10)+(Sheet1!$B$61*((1+(JX1))^1)*((1+(JX2))^1)*((1+(JX3))^1)*((1+(JX4))^1)*((1+(JX5))^1)*((1+(JX6))^1)*((1+(JX7))^1)*((1+(JX8))^1)*((1+(JX9))^1)*((1+(JX10))^1)*((1+(JX11))^1))/((1.075)^11)+(Sheet1!$B$61*((1+(JX1))^1)*((1+(JX2))^1)*((1+(JX3))^1)*((1+(JX4))^1)*((1+(JX5))^1)*((1+(JX6))^1)*((1+(JX7))^1)*((1+(JX8))^1)*((1+(JX9))^1)*((1+(JX10))^1)*((1+(JX11))^1)*((1+(JX12))^1))/((1.075)^12)+(Sheet1!$B$61*((1+(JX1))^1)*((1+(JX2))^1)*((1+(JX3))^1)*((1+(JX4))^1)*((1+(JX5))^1)*((1+(JX6))^1)*((1+(JX7))^1)*((1+(JX8))^1)*((1+(JX9))^1)*((1+(JX10))^1)*((1+(JX11))^1)*((1+(JX12))^1)*((1+(JX13))^1))/((1.075)^13)+(Sheet1!$B$61*((1+(JX1))^1)*((1+(JX2))^1)*((1+(JX3))^1)*((1+(JX4))^1)*((1+(JX5))^1)*((1+(JX6))^1)*((1+(JX7))^1)*((1+(JX8))^1)*((1+(JX9))^1)*((1+(JX10))^1)*((1+(JX11))^1)*((1+(JX12))^1)*((1+(JX13))^1)*((1+(JX14))^1))/((1.075)^14)+(Sheet1!$B$61*((1+(JX1))^1)*((1+(JX2))^1)*((1+(JX3))^1)*((1+(JX4))^1)*((1+(JX5))^1)*((1+(JX6))^1)*((1+(JX7))^1)*((1+(JX8))^1)*((1+(JX9))^1)*((1+(JX10))^1)*((1+(JX11))^1)*((1+(JX12))^1)*((1+(JX13))^1)*((1+(JX14))^1)*((1+(JX15))^1))/((1.075)^15)+((Sheet1!$B$61*((1+(JX1))^1)*((1+(JX2))^1)*((1+(JX3))^1)*((1+(JX4))^1)*((1+(JX5))^1)*((1+(JX6))^1)*((1+(JX7))^1)*((1+(JX8))^1)*((1+(JX9))^1)*((1+(JX10))^1)*((1+(JX11))^1)*((1+(JX12))^1)*((1+(JX13))^1)*((1+(JX14))^1)*((1+(JX15))^1))/((1.075)^15)/0.075))/Sheet1!$B$17)+((Sheet1!$B$65/Sheet1!$B$17)*(100%-0.2)))</f>
        <v>45.953700724409615</v>
      </c>
      <c r="JY17" s="1">
        <f ca="1">SUM((((Sheet1!$B$61*((1+(JY1))^1))/((1.075)^1)+(Sheet1!$B$61*((1+(JY1))^1)*((1+(JY2))^1))/((1.075)^2)+(Sheet1!$B$61*((1+(JY1))^1)*((1+(JY2))^1)*((1+(JY3))^1))/((1.075)^3)+(Sheet1!$B$61*((1+(JY1))^1)*((1+(JY2))^1)*((1+(JY3))^1)*((1+(JY4))^1))/((1.075)^4)+(Sheet1!$B$61*((1+(JY1))^1)*((1+(JY2))^1)*((1+(JY3))^1)*((1+(JY4))^1)*((1+(JY5))^1))/((1.075)^5)+(Sheet1!$B$61*((1+(JY1))^1)*((1+(JY2))^1)*((1+(JY3))^1)*((1+(JY4))^1)*((1+(JY5))^1)*((1+(JY6))^1))/((1.075)^6)+(Sheet1!$B$61*((1+(JY1))^1)*((1+(JY2))^1)*((1+(JY3))^1)*((1+(JY4))^1)*((1+(JY5))^1)*((1+(JY6))^1)*((1+(JY7))^1))/((1.075)^7)+(Sheet1!$B$61*((1+(JY1))^1)*((1+(JY2))^1)*((1+(JY3))^1)*((1+(JY4))^1)*((1+(JY5))^1)*((1+(JY6))^1)*((1+(JY7))^1)*((1+(JY8))^1))/((1.075)^8)+(Sheet1!$B$61*((1+(JY1))^1)*((1+(JY2))^1)*((1+(JY3))^1)*((1+(JY4))^1)*((1+(JY5))^1)*((1+(JY6))^1)*((1+(JY7))^1)*((1+(JY8))^1)*((1+(JY9))^1))/((1.075)^9)+(Sheet1!$B$61*((1+(JY1))^1)*((1+(JY2))^1)*((1+(JY3))^1)*((1+(JY4))^1)*((1+(JY5))^1)*((1+(JY6))^1)*((1+(JY7))^1)*((1+(JY8))^1)*((1+(JY9))^1)*((1+(JY10))^1))/((1.075)^10)+(Sheet1!$B$61*((1+(JY1))^1)*((1+(JY2))^1)*((1+(JY3))^1)*((1+(JY4))^1)*((1+(JY5))^1)*((1+(JY6))^1)*((1+(JY7))^1)*((1+(JY8))^1)*((1+(JY9))^1)*((1+(JY10))^1)*((1+(JY11))^1))/((1.075)^11)+(Sheet1!$B$61*((1+(JY1))^1)*((1+(JY2))^1)*((1+(JY3))^1)*((1+(JY4))^1)*((1+(JY5))^1)*((1+(JY6))^1)*((1+(JY7))^1)*((1+(JY8))^1)*((1+(JY9))^1)*((1+(JY10))^1)*((1+(JY11))^1)*((1+(JY12))^1))/((1.075)^12)+(Sheet1!$B$61*((1+(JY1))^1)*((1+(JY2))^1)*((1+(JY3))^1)*((1+(JY4))^1)*((1+(JY5))^1)*((1+(JY6))^1)*((1+(JY7))^1)*((1+(JY8))^1)*((1+(JY9))^1)*((1+(JY10))^1)*((1+(JY11))^1)*((1+(JY12))^1)*((1+(JY13))^1))/((1.075)^13)+(Sheet1!$B$61*((1+(JY1))^1)*((1+(JY2))^1)*((1+(JY3))^1)*((1+(JY4))^1)*((1+(JY5))^1)*((1+(JY6))^1)*((1+(JY7))^1)*((1+(JY8))^1)*((1+(JY9))^1)*((1+(JY10))^1)*((1+(JY11))^1)*((1+(JY12))^1)*((1+(JY13))^1)*((1+(JY14))^1))/((1.075)^14)+(Sheet1!$B$61*((1+(JY1))^1)*((1+(JY2))^1)*((1+(JY3))^1)*((1+(JY4))^1)*((1+(JY5))^1)*((1+(JY6))^1)*((1+(JY7))^1)*((1+(JY8))^1)*((1+(JY9))^1)*((1+(JY10))^1)*((1+(JY11))^1)*((1+(JY12))^1)*((1+(JY13))^1)*((1+(JY14))^1)*((1+(JY15))^1))/((1.075)^15)+((Sheet1!$B$61*((1+(JY1))^1)*((1+(JY2))^1)*((1+(JY3))^1)*((1+(JY4))^1)*((1+(JY5))^1)*((1+(JY6))^1)*((1+(JY7))^1)*((1+(JY8))^1)*((1+(JY9))^1)*((1+(JY10))^1)*((1+(JY11))^1)*((1+(JY12))^1)*((1+(JY13))^1)*((1+(JY14))^1)*((1+(JY15))^1))/((1.075)^15)/0.075))/Sheet1!$B$17)+((Sheet1!$B$65/Sheet1!$B$17)*(100%-0.2)))</f>
        <v>47.929465886466815</v>
      </c>
      <c r="JZ17" s="1">
        <f ca="1">SUM((((Sheet1!$B$61*((1+(JZ1))^1))/((1.075)^1)+(Sheet1!$B$61*((1+(JZ1))^1)*((1+(JZ2))^1))/((1.075)^2)+(Sheet1!$B$61*((1+(JZ1))^1)*((1+(JZ2))^1)*((1+(JZ3))^1))/((1.075)^3)+(Sheet1!$B$61*((1+(JZ1))^1)*((1+(JZ2))^1)*((1+(JZ3))^1)*((1+(JZ4))^1))/((1.075)^4)+(Sheet1!$B$61*((1+(JZ1))^1)*((1+(JZ2))^1)*((1+(JZ3))^1)*((1+(JZ4))^1)*((1+(JZ5))^1))/((1.075)^5)+(Sheet1!$B$61*((1+(JZ1))^1)*((1+(JZ2))^1)*((1+(JZ3))^1)*((1+(JZ4))^1)*((1+(JZ5))^1)*((1+(JZ6))^1))/((1.075)^6)+(Sheet1!$B$61*((1+(JZ1))^1)*((1+(JZ2))^1)*((1+(JZ3))^1)*((1+(JZ4))^1)*((1+(JZ5))^1)*((1+(JZ6))^1)*((1+(JZ7))^1))/((1.075)^7)+(Sheet1!$B$61*((1+(JZ1))^1)*((1+(JZ2))^1)*((1+(JZ3))^1)*((1+(JZ4))^1)*((1+(JZ5))^1)*((1+(JZ6))^1)*((1+(JZ7))^1)*((1+(JZ8))^1))/((1.075)^8)+(Sheet1!$B$61*((1+(JZ1))^1)*((1+(JZ2))^1)*((1+(JZ3))^1)*((1+(JZ4))^1)*((1+(JZ5))^1)*((1+(JZ6))^1)*((1+(JZ7))^1)*((1+(JZ8))^1)*((1+(JZ9))^1))/((1.075)^9)+(Sheet1!$B$61*((1+(JZ1))^1)*((1+(JZ2))^1)*((1+(JZ3))^1)*((1+(JZ4))^1)*((1+(JZ5))^1)*((1+(JZ6))^1)*((1+(JZ7))^1)*((1+(JZ8))^1)*((1+(JZ9))^1)*((1+(JZ10))^1))/((1.075)^10)+(Sheet1!$B$61*((1+(JZ1))^1)*((1+(JZ2))^1)*((1+(JZ3))^1)*((1+(JZ4))^1)*((1+(JZ5))^1)*((1+(JZ6))^1)*((1+(JZ7))^1)*((1+(JZ8))^1)*((1+(JZ9))^1)*((1+(JZ10))^1)*((1+(JZ11))^1))/((1.075)^11)+(Sheet1!$B$61*((1+(JZ1))^1)*((1+(JZ2))^1)*((1+(JZ3))^1)*((1+(JZ4))^1)*((1+(JZ5))^1)*((1+(JZ6))^1)*((1+(JZ7))^1)*((1+(JZ8))^1)*((1+(JZ9))^1)*((1+(JZ10))^1)*((1+(JZ11))^1)*((1+(JZ12))^1))/((1.075)^12)+(Sheet1!$B$61*((1+(JZ1))^1)*((1+(JZ2))^1)*((1+(JZ3))^1)*((1+(JZ4))^1)*((1+(JZ5))^1)*((1+(JZ6))^1)*((1+(JZ7))^1)*((1+(JZ8))^1)*((1+(JZ9))^1)*((1+(JZ10))^1)*((1+(JZ11))^1)*((1+(JZ12))^1)*((1+(JZ13))^1))/((1.075)^13)+(Sheet1!$B$61*((1+(JZ1))^1)*((1+(JZ2))^1)*((1+(JZ3))^1)*((1+(JZ4))^1)*((1+(JZ5))^1)*((1+(JZ6))^1)*((1+(JZ7))^1)*((1+(JZ8))^1)*((1+(JZ9))^1)*((1+(JZ10))^1)*((1+(JZ11))^1)*((1+(JZ12))^1)*((1+(JZ13))^1)*((1+(JZ14))^1))/((1.075)^14)+(Sheet1!$B$61*((1+(JZ1))^1)*((1+(JZ2))^1)*((1+(JZ3))^1)*((1+(JZ4))^1)*((1+(JZ5))^1)*((1+(JZ6))^1)*((1+(JZ7))^1)*((1+(JZ8))^1)*((1+(JZ9))^1)*((1+(JZ10))^1)*((1+(JZ11))^1)*((1+(JZ12))^1)*((1+(JZ13))^1)*((1+(JZ14))^1)*((1+(JZ15))^1))/((1.075)^15)+((Sheet1!$B$61*((1+(JZ1))^1)*((1+(JZ2))^1)*((1+(JZ3))^1)*((1+(JZ4))^1)*((1+(JZ5))^1)*((1+(JZ6))^1)*((1+(JZ7))^1)*((1+(JZ8))^1)*((1+(JZ9))^1)*((1+(JZ10))^1)*((1+(JZ11))^1)*((1+(JZ12))^1)*((1+(JZ13))^1)*((1+(JZ14))^1)*((1+(JZ15))^1))/((1.075)^15)/0.075))/Sheet1!$B$17)+((Sheet1!$B$65/Sheet1!$B$17)*(100%-0.2)))</f>
        <v>51.056387342744472</v>
      </c>
      <c r="KA17" s="1">
        <f ca="1">SUM((((Sheet1!$B$61*((1+(KA1))^1))/((1.075)^1)+(Sheet1!$B$61*((1+(KA1))^1)*((1+(KA2))^1))/((1.075)^2)+(Sheet1!$B$61*((1+(KA1))^1)*((1+(KA2))^1)*((1+(KA3))^1))/((1.075)^3)+(Sheet1!$B$61*((1+(KA1))^1)*((1+(KA2))^1)*((1+(KA3))^1)*((1+(KA4))^1))/((1.075)^4)+(Sheet1!$B$61*((1+(KA1))^1)*((1+(KA2))^1)*((1+(KA3))^1)*((1+(KA4))^1)*((1+(KA5))^1))/((1.075)^5)+(Sheet1!$B$61*((1+(KA1))^1)*((1+(KA2))^1)*((1+(KA3))^1)*((1+(KA4))^1)*((1+(KA5))^1)*((1+(KA6))^1))/((1.075)^6)+(Sheet1!$B$61*((1+(KA1))^1)*((1+(KA2))^1)*((1+(KA3))^1)*((1+(KA4))^1)*((1+(KA5))^1)*((1+(KA6))^1)*((1+(KA7))^1))/((1.075)^7)+(Sheet1!$B$61*((1+(KA1))^1)*((1+(KA2))^1)*((1+(KA3))^1)*((1+(KA4))^1)*((1+(KA5))^1)*((1+(KA6))^1)*((1+(KA7))^1)*((1+(KA8))^1))/((1.075)^8)+(Sheet1!$B$61*((1+(KA1))^1)*((1+(KA2))^1)*((1+(KA3))^1)*((1+(KA4))^1)*((1+(KA5))^1)*((1+(KA6))^1)*((1+(KA7))^1)*((1+(KA8))^1)*((1+(KA9))^1))/((1.075)^9)+(Sheet1!$B$61*((1+(KA1))^1)*((1+(KA2))^1)*((1+(KA3))^1)*((1+(KA4))^1)*((1+(KA5))^1)*((1+(KA6))^1)*((1+(KA7))^1)*((1+(KA8))^1)*((1+(KA9))^1)*((1+(KA10))^1))/((1.075)^10)+(Sheet1!$B$61*((1+(KA1))^1)*((1+(KA2))^1)*((1+(KA3))^1)*((1+(KA4))^1)*((1+(KA5))^1)*((1+(KA6))^1)*((1+(KA7))^1)*((1+(KA8))^1)*((1+(KA9))^1)*((1+(KA10))^1)*((1+(KA11))^1))/((1.075)^11)+(Sheet1!$B$61*((1+(KA1))^1)*((1+(KA2))^1)*((1+(KA3))^1)*((1+(KA4))^1)*((1+(KA5))^1)*((1+(KA6))^1)*((1+(KA7))^1)*((1+(KA8))^1)*((1+(KA9))^1)*((1+(KA10))^1)*((1+(KA11))^1)*((1+(KA12))^1))/((1.075)^12)+(Sheet1!$B$61*((1+(KA1))^1)*((1+(KA2))^1)*((1+(KA3))^1)*((1+(KA4))^1)*((1+(KA5))^1)*((1+(KA6))^1)*((1+(KA7))^1)*((1+(KA8))^1)*((1+(KA9))^1)*((1+(KA10))^1)*((1+(KA11))^1)*((1+(KA12))^1)*((1+(KA13))^1))/((1.075)^13)+(Sheet1!$B$61*((1+(KA1))^1)*((1+(KA2))^1)*((1+(KA3))^1)*((1+(KA4))^1)*((1+(KA5))^1)*((1+(KA6))^1)*((1+(KA7))^1)*((1+(KA8))^1)*((1+(KA9))^1)*((1+(KA10))^1)*((1+(KA11))^1)*((1+(KA12))^1)*((1+(KA13))^1)*((1+(KA14))^1))/((1.075)^14)+(Sheet1!$B$61*((1+(KA1))^1)*((1+(KA2))^1)*((1+(KA3))^1)*((1+(KA4))^1)*((1+(KA5))^1)*((1+(KA6))^1)*((1+(KA7))^1)*((1+(KA8))^1)*((1+(KA9))^1)*((1+(KA10))^1)*((1+(KA11))^1)*((1+(KA12))^1)*((1+(KA13))^1)*((1+(KA14))^1)*((1+(KA15))^1))/((1.075)^15)+((Sheet1!$B$61*((1+(KA1))^1)*((1+(KA2))^1)*((1+(KA3))^1)*((1+(KA4))^1)*((1+(KA5))^1)*((1+(KA6))^1)*((1+(KA7))^1)*((1+(KA8))^1)*((1+(KA9))^1)*((1+(KA10))^1)*((1+(KA11))^1)*((1+(KA12))^1)*((1+(KA13))^1)*((1+(KA14))^1)*((1+(KA15))^1))/((1.075)^15)/0.075))/Sheet1!$B$17)+((Sheet1!$B$65/Sheet1!$B$17)*(100%-0.2)))</f>
        <v>54.555308296562302</v>
      </c>
      <c r="KB17" s="1">
        <f ca="1">SUM((((Sheet1!$B$61*((1+(KB1))^1))/((1.075)^1)+(Sheet1!$B$61*((1+(KB1))^1)*((1+(KB2))^1))/((1.075)^2)+(Sheet1!$B$61*((1+(KB1))^1)*((1+(KB2))^1)*((1+(KB3))^1))/((1.075)^3)+(Sheet1!$B$61*((1+(KB1))^1)*((1+(KB2))^1)*((1+(KB3))^1)*((1+(KB4))^1))/((1.075)^4)+(Sheet1!$B$61*((1+(KB1))^1)*((1+(KB2))^1)*((1+(KB3))^1)*((1+(KB4))^1)*((1+(KB5))^1))/((1.075)^5)+(Sheet1!$B$61*((1+(KB1))^1)*((1+(KB2))^1)*((1+(KB3))^1)*((1+(KB4))^1)*((1+(KB5))^1)*((1+(KB6))^1))/((1.075)^6)+(Sheet1!$B$61*((1+(KB1))^1)*((1+(KB2))^1)*((1+(KB3))^1)*((1+(KB4))^1)*((1+(KB5))^1)*((1+(KB6))^1)*((1+(KB7))^1))/((1.075)^7)+(Sheet1!$B$61*((1+(KB1))^1)*((1+(KB2))^1)*((1+(KB3))^1)*((1+(KB4))^1)*((1+(KB5))^1)*((1+(KB6))^1)*((1+(KB7))^1)*((1+(KB8))^1))/((1.075)^8)+(Sheet1!$B$61*((1+(KB1))^1)*((1+(KB2))^1)*((1+(KB3))^1)*((1+(KB4))^1)*((1+(KB5))^1)*((1+(KB6))^1)*((1+(KB7))^1)*((1+(KB8))^1)*((1+(KB9))^1))/((1.075)^9)+(Sheet1!$B$61*((1+(KB1))^1)*((1+(KB2))^1)*((1+(KB3))^1)*((1+(KB4))^1)*((1+(KB5))^1)*((1+(KB6))^1)*((1+(KB7))^1)*((1+(KB8))^1)*((1+(KB9))^1)*((1+(KB10))^1))/((1.075)^10)+(Sheet1!$B$61*((1+(KB1))^1)*((1+(KB2))^1)*((1+(KB3))^1)*((1+(KB4))^1)*((1+(KB5))^1)*((1+(KB6))^1)*((1+(KB7))^1)*((1+(KB8))^1)*((1+(KB9))^1)*((1+(KB10))^1)*((1+(KB11))^1))/((1.075)^11)+(Sheet1!$B$61*((1+(KB1))^1)*((1+(KB2))^1)*((1+(KB3))^1)*((1+(KB4))^1)*((1+(KB5))^1)*((1+(KB6))^1)*((1+(KB7))^1)*((1+(KB8))^1)*((1+(KB9))^1)*((1+(KB10))^1)*((1+(KB11))^1)*((1+(KB12))^1))/((1.075)^12)+(Sheet1!$B$61*((1+(KB1))^1)*((1+(KB2))^1)*((1+(KB3))^1)*((1+(KB4))^1)*((1+(KB5))^1)*((1+(KB6))^1)*((1+(KB7))^1)*((1+(KB8))^1)*((1+(KB9))^1)*((1+(KB10))^1)*((1+(KB11))^1)*((1+(KB12))^1)*((1+(KB13))^1))/((1.075)^13)+(Sheet1!$B$61*((1+(KB1))^1)*((1+(KB2))^1)*((1+(KB3))^1)*((1+(KB4))^1)*((1+(KB5))^1)*((1+(KB6))^1)*((1+(KB7))^1)*((1+(KB8))^1)*((1+(KB9))^1)*((1+(KB10))^1)*((1+(KB11))^1)*((1+(KB12))^1)*((1+(KB13))^1)*((1+(KB14))^1))/((1.075)^14)+(Sheet1!$B$61*((1+(KB1))^1)*((1+(KB2))^1)*((1+(KB3))^1)*((1+(KB4))^1)*((1+(KB5))^1)*((1+(KB6))^1)*((1+(KB7))^1)*((1+(KB8))^1)*((1+(KB9))^1)*((1+(KB10))^1)*((1+(KB11))^1)*((1+(KB12))^1)*((1+(KB13))^1)*((1+(KB14))^1)*((1+(KB15))^1))/((1.075)^15)+((Sheet1!$B$61*((1+(KB1))^1)*((1+(KB2))^1)*((1+(KB3))^1)*((1+(KB4))^1)*((1+(KB5))^1)*((1+(KB6))^1)*((1+(KB7))^1)*((1+(KB8))^1)*((1+(KB9))^1)*((1+(KB10))^1)*((1+(KB11))^1)*((1+(KB12))^1)*((1+(KB13))^1)*((1+(KB14))^1)*((1+(KB15))^1))/((1.075)^15)/0.075))/Sheet1!$B$17)+((Sheet1!$B$65/Sheet1!$B$17)*(100%-0.2)))</f>
        <v>54.292904592827028</v>
      </c>
      <c r="KC17" s="1">
        <f ca="1">SUM((((Sheet1!$B$61*((1+(KC1))^1))/((1.075)^1)+(Sheet1!$B$61*((1+(KC1))^1)*((1+(KC2))^1))/((1.075)^2)+(Sheet1!$B$61*((1+(KC1))^1)*((1+(KC2))^1)*((1+(KC3))^1))/((1.075)^3)+(Sheet1!$B$61*((1+(KC1))^1)*((1+(KC2))^1)*((1+(KC3))^1)*((1+(KC4))^1))/((1.075)^4)+(Sheet1!$B$61*((1+(KC1))^1)*((1+(KC2))^1)*((1+(KC3))^1)*((1+(KC4))^1)*((1+(KC5))^1))/((1.075)^5)+(Sheet1!$B$61*((1+(KC1))^1)*((1+(KC2))^1)*((1+(KC3))^1)*((1+(KC4))^1)*((1+(KC5))^1)*((1+(KC6))^1))/((1.075)^6)+(Sheet1!$B$61*((1+(KC1))^1)*((1+(KC2))^1)*((1+(KC3))^1)*((1+(KC4))^1)*((1+(KC5))^1)*((1+(KC6))^1)*((1+(KC7))^1))/((1.075)^7)+(Sheet1!$B$61*((1+(KC1))^1)*((1+(KC2))^1)*((1+(KC3))^1)*((1+(KC4))^1)*((1+(KC5))^1)*((1+(KC6))^1)*((1+(KC7))^1)*((1+(KC8))^1))/((1.075)^8)+(Sheet1!$B$61*((1+(KC1))^1)*((1+(KC2))^1)*((1+(KC3))^1)*((1+(KC4))^1)*((1+(KC5))^1)*((1+(KC6))^1)*((1+(KC7))^1)*((1+(KC8))^1)*((1+(KC9))^1))/((1.075)^9)+(Sheet1!$B$61*((1+(KC1))^1)*((1+(KC2))^1)*((1+(KC3))^1)*((1+(KC4))^1)*((1+(KC5))^1)*((1+(KC6))^1)*((1+(KC7))^1)*((1+(KC8))^1)*((1+(KC9))^1)*((1+(KC10))^1))/((1.075)^10)+(Sheet1!$B$61*((1+(KC1))^1)*((1+(KC2))^1)*((1+(KC3))^1)*((1+(KC4))^1)*((1+(KC5))^1)*((1+(KC6))^1)*((1+(KC7))^1)*((1+(KC8))^1)*((1+(KC9))^1)*((1+(KC10))^1)*((1+(KC11))^1))/((1.075)^11)+(Sheet1!$B$61*((1+(KC1))^1)*((1+(KC2))^1)*((1+(KC3))^1)*((1+(KC4))^1)*((1+(KC5))^1)*((1+(KC6))^1)*((1+(KC7))^1)*((1+(KC8))^1)*((1+(KC9))^1)*((1+(KC10))^1)*((1+(KC11))^1)*((1+(KC12))^1))/((1.075)^12)+(Sheet1!$B$61*((1+(KC1))^1)*((1+(KC2))^1)*((1+(KC3))^1)*((1+(KC4))^1)*((1+(KC5))^1)*((1+(KC6))^1)*((1+(KC7))^1)*((1+(KC8))^1)*((1+(KC9))^1)*((1+(KC10))^1)*((1+(KC11))^1)*((1+(KC12))^1)*((1+(KC13))^1))/((1.075)^13)+(Sheet1!$B$61*((1+(KC1))^1)*((1+(KC2))^1)*((1+(KC3))^1)*((1+(KC4))^1)*((1+(KC5))^1)*((1+(KC6))^1)*((1+(KC7))^1)*((1+(KC8))^1)*((1+(KC9))^1)*((1+(KC10))^1)*((1+(KC11))^1)*((1+(KC12))^1)*((1+(KC13))^1)*((1+(KC14))^1))/((1.075)^14)+(Sheet1!$B$61*((1+(KC1))^1)*((1+(KC2))^1)*((1+(KC3))^1)*((1+(KC4))^1)*((1+(KC5))^1)*((1+(KC6))^1)*((1+(KC7))^1)*((1+(KC8))^1)*((1+(KC9))^1)*((1+(KC10))^1)*((1+(KC11))^1)*((1+(KC12))^1)*((1+(KC13))^1)*((1+(KC14))^1)*((1+(KC15))^1))/((1.075)^15)+((Sheet1!$B$61*((1+(KC1))^1)*((1+(KC2))^1)*((1+(KC3))^1)*((1+(KC4))^1)*((1+(KC5))^1)*((1+(KC6))^1)*((1+(KC7))^1)*((1+(KC8))^1)*((1+(KC9))^1)*((1+(KC10))^1)*((1+(KC11))^1)*((1+(KC12))^1)*((1+(KC13))^1)*((1+(KC14))^1)*((1+(KC15))^1))/((1.075)^15)/0.075))/Sheet1!$B$17)+((Sheet1!$B$65/Sheet1!$B$17)*(100%-0.2)))</f>
        <v>43.977351031708835</v>
      </c>
      <c r="KD17" s="1">
        <f ca="1">SUM((((Sheet1!$B$61*((1+(KD1))^1))/((1.075)^1)+(Sheet1!$B$61*((1+(KD1))^1)*((1+(KD2))^1))/((1.075)^2)+(Sheet1!$B$61*((1+(KD1))^1)*((1+(KD2))^1)*((1+(KD3))^1))/((1.075)^3)+(Sheet1!$B$61*((1+(KD1))^1)*((1+(KD2))^1)*((1+(KD3))^1)*((1+(KD4))^1))/((1.075)^4)+(Sheet1!$B$61*((1+(KD1))^1)*((1+(KD2))^1)*((1+(KD3))^1)*((1+(KD4))^1)*((1+(KD5))^1))/((1.075)^5)+(Sheet1!$B$61*((1+(KD1))^1)*((1+(KD2))^1)*((1+(KD3))^1)*((1+(KD4))^1)*((1+(KD5))^1)*((1+(KD6))^1))/((1.075)^6)+(Sheet1!$B$61*((1+(KD1))^1)*((1+(KD2))^1)*((1+(KD3))^1)*((1+(KD4))^1)*((1+(KD5))^1)*((1+(KD6))^1)*((1+(KD7))^1))/((1.075)^7)+(Sheet1!$B$61*((1+(KD1))^1)*((1+(KD2))^1)*((1+(KD3))^1)*((1+(KD4))^1)*((1+(KD5))^1)*((1+(KD6))^1)*((1+(KD7))^1)*((1+(KD8))^1))/((1.075)^8)+(Sheet1!$B$61*((1+(KD1))^1)*((1+(KD2))^1)*((1+(KD3))^1)*((1+(KD4))^1)*((1+(KD5))^1)*((1+(KD6))^1)*((1+(KD7))^1)*((1+(KD8))^1)*((1+(KD9))^1))/((1.075)^9)+(Sheet1!$B$61*((1+(KD1))^1)*((1+(KD2))^1)*((1+(KD3))^1)*((1+(KD4))^1)*((1+(KD5))^1)*((1+(KD6))^1)*((1+(KD7))^1)*((1+(KD8))^1)*((1+(KD9))^1)*((1+(KD10))^1))/((1.075)^10)+(Sheet1!$B$61*((1+(KD1))^1)*((1+(KD2))^1)*((1+(KD3))^1)*((1+(KD4))^1)*((1+(KD5))^1)*((1+(KD6))^1)*((1+(KD7))^1)*((1+(KD8))^1)*((1+(KD9))^1)*((1+(KD10))^1)*((1+(KD11))^1))/((1.075)^11)+(Sheet1!$B$61*((1+(KD1))^1)*((1+(KD2))^1)*((1+(KD3))^1)*((1+(KD4))^1)*((1+(KD5))^1)*((1+(KD6))^1)*((1+(KD7))^1)*((1+(KD8))^1)*((1+(KD9))^1)*((1+(KD10))^1)*((1+(KD11))^1)*((1+(KD12))^1))/((1.075)^12)+(Sheet1!$B$61*((1+(KD1))^1)*((1+(KD2))^1)*((1+(KD3))^1)*((1+(KD4))^1)*((1+(KD5))^1)*((1+(KD6))^1)*((1+(KD7))^1)*((1+(KD8))^1)*((1+(KD9))^1)*((1+(KD10))^1)*((1+(KD11))^1)*((1+(KD12))^1)*((1+(KD13))^1))/((1.075)^13)+(Sheet1!$B$61*((1+(KD1))^1)*((1+(KD2))^1)*((1+(KD3))^1)*((1+(KD4))^1)*((1+(KD5))^1)*((1+(KD6))^1)*((1+(KD7))^1)*((1+(KD8))^1)*((1+(KD9))^1)*((1+(KD10))^1)*((1+(KD11))^1)*((1+(KD12))^1)*((1+(KD13))^1)*((1+(KD14))^1))/((1.075)^14)+(Sheet1!$B$61*((1+(KD1))^1)*((1+(KD2))^1)*((1+(KD3))^1)*((1+(KD4))^1)*((1+(KD5))^1)*((1+(KD6))^1)*((1+(KD7))^1)*((1+(KD8))^1)*((1+(KD9))^1)*((1+(KD10))^1)*((1+(KD11))^1)*((1+(KD12))^1)*((1+(KD13))^1)*((1+(KD14))^1)*((1+(KD15))^1))/((1.075)^15)+((Sheet1!$B$61*((1+(KD1))^1)*((1+(KD2))^1)*((1+(KD3))^1)*((1+(KD4))^1)*((1+(KD5))^1)*((1+(KD6))^1)*((1+(KD7))^1)*((1+(KD8))^1)*((1+(KD9))^1)*((1+(KD10))^1)*((1+(KD11))^1)*((1+(KD12))^1)*((1+(KD13))^1)*((1+(KD14))^1)*((1+(KD15))^1))/((1.075)^15)/0.075))/Sheet1!$B$17)+((Sheet1!$B$65/Sheet1!$B$17)*(100%-0.2)))</f>
        <v>42.490821001495995</v>
      </c>
      <c r="KE17" s="1">
        <f ca="1">SUM((((Sheet1!$B$61*((1+(KE1))^1))/((1.075)^1)+(Sheet1!$B$61*((1+(KE1))^1)*((1+(KE2))^1))/((1.075)^2)+(Sheet1!$B$61*((1+(KE1))^1)*((1+(KE2))^1)*((1+(KE3))^1))/((1.075)^3)+(Sheet1!$B$61*((1+(KE1))^1)*((1+(KE2))^1)*((1+(KE3))^1)*((1+(KE4))^1))/((1.075)^4)+(Sheet1!$B$61*((1+(KE1))^1)*((1+(KE2))^1)*((1+(KE3))^1)*((1+(KE4))^1)*((1+(KE5))^1))/((1.075)^5)+(Sheet1!$B$61*((1+(KE1))^1)*((1+(KE2))^1)*((1+(KE3))^1)*((1+(KE4))^1)*((1+(KE5))^1)*((1+(KE6))^1))/((1.075)^6)+(Sheet1!$B$61*((1+(KE1))^1)*((1+(KE2))^1)*((1+(KE3))^1)*((1+(KE4))^1)*((1+(KE5))^1)*((1+(KE6))^1)*((1+(KE7))^1))/((1.075)^7)+(Sheet1!$B$61*((1+(KE1))^1)*((1+(KE2))^1)*((1+(KE3))^1)*((1+(KE4))^1)*((1+(KE5))^1)*((1+(KE6))^1)*((1+(KE7))^1)*((1+(KE8))^1))/((1.075)^8)+(Sheet1!$B$61*((1+(KE1))^1)*((1+(KE2))^1)*((1+(KE3))^1)*((1+(KE4))^1)*((1+(KE5))^1)*((1+(KE6))^1)*((1+(KE7))^1)*((1+(KE8))^1)*((1+(KE9))^1))/((1.075)^9)+(Sheet1!$B$61*((1+(KE1))^1)*((1+(KE2))^1)*((1+(KE3))^1)*((1+(KE4))^1)*((1+(KE5))^1)*((1+(KE6))^1)*((1+(KE7))^1)*((1+(KE8))^1)*((1+(KE9))^1)*((1+(KE10))^1))/((1.075)^10)+(Sheet1!$B$61*((1+(KE1))^1)*((1+(KE2))^1)*((1+(KE3))^1)*((1+(KE4))^1)*((1+(KE5))^1)*((1+(KE6))^1)*((1+(KE7))^1)*((1+(KE8))^1)*((1+(KE9))^1)*((1+(KE10))^1)*((1+(KE11))^1))/((1.075)^11)+(Sheet1!$B$61*((1+(KE1))^1)*((1+(KE2))^1)*((1+(KE3))^1)*((1+(KE4))^1)*((1+(KE5))^1)*((1+(KE6))^1)*((1+(KE7))^1)*((1+(KE8))^1)*((1+(KE9))^1)*((1+(KE10))^1)*((1+(KE11))^1)*((1+(KE12))^1))/((1.075)^12)+(Sheet1!$B$61*((1+(KE1))^1)*((1+(KE2))^1)*((1+(KE3))^1)*((1+(KE4))^1)*((1+(KE5))^1)*((1+(KE6))^1)*((1+(KE7))^1)*((1+(KE8))^1)*((1+(KE9))^1)*((1+(KE10))^1)*((1+(KE11))^1)*((1+(KE12))^1)*((1+(KE13))^1))/((1.075)^13)+(Sheet1!$B$61*((1+(KE1))^1)*((1+(KE2))^1)*((1+(KE3))^1)*((1+(KE4))^1)*((1+(KE5))^1)*((1+(KE6))^1)*((1+(KE7))^1)*((1+(KE8))^1)*((1+(KE9))^1)*((1+(KE10))^1)*((1+(KE11))^1)*((1+(KE12))^1)*((1+(KE13))^1)*((1+(KE14))^1))/((1.075)^14)+(Sheet1!$B$61*((1+(KE1))^1)*((1+(KE2))^1)*((1+(KE3))^1)*((1+(KE4))^1)*((1+(KE5))^1)*((1+(KE6))^1)*((1+(KE7))^1)*((1+(KE8))^1)*((1+(KE9))^1)*((1+(KE10))^1)*((1+(KE11))^1)*((1+(KE12))^1)*((1+(KE13))^1)*((1+(KE14))^1)*((1+(KE15))^1))/((1.075)^15)+((Sheet1!$B$61*((1+(KE1))^1)*((1+(KE2))^1)*((1+(KE3))^1)*((1+(KE4))^1)*((1+(KE5))^1)*((1+(KE6))^1)*((1+(KE7))^1)*((1+(KE8))^1)*((1+(KE9))^1)*((1+(KE10))^1)*((1+(KE11))^1)*((1+(KE12))^1)*((1+(KE13))^1)*((1+(KE14))^1)*((1+(KE15))^1))/((1.075)^15)/0.075))/Sheet1!$B$17)+((Sheet1!$B$65/Sheet1!$B$17)*(100%-0.2)))</f>
        <v>58.975806865770423</v>
      </c>
      <c r="KF17" s="1">
        <f ca="1">SUM((((Sheet1!$B$61*((1+(KF1))^1))/((1.075)^1)+(Sheet1!$B$61*((1+(KF1))^1)*((1+(KF2))^1))/((1.075)^2)+(Sheet1!$B$61*((1+(KF1))^1)*((1+(KF2))^1)*((1+(KF3))^1))/((1.075)^3)+(Sheet1!$B$61*((1+(KF1))^1)*((1+(KF2))^1)*((1+(KF3))^1)*((1+(KF4))^1))/((1.075)^4)+(Sheet1!$B$61*((1+(KF1))^1)*((1+(KF2))^1)*((1+(KF3))^1)*((1+(KF4))^1)*((1+(KF5))^1))/((1.075)^5)+(Sheet1!$B$61*((1+(KF1))^1)*((1+(KF2))^1)*((1+(KF3))^1)*((1+(KF4))^1)*((1+(KF5))^1)*((1+(KF6))^1))/((1.075)^6)+(Sheet1!$B$61*((1+(KF1))^1)*((1+(KF2))^1)*((1+(KF3))^1)*((1+(KF4))^1)*((1+(KF5))^1)*((1+(KF6))^1)*((1+(KF7))^1))/((1.075)^7)+(Sheet1!$B$61*((1+(KF1))^1)*((1+(KF2))^1)*((1+(KF3))^1)*((1+(KF4))^1)*((1+(KF5))^1)*((1+(KF6))^1)*((1+(KF7))^1)*((1+(KF8))^1))/((1.075)^8)+(Sheet1!$B$61*((1+(KF1))^1)*((1+(KF2))^1)*((1+(KF3))^1)*((1+(KF4))^1)*((1+(KF5))^1)*((1+(KF6))^1)*((1+(KF7))^1)*((1+(KF8))^1)*((1+(KF9))^1))/((1.075)^9)+(Sheet1!$B$61*((1+(KF1))^1)*((1+(KF2))^1)*((1+(KF3))^1)*((1+(KF4))^1)*((1+(KF5))^1)*((1+(KF6))^1)*((1+(KF7))^1)*((1+(KF8))^1)*((1+(KF9))^1)*((1+(KF10))^1))/((1.075)^10)+(Sheet1!$B$61*((1+(KF1))^1)*((1+(KF2))^1)*((1+(KF3))^1)*((1+(KF4))^1)*((1+(KF5))^1)*((1+(KF6))^1)*((1+(KF7))^1)*((1+(KF8))^1)*((1+(KF9))^1)*((1+(KF10))^1)*((1+(KF11))^1))/((1.075)^11)+(Sheet1!$B$61*((1+(KF1))^1)*((1+(KF2))^1)*((1+(KF3))^1)*((1+(KF4))^1)*((1+(KF5))^1)*((1+(KF6))^1)*((1+(KF7))^1)*((1+(KF8))^1)*((1+(KF9))^1)*((1+(KF10))^1)*((1+(KF11))^1)*((1+(KF12))^1))/((1.075)^12)+(Sheet1!$B$61*((1+(KF1))^1)*((1+(KF2))^1)*((1+(KF3))^1)*((1+(KF4))^1)*((1+(KF5))^1)*((1+(KF6))^1)*((1+(KF7))^1)*((1+(KF8))^1)*((1+(KF9))^1)*((1+(KF10))^1)*((1+(KF11))^1)*((1+(KF12))^1)*((1+(KF13))^1))/((1.075)^13)+(Sheet1!$B$61*((1+(KF1))^1)*((1+(KF2))^1)*((1+(KF3))^1)*((1+(KF4))^1)*((1+(KF5))^1)*((1+(KF6))^1)*((1+(KF7))^1)*((1+(KF8))^1)*((1+(KF9))^1)*((1+(KF10))^1)*((1+(KF11))^1)*((1+(KF12))^1)*((1+(KF13))^1)*((1+(KF14))^1))/((1.075)^14)+(Sheet1!$B$61*((1+(KF1))^1)*((1+(KF2))^1)*((1+(KF3))^1)*((1+(KF4))^1)*((1+(KF5))^1)*((1+(KF6))^1)*((1+(KF7))^1)*((1+(KF8))^1)*((1+(KF9))^1)*((1+(KF10))^1)*((1+(KF11))^1)*((1+(KF12))^1)*((1+(KF13))^1)*((1+(KF14))^1)*((1+(KF15))^1))/((1.075)^15)+((Sheet1!$B$61*((1+(KF1))^1)*((1+(KF2))^1)*((1+(KF3))^1)*((1+(KF4))^1)*((1+(KF5))^1)*((1+(KF6))^1)*((1+(KF7))^1)*((1+(KF8))^1)*((1+(KF9))^1)*((1+(KF10))^1)*((1+(KF11))^1)*((1+(KF12))^1)*((1+(KF13))^1)*((1+(KF14))^1)*((1+(KF15))^1))/((1.075)^15)/0.075))/Sheet1!$B$17)+((Sheet1!$B$65/Sheet1!$B$17)*(100%-0.2)))</f>
        <v>59.411410234850337</v>
      </c>
      <c r="KG17" s="1">
        <f ca="1">SUM((((Sheet1!$B$61*((1+(KG1))^1))/((1.075)^1)+(Sheet1!$B$61*((1+(KG1))^1)*((1+(KG2))^1))/((1.075)^2)+(Sheet1!$B$61*((1+(KG1))^1)*((1+(KG2))^1)*((1+(KG3))^1))/((1.075)^3)+(Sheet1!$B$61*((1+(KG1))^1)*((1+(KG2))^1)*((1+(KG3))^1)*((1+(KG4))^1))/((1.075)^4)+(Sheet1!$B$61*((1+(KG1))^1)*((1+(KG2))^1)*((1+(KG3))^1)*((1+(KG4))^1)*((1+(KG5))^1))/((1.075)^5)+(Sheet1!$B$61*((1+(KG1))^1)*((1+(KG2))^1)*((1+(KG3))^1)*((1+(KG4))^1)*((1+(KG5))^1)*((1+(KG6))^1))/((1.075)^6)+(Sheet1!$B$61*((1+(KG1))^1)*((1+(KG2))^1)*((1+(KG3))^1)*((1+(KG4))^1)*((1+(KG5))^1)*((1+(KG6))^1)*((1+(KG7))^1))/((1.075)^7)+(Sheet1!$B$61*((1+(KG1))^1)*((1+(KG2))^1)*((1+(KG3))^1)*((1+(KG4))^1)*((1+(KG5))^1)*((1+(KG6))^1)*((1+(KG7))^1)*((1+(KG8))^1))/((1.075)^8)+(Sheet1!$B$61*((1+(KG1))^1)*((1+(KG2))^1)*((1+(KG3))^1)*((1+(KG4))^1)*((1+(KG5))^1)*((1+(KG6))^1)*((1+(KG7))^1)*((1+(KG8))^1)*((1+(KG9))^1))/((1.075)^9)+(Sheet1!$B$61*((1+(KG1))^1)*((1+(KG2))^1)*((1+(KG3))^1)*((1+(KG4))^1)*((1+(KG5))^1)*((1+(KG6))^1)*((1+(KG7))^1)*((1+(KG8))^1)*((1+(KG9))^1)*((1+(KG10))^1))/((1.075)^10)+(Sheet1!$B$61*((1+(KG1))^1)*((1+(KG2))^1)*((1+(KG3))^1)*((1+(KG4))^1)*((1+(KG5))^1)*((1+(KG6))^1)*((1+(KG7))^1)*((1+(KG8))^1)*((1+(KG9))^1)*((1+(KG10))^1)*((1+(KG11))^1))/((1.075)^11)+(Sheet1!$B$61*((1+(KG1))^1)*((1+(KG2))^1)*((1+(KG3))^1)*((1+(KG4))^1)*((1+(KG5))^1)*((1+(KG6))^1)*((1+(KG7))^1)*((1+(KG8))^1)*((1+(KG9))^1)*((1+(KG10))^1)*((1+(KG11))^1)*((1+(KG12))^1))/((1.075)^12)+(Sheet1!$B$61*((1+(KG1))^1)*((1+(KG2))^1)*((1+(KG3))^1)*((1+(KG4))^1)*((1+(KG5))^1)*((1+(KG6))^1)*((1+(KG7))^1)*((1+(KG8))^1)*((1+(KG9))^1)*((1+(KG10))^1)*((1+(KG11))^1)*((1+(KG12))^1)*((1+(KG13))^1))/((1.075)^13)+(Sheet1!$B$61*((1+(KG1))^1)*((1+(KG2))^1)*((1+(KG3))^1)*((1+(KG4))^1)*((1+(KG5))^1)*((1+(KG6))^1)*((1+(KG7))^1)*((1+(KG8))^1)*((1+(KG9))^1)*((1+(KG10))^1)*((1+(KG11))^1)*((1+(KG12))^1)*((1+(KG13))^1)*((1+(KG14))^1))/((1.075)^14)+(Sheet1!$B$61*((1+(KG1))^1)*((1+(KG2))^1)*((1+(KG3))^1)*((1+(KG4))^1)*((1+(KG5))^1)*((1+(KG6))^1)*((1+(KG7))^1)*((1+(KG8))^1)*((1+(KG9))^1)*((1+(KG10))^1)*((1+(KG11))^1)*((1+(KG12))^1)*((1+(KG13))^1)*((1+(KG14))^1)*((1+(KG15))^1))/((1.075)^15)+((Sheet1!$B$61*((1+(KG1))^1)*((1+(KG2))^1)*((1+(KG3))^1)*((1+(KG4))^1)*((1+(KG5))^1)*((1+(KG6))^1)*((1+(KG7))^1)*((1+(KG8))^1)*((1+(KG9))^1)*((1+(KG10))^1)*((1+(KG11))^1)*((1+(KG12))^1)*((1+(KG13))^1)*((1+(KG14))^1)*((1+(KG15))^1))/((1.075)^15)/0.075))/Sheet1!$B$17)+((Sheet1!$B$65/Sheet1!$B$17)*(100%-0.2)))</f>
        <v>57.460306048037069</v>
      </c>
      <c r="KH17" s="1">
        <f ca="1">SUM((((Sheet1!$B$61*((1+(KH1))^1))/((1.075)^1)+(Sheet1!$B$61*((1+(KH1))^1)*((1+(KH2))^1))/((1.075)^2)+(Sheet1!$B$61*((1+(KH1))^1)*((1+(KH2))^1)*((1+(KH3))^1))/((1.075)^3)+(Sheet1!$B$61*((1+(KH1))^1)*((1+(KH2))^1)*((1+(KH3))^1)*((1+(KH4))^1))/((1.075)^4)+(Sheet1!$B$61*((1+(KH1))^1)*((1+(KH2))^1)*((1+(KH3))^1)*((1+(KH4))^1)*((1+(KH5))^1))/((1.075)^5)+(Sheet1!$B$61*((1+(KH1))^1)*((1+(KH2))^1)*((1+(KH3))^1)*((1+(KH4))^1)*((1+(KH5))^1)*((1+(KH6))^1))/((1.075)^6)+(Sheet1!$B$61*((1+(KH1))^1)*((1+(KH2))^1)*((1+(KH3))^1)*((1+(KH4))^1)*((1+(KH5))^1)*((1+(KH6))^1)*((1+(KH7))^1))/((1.075)^7)+(Sheet1!$B$61*((1+(KH1))^1)*((1+(KH2))^1)*((1+(KH3))^1)*((1+(KH4))^1)*((1+(KH5))^1)*((1+(KH6))^1)*((1+(KH7))^1)*((1+(KH8))^1))/((1.075)^8)+(Sheet1!$B$61*((1+(KH1))^1)*((1+(KH2))^1)*((1+(KH3))^1)*((1+(KH4))^1)*((1+(KH5))^1)*((1+(KH6))^1)*((1+(KH7))^1)*((1+(KH8))^1)*((1+(KH9))^1))/((1.075)^9)+(Sheet1!$B$61*((1+(KH1))^1)*((1+(KH2))^1)*((1+(KH3))^1)*((1+(KH4))^1)*((1+(KH5))^1)*((1+(KH6))^1)*((1+(KH7))^1)*((1+(KH8))^1)*((1+(KH9))^1)*((1+(KH10))^1))/((1.075)^10)+(Sheet1!$B$61*((1+(KH1))^1)*((1+(KH2))^1)*((1+(KH3))^1)*((1+(KH4))^1)*((1+(KH5))^1)*((1+(KH6))^1)*((1+(KH7))^1)*((1+(KH8))^1)*((1+(KH9))^1)*((1+(KH10))^1)*((1+(KH11))^1))/((1.075)^11)+(Sheet1!$B$61*((1+(KH1))^1)*((1+(KH2))^1)*((1+(KH3))^1)*((1+(KH4))^1)*((1+(KH5))^1)*((1+(KH6))^1)*((1+(KH7))^1)*((1+(KH8))^1)*((1+(KH9))^1)*((1+(KH10))^1)*((1+(KH11))^1)*((1+(KH12))^1))/((1.075)^12)+(Sheet1!$B$61*((1+(KH1))^1)*((1+(KH2))^1)*((1+(KH3))^1)*((1+(KH4))^1)*((1+(KH5))^1)*((1+(KH6))^1)*((1+(KH7))^1)*((1+(KH8))^1)*((1+(KH9))^1)*((1+(KH10))^1)*((1+(KH11))^1)*((1+(KH12))^1)*((1+(KH13))^1))/((1.075)^13)+(Sheet1!$B$61*((1+(KH1))^1)*((1+(KH2))^1)*((1+(KH3))^1)*((1+(KH4))^1)*((1+(KH5))^1)*((1+(KH6))^1)*((1+(KH7))^1)*((1+(KH8))^1)*((1+(KH9))^1)*((1+(KH10))^1)*((1+(KH11))^1)*((1+(KH12))^1)*((1+(KH13))^1)*((1+(KH14))^1))/((1.075)^14)+(Sheet1!$B$61*((1+(KH1))^1)*((1+(KH2))^1)*((1+(KH3))^1)*((1+(KH4))^1)*((1+(KH5))^1)*((1+(KH6))^1)*((1+(KH7))^1)*((1+(KH8))^1)*((1+(KH9))^1)*((1+(KH10))^1)*((1+(KH11))^1)*((1+(KH12))^1)*((1+(KH13))^1)*((1+(KH14))^1)*((1+(KH15))^1))/((1.075)^15)+((Sheet1!$B$61*((1+(KH1))^1)*((1+(KH2))^1)*((1+(KH3))^1)*((1+(KH4))^1)*((1+(KH5))^1)*((1+(KH6))^1)*((1+(KH7))^1)*((1+(KH8))^1)*((1+(KH9))^1)*((1+(KH10))^1)*((1+(KH11))^1)*((1+(KH12))^1)*((1+(KH13))^1)*((1+(KH14))^1)*((1+(KH15))^1))/((1.075)^15)/0.075))/Sheet1!$B$17)+((Sheet1!$B$65/Sheet1!$B$17)*(100%-0.2)))</f>
        <v>49.475760566005306</v>
      </c>
      <c r="KI17" s="1">
        <f ca="1">SUM((((Sheet1!$B$61*((1+(KI1))^1))/((1.075)^1)+(Sheet1!$B$61*((1+(KI1))^1)*((1+(KI2))^1))/((1.075)^2)+(Sheet1!$B$61*((1+(KI1))^1)*((1+(KI2))^1)*((1+(KI3))^1))/((1.075)^3)+(Sheet1!$B$61*((1+(KI1))^1)*((1+(KI2))^1)*((1+(KI3))^1)*((1+(KI4))^1))/((1.075)^4)+(Sheet1!$B$61*((1+(KI1))^1)*((1+(KI2))^1)*((1+(KI3))^1)*((1+(KI4))^1)*((1+(KI5))^1))/((1.075)^5)+(Sheet1!$B$61*((1+(KI1))^1)*((1+(KI2))^1)*((1+(KI3))^1)*((1+(KI4))^1)*((1+(KI5))^1)*((1+(KI6))^1))/((1.075)^6)+(Sheet1!$B$61*((1+(KI1))^1)*((1+(KI2))^1)*((1+(KI3))^1)*((1+(KI4))^1)*((1+(KI5))^1)*((1+(KI6))^1)*((1+(KI7))^1))/((1.075)^7)+(Sheet1!$B$61*((1+(KI1))^1)*((1+(KI2))^1)*((1+(KI3))^1)*((1+(KI4))^1)*((1+(KI5))^1)*((1+(KI6))^1)*((1+(KI7))^1)*((1+(KI8))^1))/((1.075)^8)+(Sheet1!$B$61*((1+(KI1))^1)*((1+(KI2))^1)*((1+(KI3))^1)*((1+(KI4))^1)*((1+(KI5))^1)*((1+(KI6))^1)*((1+(KI7))^1)*((1+(KI8))^1)*((1+(KI9))^1))/((1.075)^9)+(Sheet1!$B$61*((1+(KI1))^1)*((1+(KI2))^1)*((1+(KI3))^1)*((1+(KI4))^1)*((1+(KI5))^1)*((1+(KI6))^1)*((1+(KI7))^1)*((1+(KI8))^1)*((1+(KI9))^1)*((1+(KI10))^1))/((1.075)^10)+(Sheet1!$B$61*((1+(KI1))^1)*((1+(KI2))^1)*((1+(KI3))^1)*((1+(KI4))^1)*((1+(KI5))^1)*((1+(KI6))^1)*((1+(KI7))^1)*((1+(KI8))^1)*((1+(KI9))^1)*((1+(KI10))^1)*((1+(KI11))^1))/((1.075)^11)+(Sheet1!$B$61*((1+(KI1))^1)*((1+(KI2))^1)*((1+(KI3))^1)*((1+(KI4))^1)*((1+(KI5))^1)*((1+(KI6))^1)*((1+(KI7))^1)*((1+(KI8))^1)*((1+(KI9))^1)*((1+(KI10))^1)*((1+(KI11))^1)*((1+(KI12))^1))/((1.075)^12)+(Sheet1!$B$61*((1+(KI1))^1)*((1+(KI2))^1)*((1+(KI3))^1)*((1+(KI4))^1)*((1+(KI5))^1)*((1+(KI6))^1)*((1+(KI7))^1)*((1+(KI8))^1)*((1+(KI9))^1)*((1+(KI10))^1)*((1+(KI11))^1)*((1+(KI12))^1)*((1+(KI13))^1))/((1.075)^13)+(Sheet1!$B$61*((1+(KI1))^1)*((1+(KI2))^1)*((1+(KI3))^1)*((1+(KI4))^1)*((1+(KI5))^1)*((1+(KI6))^1)*((1+(KI7))^1)*((1+(KI8))^1)*((1+(KI9))^1)*((1+(KI10))^1)*((1+(KI11))^1)*((1+(KI12))^1)*((1+(KI13))^1)*((1+(KI14))^1))/((1.075)^14)+(Sheet1!$B$61*((1+(KI1))^1)*((1+(KI2))^1)*((1+(KI3))^1)*((1+(KI4))^1)*((1+(KI5))^1)*((1+(KI6))^1)*((1+(KI7))^1)*((1+(KI8))^1)*((1+(KI9))^1)*((1+(KI10))^1)*((1+(KI11))^1)*((1+(KI12))^1)*((1+(KI13))^1)*((1+(KI14))^1)*((1+(KI15))^1))/((1.075)^15)+((Sheet1!$B$61*((1+(KI1))^1)*((1+(KI2))^1)*((1+(KI3))^1)*((1+(KI4))^1)*((1+(KI5))^1)*((1+(KI6))^1)*((1+(KI7))^1)*((1+(KI8))^1)*((1+(KI9))^1)*((1+(KI10))^1)*((1+(KI11))^1)*((1+(KI12))^1)*((1+(KI13))^1)*((1+(KI14))^1)*((1+(KI15))^1))/((1.075)^15)/0.075))/Sheet1!$B$17)+((Sheet1!$B$65/Sheet1!$B$17)*(100%-0.2)))</f>
        <v>41.177399576113743</v>
      </c>
      <c r="KJ17" s="1">
        <f ca="1">SUM((((Sheet1!$B$61*((1+(KJ1))^1))/((1.075)^1)+(Sheet1!$B$61*((1+(KJ1))^1)*((1+(KJ2))^1))/((1.075)^2)+(Sheet1!$B$61*((1+(KJ1))^1)*((1+(KJ2))^1)*((1+(KJ3))^1))/((1.075)^3)+(Sheet1!$B$61*((1+(KJ1))^1)*((1+(KJ2))^1)*((1+(KJ3))^1)*((1+(KJ4))^1))/((1.075)^4)+(Sheet1!$B$61*((1+(KJ1))^1)*((1+(KJ2))^1)*((1+(KJ3))^1)*((1+(KJ4))^1)*((1+(KJ5))^1))/((1.075)^5)+(Sheet1!$B$61*((1+(KJ1))^1)*((1+(KJ2))^1)*((1+(KJ3))^1)*((1+(KJ4))^1)*((1+(KJ5))^1)*((1+(KJ6))^1))/((1.075)^6)+(Sheet1!$B$61*((1+(KJ1))^1)*((1+(KJ2))^1)*((1+(KJ3))^1)*((1+(KJ4))^1)*((1+(KJ5))^1)*((1+(KJ6))^1)*((1+(KJ7))^1))/((1.075)^7)+(Sheet1!$B$61*((1+(KJ1))^1)*((1+(KJ2))^1)*((1+(KJ3))^1)*((1+(KJ4))^1)*((1+(KJ5))^1)*((1+(KJ6))^1)*((1+(KJ7))^1)*((1+(KJ8))^1))/((1.075)^8)+(Sheet1!$B$61*((1+(KJ1))^1)*((1+(KJ2))^1)*((1+(KJ3))^1)*((1+(KJ4))^1)*((1+(KJ5))^1)*((1+(KJ6))^1)*((1+(KJ7))^1)*((1+(KJ8))^1)*((1+(KJ9))^1))/((1.075)^9)+(Sheet1!$B$61*((1+(KJ1))^1)*((1+(KJ2))^1)*((1+(KJ3))^1)*((1+(KJ4))^1)*((1+(KJ5))^1)*((1+(KJ6))^1)*((1+(KJ7))^1)*((1+(KJ8))^1)*((1+(KJ9))^1)*((1+(KJ10))^1))/((1.075)^10)+(Sheet1!$B$61*((1+(KJ1))^1)*((1+(KJ2))^1)*((1+(KJ3))^1)*((1+(KJ4))^1)*((1+(KJ5))^1)*((1+(KJ6))^1)*((1+(KJ7))^1)*((1+(KJ8))^1)*((1+(KJ9))^1)*((1+(KJ10))^1)*((1+(KJ11))^1))/((1.075)^11)+(Sheet1!$B$61*((1+(KJ1))^1)*((1+(KJ2))^1)*((1+(KJ3))^1)*((1+(KJ4))^1)*((1+(KJ5))^1)*((1+(KJ6))^1)*((1+(KJ7))^1)*((1+(KJ8))^1)*((1+(KJ9))^1)*((1+(KJ10))^1)*((1+(KJ11))^1)*((1+(KJ12))^1))/((1.075)^12)+(Sheet1!$B$61*((1+(KJ1))^1)*((1+(KJ2))^1)*((1+(KJ3))^1)*((1+(KJ4))^1)*((1+(KJ5))^1)*((1+(KJ6))^1)*((1+(KJ7))^1)*((1+(KJ8))^1)*((1+(KJ9))^1)*((1+(KJ10))^1)*((1+(KJ11))^1)*((1+(KJ12))^1)*((1+(KJ13))^1))/((1.075)^13)+(Sheet1!$B$61*((1+(KJ1))^1)*((1+(KJ2))^1)*((1+(KJ3))^1)*((1+(KJ4))^1)*((1+(KJ5))^1)*((1+(KJ6))^1)*((1+(KJ7))^1)*((1+(KJ8))^1)*((1+(KJ9))^1)*((1+(KJ10))^1)*((1+(KJ11))^1)*((1+(KJ12))^1)*((1+(KJ13))^1)*((1+(KJ14))^1))/((1.075)^14)+(Sheet1!$B$61*((1+(KJ1))^1)*((1+(KJ2))^1)*((1+(KJ3))^1)*((1+(KJ4))^1)*((1+(KJ5))^1)*((1+(KJ6))^1)*((1+(KJ7))^1)*((1+(KJ8))^1)*((1+(KJ9))^1)*((1+(KJ10))^1)*((1+(KJ11))^1)*((1+(KJ12))^1)*((1+(KJ13))^1)*((1+(KJ14))^1)*((1+(KJ15))^1))/((1.075)^15)+((Sheet1!$B$61*((1+(KJ1))^1)*((1+(KJ2))^1)*((1+(KJ3))^1)*((1+(KJ4))^1)*((1+(KJ5))^1)*((1+(KJ6))^1)*((1+(KJ7))^1)*((1+(KJ8))^1)*((1+(KJ9))^1)*((1+(KJ10))^1)*((1+(KJ11))^1)*((1+(KJ12))^1)*((1+(KJ13))^1)*((1+(KJ14))^1)*((1+(KJ15))^1))/((1.075)^15)/0.075))/Sheet1!$B$17)+((Sheet1!$B$65/Sheet1!$B$17)*(100%-0.2)))</f>
        <v>45.756170043010854</v>
      </c>
      <c r="KK17" s="1">
        <f ca="1">SUM((((Sheet1!$B$61*((1+(KK1))^1))/((1.075)^1)+(Sheet1!$B$61*((1+(KK1))^1)*((1+(KK2))^1))/((1.075)^2)+(Sheet1!$B$61*((1+(KK1))^1)*((1+(KK2))^1)*((1+(KK3))^1))/((1.075)^3)+(Sheet1!$B$61*((1+(KK1))^1)*((1+(KK2))^1)*((1+(KK3))^1)*((1+(KK4))^1))/((1.075)^4)+(Sheet1!$B$61*((1+(KK1))^1)*((1+(KK2))^1)*((1+(KK3))^1)*((1+(KK4))^1)*((1+(KK5))^1))/((1.075)^5)+(Sheet1!$B$61*((1+(KK1))^1)*((1+(KK2))^1)*((1+(KK3))^1)*((1+(KK4))^1)*((1+(KK5))^1)*((1+(KK6))^1))/((1.075)^6)+(Sheet1!$B$61*((1+(KK1))^1)*((1+(KK2))^1)*((1+(KK3))^1)*((1+(KK4))^1)*((1+(KK5))^1)*((1+(KK6))^1)*((1+(KK7))^1))/((1.075)^7)+(Sheet1!$B$61*((1+(KK1))^1)*((1+(KK2))^1)*((1+(KK3))^1)*((1+(KK4))^1)*((1+(KK5))^1)*((1+(KK6))^1)*((1+(KK7))^1)*((1+(KK8))^1))/((1.075)^8)+(Sheet1!$B$61*((1+(KK1))^1)*((1+(KK2))^1)*((1+(KK3))^1)*((1+(KK4))^1)*((1+(KK5))^1)*((1+(KK6))^1)*((1+(KK7))^1)*((1+(KK8))^1)*((1+(KK9))^1))/((1.075)^9)+(Sheet1!$B$61*((1+(KK1))^1)*((1+(KK2))^1)*((1+(KK3))^1)*((1+(KK4))^1)*((1+(KK5))^1)*((1+(KK6))^1)*((1+(KK7))^1)*((1+(KK8))^1)*((1+(KK9))^1)*((1+(KK10))^1))/((1.075)^10)+(Sheet1!$B$61*((1+(KK1))^1)*((1+(KK2))^1)*((1+(KK3))^1)*((1+(KK4))^1)*((1+(KK5))^1)*((1+(KK6))^1)*((1+(KK7))^1)*((1+(KK8))^1)*((1+(KK9))^1)*((1+(KK10))^1)*((1+(KK11))^1))/((1.075)^11)+(Sheet1!$B$61*((1+(KK1))^1)*((1+(KK2))^1)*((1+(KK3))^1)*((1+(KK4))^1)*((1+(KK5))^1)*((1+(KK6))^1)*((1+(KK7))^1)*((1+(KK8))^1)*((1+(KK9))^1)*((1+(KK10))^1)*((1+(KK11))^1)*((1+(KK12))^1))/((1.075)^12)+(Sheet1!$B$61*((1+(KK1))^1)*((1+(KK2))^1)*((1+(KK3))^1)*((1+(KK4))^1)*((1+(KK5))^1)*((1+(KK6))^1)*((1+(KK7))^1)*((1+(KK8))^1)*((1+(KK9))^1)*((1+(KK10))^1)*((1+(KK11))^1)*((1+(KK12))^1)*((1+(KK13))^1))/((1.075)^13)+(Sheet1!$B$61*((1+(KK1))^1)*((1+(KK2))^1)*((1+(KK3))^1)*((1+(KK4))^1)*((1+(KK5))^1)*((1+(KK6))^1)*((1+(KK7))^1)*((1+(KK8))^1)*((1+(KK9))^1)*((1+(KK10))^1)*((1+(KK11))^1)*((1+(KK12))^1)*((1+(KK13))^1)*((1+(KK14))^1))/((1.075)^14)+(Sheet1!$B$61*((1+(KK1))^1)*((1+(KK2))^1)*((1+(KK3))^1)*((1+(KK4))^1)*((1+(KK5))^1)*((1+(KK6))^1)*((1+(KK7))^1)*((1+(KK8))^1)*((1+(KK9))^1)*((1+(KK10))^1)*((1+(KK11))^1)*((1+(KK12))^1)*((1+(KK13))^1)*((1+(KK14))^1)*((1+(KK15))^1))/((1.075)^15)+((Sheet1!$B$61*((1+(KK1))^1)*((1+(KK2))^1)*((1+(KK3))^1)*((1+(KK4))^1)*((1+(KK5))^1)*((1+(KK6))^1)*((1+(KK7))^1)*((1+(KK8))^1)*((1+(KK9))^1)*((1+(KK10))^1)*((1+(KK11))^1)*((1+(KK12))^1)*((1+(KK13))^1)*((1+(KK14))^1)*((1+(KK15))^1))/((1.075)^15)/0.075))/Sheet1!$B$17)+((Sheet1!$B$65/Sheet1!$B$17)*(100%-0.2)))</f>
        <v>41.803320072391521</v>
      </c>
      <c r="KL17" s="1">
        <f ca="1">SUM((((Sheet1!$B$61*((1+(KL1))^1))/((1.075)^1)+(Sheet1!$B$61*((1+(KL1))^1)*((1+(KL2))^1))/((1.075)^2)+(Sheet1!$B$61*((1+(KL1))^1)*((1+(KL2))^1)*((1+(KL3))^1))/((1.075)^3)+(Sheet1!$B$61*((1+(KL1))^1)*((1+(KL2))^1)*((1+(KL3))^1)*((1+(KL4))^1))/((1.075)^4)+(Sheet1!$B$61*((1+(KL1))^1)*((1+(KL2))^1)*((1+(KL3))^1)*((1+(KL4))^1)*((1+(KL5))^1))/((1.075)^5)+(Sheet1!$B$61*((1+(KL1))^1)*((1+(KL2))^1)*((1+(KL3))^1)*((1+(KL4))^1)*((1+(KL5))^1)*((1+(KL6))^1))/((1.075)^6)+(Sheet1!$B$61*((1+(KL1))^1)*((1+(KL2))^1)*((1+(KL3))^1)*((1+(KL4))^1)*((1+(KL5))^1)*((1+(KL6))^1)*((1+(KL7))^1))/((1.075)^7)+(Sheet1!$B$61*((1+(KL1))^1)*((1+(KL2))^1)*((1+(KL3))^1)*((1+(KL4))^1)*((1+(KL5))^1)*((1+(KL6))^1)*((1+(KL7))^1)*((1+(KL8))^1))/((1.075)^8)+(Sheet1!$B$61*((1+(KL1))^1)*((1+(KL2))^1)*((1+(KL3))^1)*((1+(KL4))^1)*((1+(KL5))^1)*((1+(KL6))^1)*((1+(KL7))^1)*((1+(KL8))^1)*((1+(KL9))^1))/((1.075)^9)+(Sheet1!$B$61*((1+(KL1))^1)*((1+(KL2))^1)*((1+(KL3))^1)*((1+(KL4))^1)*((1+(KL5))^1)*((1+(KL6))^1)*((1+(KL7))^1)*((1+(KL8))^1)*((1+(KL9))^1)*((1+(KL10))^1))/((1.075)^10)+(Sheet1!$B$61*((1+(KL1))^1)*((1+(KL2))^1)*((1+(KL3))^1)*((1+(KL4))^1)*((1+(KL5))^1)*((1+(KL6))^1)*((1+(KL7))^1)*((1+(KL8))^1)*((1+(KL9))^1)*((1+(KL10))^1)*((1+(KL11))^1))/((1.075)^11)+(Sheet1!$B$61*((1+(KL1))^1)*((1+(KL2))^1)*((1+(KL3))^1)*((1+(KL4))^1)*((1+(KL5))^1)*((1+(KL6))^1)*((1+(KL7))^1)*((1+(KL8))^1)*((1+(KL9))^1)*((1+(KL10))^1)*((1+(KL11))^1)*((1+(KL12))^1))/((1.075)^12)+(Sheet1!$B$61*((1+(KL1))^1)*((1+(KL2))^1)*((1+(KL3))^1)*((1+(KL4))^1)*((1+(KL5))^1)*((1+(KL6))^1)*((1+(KL7))^1)*((1+(KL8))^1)*((1+(KL9))^1)*((1+(KL10))^1)*((1+(KL11))^1)*((1+(KL12))^1)*((1+(KL13))^1))/((1.075)^13)+(Sheet1!$B$61*((1+(KL1))^1)*((1+(KL2))^1)*((1+(KL3))^1)*((1+(KL4))^1)*((1+(KL5))^1)*((1+(KL6))^1)*((1+(KL7))^1)*((1+(KL8))^1)*((1+(KL9))^1)*((1+(KL10))^1)*((1+(KL11))^1)*((1+(KL12))^1)*((1+(KL13))^1)*((1+(KL14))^1))/((1.075)^14)+(Sheet1!$B$61*((1+(KL1))^1)*((1+(KL2))^1)*((1+(KL3))^1)*((1+(KL4))^1)*((1+(KL5))^1)*((1+(KL6))^1)*((1+(KL7))^1)*((1+(KL8))^1)*((1+(KL9))^1)*((1+(KL10))^1)*((1+(KL11))^1)*((1+(KL12))^1)*((1+(KL13))^1)*((1+(KL14))^1)*((1+(KL15))^1))/((1.075)^15)+((Sheet1!$B$61*((1+(KL1))^1)*((1+(KL2))^1)*((1+(KL3))^1)*((1+(KL4))^1)*((1+(KL5))^1)*((1+(KL6))^1)*((1+(KL7))^1)*((1+(KL8))^1)*((1+(KL9))^1)*((1+(KL10))^1)*((1+(KL11))^1)*((1+(KL12))^1)*((1+(KL13))^1)*((1+(KL14))^1)*((1+(KL15))^1))/((1.075)^15)/0.075))/Sheet1!$B$17)+((Sheet1!$B$65/Sheet1!$B$17)*(100%-0.2)))</f>
        <v>41.493218756640267</v>
      </c>
      <c r="KM17" s="1">
        <f ca="1">SUM((((Sheet1!$B$61*((1+(KM1))^1))/((1.075)^1)+(Sheet1!$B$61*((1+(KM1))^1)*((1+(KM2))^1))/((1.075)^2)+(Sheet1!$B$61*((1+(KM1))^1)*((1+(KM2))^1)*((1+(KM3))^1))/((1.075)^3)+(Sheet1!$B$61*((1+(KM1))^1)*((1+(KM2))^1)*((1+(KM3))^1)*((1+(KM4))^1))/((1.075)^4)+(Sheet1!$B$61*((1+(KM1))^1)*((1+(KM2))^1)*((1+(KM3))^1)*((1+(KM4))^1)*((1+(KM5))^1))/((1.075)^5)+(Sheet1!$B$61*((1+(KM1))^1)*((1+(KM2))^1)*((1+(KM3))^1)*((1+(KM4))^1)*((1+(KM5))^1)*((1+(KM6))^1))/((1.075)^6)+(Sheet1!$B$61*((1+(KM1))^1)*((1+(KM2))^1)*((1+(KM3))^1)*((1+(KM4))^1)*((1+(KM5))^1)*((1+(KM6))^1)*((1+(KM7))^1))/((1.075)^7)+(Sheet1!$B$61*((1+(KM1))^1)*((1+(KM2))^1)*((1+(KM3))^1)*((1+(KM4))^1)*((1+(KM5))^1)*((1+(KM6))^1)*((1+(KM7))^1)*((1+(KM8))^1))/((1.075)^8)+(Sheet1!$B$61*((1+(KM1))^1)*((1+(KM2))^1)*((1+(KM3))^1)*((1+(KM4))^1)*((1+(KM5))^1)*((1+(KM6))^1)*((1+(KM7))^1)*((1+(KM8))^1)*((1+(KM9))^1))/((1.075)^9)+(Sheet1!$B$61*((1+(KM1))^1)*((1+(KM2))^1)*((1+(KM3))^1)*((1+(KM4))^1)*((1+(KM5))^1)*((1+(KM6))^1)*((1+(KM7))^1)*((1+(KM8))^1)*((1+(KM9))^1)*((1+(KM10))^1))/((1.075)^10)+(Sheet1!$B$61*((1+(KM1))^1)*((1+(KM2))^1)*((1+(KM3))^1)*((1+(KM4))^1)*((1+(KM5))^1)*((1+(KM6))^1)*((1+(KM7))^1)*((1+(KM8))^1)*((1+(KM9))^1)*((1+(KM10))^1)*((1+(KM11))^1))/((1.075)^11)+(Sheet1!$B$61*((1+(KM1))^1)*((1+(KM2))^1)*((1+(KM3))^1)*((1+(KM4))^1)*((1+(KM5))^1)*((1+(KM6))^1)*((1+(KM7))^1)*((1+(KM8))^1)*((1+(KM9))^1)*((1+(KM10))^1)*((1+(KM11))^1)*((1+(KM12))^1))/((1.075)^12)+(Sheet1!$B$61*((1+(KM1))^1)*((1+(KM2))^1)*((1+(KM3))^1)*((1+(KM4))^1)*((1+(KM5))^1)*((1+(KM6))^1)*((1+(KM7))^1)*((1+(KM8))^1)*((1+(KM9))^1)*((1+(KM10))^1)*((1+(KM11))^1)*((1+(KM12))^1)*((1+(KM13))^1))/((1.075)^13)+(Sheet1!$B$61*((1+(KM1))^1)*((1+(KM2))^1)*((1+(KM3))^1)*((1+(KM4))^1)*((1+(KM5))^1)*((1+(KM6))^1)*((1+(KM7))^1)*((1+(KM8))^1)*((1+(KM9))^1)*((1+(KM10))^1)*((1+(KM11))^1)*((1+(KM12))^1)*((1+(KM13))^1)*((1+(KM14))^1))/((1.075)^14)+(Sheet1!$B$61*((1+(KM1))^1)*((1+(KM2))^1)*((1+(KM3))^1)*((1+(KM4))^1)*((1+(KM5))^1)*((1+(KM6))^1)*((1+(KM7))^1)*((1+(KM8))^1)*((1+(KM9))^1)*((1+(KM10))^1)*((1+(KM11))^1)*((1+(KM12))^1)*((1+(KM13))^1)*((1+(KM14))^1)*((1+(KM15))^1))/((1.075)^15)+((Sheet1!$B$61*((1+(KM1))^1)*((1+(KM2))^1)*((1+(KM3))^1)*((1+(KM4))^1)*((1+(KM5))^1)*((1+(KM6))^1)*((1+(KM7))^1)*((1+(KM8))^1)*((1+(KM9))^1)*((1+(KM10))^1)*((1+(KM11))^1)*((1+(KM12))^1)*((1+(KM13))^1)*((1+(KM14))^1)*((1+(KM15))^1))/((1.075)^15)/0.075))/Sheet1!$B$17)+((Sheet1!$B$65/Sheet1!$B$17)*(100%-0.2)))</f>
        <v>39.86381124509262</v>
      </c>
      <c r="KN17" s="1">
        <f ca="1">SUM((((Sheet1!$B$61*((1+(KN1))^1))/((1.075)^1)+(Sheet1!$B$61*((1+(KN1))^1)*((1+(KN2))^1))/((1.075)^2)+(Sheet1!$B$61*((1+(KN1))^1)*((1+(KN2))^1)*((1+(KN3))^1))/((1.075)^3)+(Sheet1!$B$61*((1+(KN1))^1)*((1+(KN2))^1)*((1+(KN3))^1)*((1+(KN4))^1))/((1.075)^4)+(Sheet1!$B$61*((1+(KN1))^1)*((1+(KN2))^1)*((1+(KN3))^1)*((1+(KN4))^1)*((1+(KN5))^1))/((1.075)^5)+(Sheet1!$B$61*((1+(KN1))^1)*((1+(KN2))^1)*((1+(KN3))^1)*((1+(KN4))^1)*((1+(KN5))^1)*((1+(KN6))^1))/((1.075)^6)+(Sheet1!$B$61*((1+(KN1))^1)*((1+(KN2))^1)*((1+(KN3))^1)*((1+(KN4))^1)*((1+(KN5))^1)*((1+(KN6))^1)*((1+(KN7))^1))/((1.075)^7)+(Sheet1!$B$61*((1+(KN1))^1)*((1+(KN2))^1)*((1+(KN3))^1)*((1+(KN4))^1)*((1+(KN5))^1)*((1+(KN6))^1)*((1+(KN7))^1)*((1+(KN8))^1))/((1.075)^8)+(Sheet1!$B$61*((1+(KN1))^1)*((1+(KN2))^1)*((1+(KN3))^1)*((1+(KN4))^1)*((1+(KN5))^1)*((1+(KN6))^1)*((1+(KN7))^1)*((1+(KN8))^1)*((1+(KN9))^1))/((1.075)^9)+(Sheet1!$B$61*((1+(KN1))^1)*((1+(KN2))^1)*((1+(KN3))^1)*((1+(KN4))^1)*((1+(KN5))^1)*((1+(KN6))^1)*((1+(KN7))^1)*((1+(KN8))^1)*((1+(KN9))^1)*((1+(KN10))^1))/((1.075)^10)+(Sheet1!$B$61*((1+(KN1))^1)*((1+(KN2))^1)*((1+(KN3))^1)*((1+(KN4))^1)*((1+(KN5))^1)*((1+(KN6))^1)*((1+(KN7))^1)*((1+(KN8))^1)*((1+(KN9))^1)*((1+(KN10))^1)*((1+(KN11))^1))/((1.075)^11)+(Sheet1!$B$61*((1+(KN1))^1)*((1+(KN2))^1)*((1+(KN3))^1)*((1+(KN4))^1)*((1+(KN5))^1)*((1+(KN6))^1)*((1+(KN7))^1)*((1+(KN8))^1)*((1+(KN9))^1)*((1+(KN10))^1)*((1+(KN11))^1)*((1+(KN12))^1))/((1.075)^12)+(Sheet1!$B$61*((1+(KN1))^1)*((1+(KN2))^1)*((1+(KN3))^1)*((1+(KN4))^1)*((1+(KN5))^1)*((1+(KN6))^1)*((1+(KN7))^1)*((1+(KN8))^1)*((1+(KN9))^1)*((1+(KN10))^1)*((1+(KN11))^1)*((1+(KN12))^1)*((1+(KN13))^1))/((1.075)^13)+(Sheet1!$B$61*((1+(KN1))^1)*((1+(KN2))^1)*((1+(KN3))^1)*((1+(KN4))^1)*((1+(KN5))^1)*((1+(KN6))^1)*((1+(KN7))^1)*((1+(KN8))^1)*((1+(KN9))^1)*((1+(KN10))^1)*((1+(KN11))^1)*((1+(KN12))^1)*((1+(KN13))^1)*((1+(KN14))^1))/((1.075)^14)+(Sheet1!$B$61*((1+(KN1))^1)*((1+(KN2))^1)*((1+(KN3))^1)*((1+(KN4))^1)*((1+(KN5))^1)*((1+(KN6))^1)*((1+(KN7))^1)*((1+(KN8))^1)*((1+(KN9))^1)*((1+(KN10))^1)*((1+(KN11))^1)*((1+(KN12))^1)*((1+(KN13))^1)*((1+(KN14))^1)*((1+(KN15))^1))/((1.075)^15)+((Sheet1!$B$61*((1+(KN1))^1)*((1+(KN2))^1)*((1+(KN3))^1)*((1+(KN4))^1)*((1+(KN5))^1)*((1+(KN6))^1)*((1+(KN7))^1)*((1+(KN8))^1)*((1+(KN9))^1)*((1+(KN10))^1)*((1+(KN11))^1)*((1+(KN12))^1)*((1+(KN13))^1)*((1+(KN14))^1)*((1+(KN15))^1))/((1.075)^15)/0.075))/Sheet1!$B$17)+((Sheet1!$B$65/Sheet1!$B$17)*(100%-0.2)))</f>
        <v>47.27944363495287</v>
      </c>
      <c r="KO17" s="1">
        <f ca="1">SUM((((Sheet1!$B$61*((1+(KO1))^1))/((1.075)^1)+(Sheet1!$B$61*((1+(KO1))^1)*((1+(KO2))^1))/((1.075)^2)+(Sheet1!$B$61*((1+(KO1))^1)*((1+(KO2))^1)*((1+(KO3))^1))/((1.075)^3)+(Sheet1!$B$61*((1+(KO1))^1)*((1+(KO2))^1)*((1+(KO3))^1)*((1+(KO4))^1))/((1.075)^4)+(Sheet1!$B$61*((1+(KO1))^1)*((1+(KO2))^1)*((1+(KO3))^1)*((1+(KO4))^1)*((1+(KO5))^1))/((1.075)^5)+(Sheet1!$B$61*((1+(KO1))^1)*((1+(KO2))^1)*((1+(KO3))^1)*((1+(KO4))^1)*((1+(KO5))^1)*((1+(KO6))^1))/((1.075)^6)+(Sheet1!$B$61*((1+(KO1))^1)*((1+(KO2))^1)*((1+(KO3))^1)*((1+(KO4))^1)*((1+(KO5))^1)*((1+(KO6))^1)*((1+(KO7))^1))/((1.075)^7)+(Sheet1!$B$61*((1+(KO1))^1)*((1+(KO2))^1)*((1+(KO3))^1)*((1+(KO4))^1)*((1+(KO5))^1)*((1+(KO6))^1)*((1+(KO7))^1)*((1+(KO8))^1))/((1.075)^8)+(Sheet1!$B$61*((1+(KO1))^1)*((1+(KO2))^1)*((1+(KO3))^1)*((1+(KO4))^1)*((1+(KO5))^1)*((1+(KO6))^1)*((1+(KO7))^1)*((1+(KO8))^1)*((1+(KO9))^1))/((1.075)^9)+(Sheet1!$B$61*((1+(KO1))^1)*((1+(KO2))^1)*((1+(KO3))^1)*((1+(KO4))^1)*((1+(KO5))^1)*((1+(KO6))^1)*((1+(KO7))^1)*((1+(KO8))^1)*((1+(KO9))^1)*((1+(KO10))^1))/((1.075)^10)+(Sheet1!$B$61*((1+(KO1))^1)*((1+(KO2))^1)*((1+(KO3))^1)*((1+(KO4))^1)*((1+(KO5))^1)*((1+(KO6))^1)*((1+(KO7))^1)*((1+(KO8))^1)*((1+(KO9))^1)*((1+(KO10))^1)*((1+(KO11))^1))/((1.075)^11)+(Sheet1!$B$61*((1+(KO1))^1)*((1+(KO2))^1)*((1+(KO3))^1)*((1+(KO4))^1)*((1+(KO5))^1)*((1+(KO6))^1)*((1+(KO7))^1)*((1+(KO8))^1)*((1+(KO9))^1)*((1+(KO10))^1)*((1+(KO11))^1)*((1+(KO12))^1))/((1.075)^12)+(Sheet1!$B$61*((1+(KO1))^1)*((1+(KO2))^1)*((1+(KO3))^1)*((1+(KO4))^1)*((1+(KO5))^1)*((1+(KO6))^1)*((1+(KO7))^1)*((1+(KO8))^1)*((1+(KO9))^1)*((1+(KO10))^1)*((1+(KO11))^1)*((1+(KO12))^1)*((1+(KO13))^1))/((1.075)^13)+(Sheet1!$B$61*((1+(KO1))^1)*((1+(KO2))^1)*((1+(KO3))^1)*((1+(KO4))^1)*((1+(KO5))^1)*((1+(KO6))^1)*((1+(KO7))^1)*((1+(KO8))^1)*((1+(KO9))^1)*((1+(KO10))^1)*((1+(KO11))^1)*((1+(KO12))^1)*((1+(KO13))^1)*((1+(KO14))^1))/((1.075)^14)+(Sheet1!$B$61*((1+(KO1))^1)*((1+(KO2))^1)*((1+(KO3))^1)*((1+(KO4))^1)*((1+(KO5))^1)*((1+(KO6))^1)*((1+(KO7))^1)*((1+(KO8))^1)*((1+(KO9))^1)*((1+(KO10))^1)*((1+(KO11))^1)*((1+(KO12))^1)*((1+(KO13))^1)*((1+(KO14))^1)*((1+(KO15))^1))/((1.075)^15)+((Sheet1!$B$61*((1+(KO1))^1)*((1+(KO2))^1)*((1+(KO3))^1)*((1+(KO4))^1)*((1+(KO5))^1)*((1+(KO6))^1)*((1+(KO7))^1)*((1+(KO8))^1)*((1+(KO9))^1)*((1+(KO10))^1)*((1+(KO11))^1)*((1+(KO12))^1)*((1+(KO13))^1)*((1+(KO14))^1)*((1+(KO15))^1))/((1.075)^15)/0.075))/Sheet1!$B$17)+((Sheet1!$B$65/Sheet1!$B$17)*(100%-0.2)))</f>
        <v>64.292826629921947</v>
      </c>
      <c r="KP17" s="1">
        <f ca="1">SUM((((Sheet1!$B$61*((1+(KP1))^1))/((1.075)^1)+(Sheet1!$B$61*((1+(KP1))^1)*((1+(KP2))^1))/((1.075)^2)+(Sheet1!$B$61*((1+(KP1))^1)*((1+(KP2))^1)*((1+(KP3))^1))/((1.075)^3)+(Sheet1!$B$61*((1+(KP1))^1)*((1+(KP2))^1)*((1+(KP3))^1)*((1+(KP4))^1))/((1.075)^4)+(Sheet1!$B$61*((1+(KP1))^1)*((1+(KP2))^1)*((1+(KP3))^1)*((1+(KP4))^1)*((1+(KP5))^1))/((1.075)^5)+(Sheet1!$B$61*((1+(KP1))^1)*((1+(KP2))^1)*((1+(KP3))^1)*((1+(KP4))^1)*((1+(KP5))^1)*((1+(KP6))^1))/((1.075)^6)+(Sheet1!$B$61*((1+(KP1))^1)*((1+(KP2))^1)*((1+(KP3))^1)*((1+(KP4))^1)*((1+(KP5))^1)*((1+(KP6))^1)*((1+(KP7))^1))/((1.075)^7)+(Sheet1!$B$61*((1+(KP1))^1)*((1+(KP2))^1)*((1+(KP3))^1)*((1+(KP4))^1)*((1+(KP5))^1)*((1+(KP6))^1)*((1+(KP7))^1)*((1+(KP8))^1))/((1.075)^8)+(Sheet1!$B$61*((1+(KP1))^1)*((1+(KP2))^1)*((1+(KP3))^1)*((1+(KP4))^1)*((1+(KP5))^1)*((1+(KP6))^1)*((1+(KP7))^1)*((1+(KP8))^1)*((1+(KP9))^1))/((1.075)^9)+(Sheet1!$B$61*((1+(KP1))^1)*((1+(KP2))^1)*((1+(KP3))^1)*((1+(KP4))^1)*((1+(KP5))^1)*((1+(KP6))^1)*((1+(KP7))^1)*((1+(KP8))^1)*((1+(KP9))^1)*((1+(KP10))^1))/((1.075)^10)+(Sheet1!$B$61*((1+(KP1))^1)*((1+(KP2))^1)*((1+(KP3))^1)*((1+(KP4))^1)*((1+(KP5))^1)*((1+(KP6))^1)*((1+(KP7))^1)*((1+(KP8))^1)*((1+(KP9))^1)*((1+(KP10))^1)*((1+(KP11))^1))/((1.075)^11)+(Sheet1!$B$61*((1+(KP1))^1)*((1+(KP2))^1)*((1+(KP3))^1)*((1+(KP4))^1)*((1+(KP5))^1)*((1+(KP6))^1)*((1+(KP7))^1)*((1+(KP8))^1)*((1+(KP9))^1)*((1+(KP10))^1)*((1+(KP11))^1)*((1+(KP12))^1))/((1.075)^12)+(Sheet1!$B$61*((1+(KP1))^1)*((1+(KP2))^1)*((1+(KP3))^1)*((1+(KP4))^1)*((1+(KP5))^1)*((1+(KP6))^1)*((1+(KP7))^1)*((1+(KP8))^1)*((1+(KP9))^1)*((1+(KP10))^1)*((1+(KP11))^1)*((1+(KP12))^1)*((1+(KP13))^1))/((1.075)^13)+(Sheet1!$B$61*((1+(KP1))^1)*((1+(KP2))^1)*((1+(KP3))^1)*((1+(KP4))^1)*((1+(KP5))^1)*((1+(KP6))^1)*((1+(KP7))^1)*((1+(KP8))^1)*((1+(KP9))^1)*((1+(KP10))^1)*((1+(KP11))^1)*((1+(KP12))^1)*((1+(KP13))^1)*((1+(KP14))^1))/((1.075)^14)+(Sheet1!$B$61*((1+(KP1))^1)*((1+(KP2))^1)*((1+(KP3))^1)*((1+(KP4))^1)*((1+(KP5))^1)*((1+(KP6))^1)*((1+(KP7))^1)*((1+(KP8))^1)*((1+(KP9))^1)*((1+(KP10))^1)*((1+(KP11))^1)*((1+(KP12))^1)*((1+(KP13))^1)*((1+(KP14))^1)*((1+(KP15))^1))/((1.075)^15)+((Sheet1!$B$61*((1+(KP1))^1)*((1+(KP2))^1)*((1+(KP3))^1)*((1+(KP4))^1)*((1+(KP5))^1)*((1+(KP6))^1)*((1+(KP7))^1)*((1+(KP8))^1)*((1+(KP9))^1)*((1+(KP10))^1)*((1+(KP11))^1)*((1+(KP12))^1)*((1+(KP13))^1)*((1+(KP14))^1)*((1+(KP15))^1))/((1.075)^15)/0.075))/Sheet1!$B$17)+((Sheet1!$B$65/Sheet1!$B$17)*(100%-0.2)))</f>
        <v>60.493126416537081</v>
      </c>
      <c r="KQ17" s="1">
        <f ca="1">SUM((((Sheet1!$B$61*((1+(KQ1))^1))/((1.075)^1)+(Sheet1!$B$61*((1+(KQ1))^1)*((1+(KQ2))^1))/((1.075)^2)+(Sheet1!$B$61*((1+(KQ1))^1)*((1+(KQ2))^1)*((1+(KQ3))^1))/((1.075)^3)+(Sheet1!$B$61*((1+(KQ1))^1)*((1+(KQ2))^1)*((1+(KQ3))^1)*((1+(KQ4))^1))/((1.075)^4)+(Sheet1!$B$61*((1+(KQ1))^1)*((1+(KQ2))^1)*((1+(KQ3))^1)*((1+(KQ4))^1)*((1+(KQ5))^1))/((1.075)^5)+(Sheet1!$B$61*((1+(KQ1))^1)*((1+(KQ2))^1)*((1+(KQ3))^1)*((1+(KQ4))^1)*((1+(KQ5))^1)*((1+(KQ6))^1))/((1.075)^6)+(Sheet1!$B$61*((1+(KQ1))^1)*((1+(KQ2))^1)*((1+(KQ3))^1)*((1+(KQ4))^1)*((1+(KQ5))^1)*((1+(KQ6))^1)*((1+(KQ7))^1))/((1.075)^7)+(Sheet1!$B$61*((1+(KQ1))^1)*((1+(KQ2))^1)*((1+(KQ3))^1)*((1+(KQ4))^1)*((1+(KQ5))^1)*((1+(KQ6))^1)*((1+(KQ7))^1)*((1+(KQ8))^1))/((1.075)^8)+(Sheet1!$B$61*((1+(KQ1))^1)*((1+(KQ2))^1)*((1+(KQ3))^1)*((1+(KQ4))^1)*((1+(KQ5))^1)*((1+(KQ6))^1)*((1+(KQ7))^1)*((1+(KQ8))^1)*((1+(KQ9))^1))/((1.075)^9)+(Sheet1!$B$61*((1+(KQ1))^1)*((1+(KQ2))^1)*((1+(KQ3))^1)*((1+(KQ4))^1)*((1+(KQ5))^1)*((1+(KQ6))^1)*((1+(KQ7))^1)*((1+(KQ8))^1)*((1+(KQ9))^1)*((1+(KQ10))^1))/((1.075)^10)+(Sheet1!$B$61*((1+(KQ1))^1)*((1+(KQ2))^1)*((1+(KQ3))^1)*((1+(KQ4))^1)*((1+(KQ5))^1)*((1+(KQ6))^1)*((1+(KQ7))^1)*((1+(KQ8))^1)*((1+(KQ9))^1)*((1+(KQ10))^1)*((1+(KQ11))^1))/((1.075)^11)+(Sheet1!$B$61*((1+(KQ1))^1)*((1+(KQ2))^1)*((1+(KQ3))^1)*((1+(KQ4))^1)*((1+(KQ5))^1)*((1+(KQ6))^1)*((1+(KQ7))^1)*((1+(KQ8))^1)*((1+(KQ9))^1)*((1+(KQ10))^1)*((1+(KQ11))^1)*((1+(KQ12))^1))/((1.075)^12)+(Sheet1!$B$61*((1+(KQ1))^1)*((1+(KQ2))^1)*((1+(KQ3))^1)*((1+(KQ4))^1)*((1+(KQ5))^1)*((1+(KQ6))^1)*((1+(KQ7))^1)*((1+(KQ8))^1)*((1+(KQ9))^1)*((1+(KQ10))^1)*((1+(KQ11))^1)*((1+(KQ12))^1)*((1+(KQ13))^1))/((1.075)^13)+(Sheet1!$B$61*((1+(KQ1))^1)*((1+(KQ2))^1)*((1+(KQ3))^1)*((1+(KQ4))^1)*((1+(KQ5))^1)*((1+(KQ6))^1)*((1+(KQ7))^1)*((1+(KQ8))^1)*((1+(KQ9))^1)*((1+(KQ10))^1)*((1+(KQ11))^1)*((1+(KQ12))^1)*((1+(KQ13))^1)*((1+(KQ14))^1))/((1.075)^14)+(Sheet1!$B$61*((1+(KQ1))^1)*((1+(KQ2))^1)*((1+(KQ3))^1)*((1+(KQ4))^1)*((1+(KQ5))^1)*((1+(KQ6))^1)*((1+(KQ7))^1)*((1+(KQ8))^1)*((1+(KQ9))^1)*((1+(KQ10))^1)*((1+(KQ11))^1)*((1+(KQ12))^1)*((1+(KQ13))^1)*((1+(KQ14))^1)*((1+(KQ15))^1))/((1.075)^15)+((Sheet1!$B$61*((1+(KQ1))^1)*((1+(KQ2))^1)*((1+(KQ3))^1)*((1+(KQ4))^1)*((1+(KQ5))^1)*((1+(KQ6))^1)*((1+(KQ7))^1)*((1+(KQ8))^1)*((1+(KQ9))^1)*((1+(KQ10))^1)*((1+(KQ11))^1)*((1+(KQ12))^1)*((1+(KQ13))^1)*((1+(KQ14))^1)*((1+(KQ15))^1))/((1.075)^15)/0.075))/Sheet1!$B$17)+((Sheet1!$B$65/Sheet1!$B$17)*(100%-0.2)))</f>
        <v>56.016670329557208</v>
      </c>
      <c r="KR17" s="1">
        <f ca="1">SUM((((Sheet1!$B$61*((1+(KR1))^1))/((1.075)^1)+(Sheet1!$B$61*((1+(KR1))^1)*((1+(KR2))^1))/((1.075)^2)+(Sheet1!$B$61*((1+(KR1))^1)*((1+(KR2))^1)*((1+(KR3))^1))/((1.075)^3)+(Sheet1!$B$61*((1+(KR1))^1)*((1+(KR2))^1)*((1+(KR3))^1)*((1+(KR4))^1))/((1.075)^4)+(Sheet1!$B$61*((1+(KR1))^1)*((1+(KR2))^1)*((1+(KR3))^1)*((1+(KR4))^1)*((1+(KR5))^1))/((1.075)^5)+(Sheet1!$B$61*((1+(KR1))^1)*((1+(KR2))^1)*((1+(KR3))^1)*((1+(KR4))^1)*((1+(KR5))^1)*((1+(KR6))^1))/((1.075)^6)+(Sheet1!$B$61*((1+(KR1))^1)*((1+(KR2))^1)*((1+(KR3))^1)*((1+(KR4))^1)*((1+(KR5))^1)*((1+(KR6))^1)*((1+(KR7))^1))/((1.075)^7)+(Sheet1!$B$61*((1+(KR1))^1)*((1+(KR2))^1)*((1+(KR3))^1)*((1+(KR4))^1)*((1+(KR5))^1)*((1+(KR6))^1)*((1+(KR7))^1)*((1+(KR8))^1))/((1.075)^8)+(Sheet1!$B$61*((1+(KR1))^1)*((1+(KR2))^1)*((1+(KR3))^1)*((1+(KR4))^1)*((1+(KR5))^1)*((1+(KR6))^1)*((1+(KR7))^1)*((1+(KR8))^1)*((1+(KR9))^1))/((1.075)^9)+(Sheet1!$B$61*((1+(KR1))^1)*((1+(KR2))^1)*((1+(KR3))^1)*((1+(KR4))^1)*((1+(KR5))^1)*((1+(KR6))^1)*((1+(KR7))^1)*((1+(KR8))^1)*((1+(KR9))^1)*((1+(KR10))^1))/((1.075)^10)+(Sheet1!$B$61*((1+(KR1))^1)*((1+(KR2))^1)*((1+(KR3))^1)*((1+(KR4))^1)*((1+(KR5))^1)*((1+(KR6))^1)*((1+(KR7))^1)*((1+(KR8))^1)*((1+(KR9))^1)*((1+(KR10))^1)*((1+(KR11))^1))/((1.075)^11)+(Sheet1!$B$61*((1+(KR1))^1)*((1+(KR2))^1)*((1+(KR3))^1)*((1+(KR4))^1)*((1+(KR5))^1)*((1+(KR6))^1)*((1+(KR7))^1)*((1+(KR8))^1)*((1+(KR9))^1)*((1+(KR10))^1)*((1+(KR11))^1)*((1+(KR12))^1))/((1.075)^12)+(Sheet1!$B$61*((1+(KR1))^1)*((1+(KR2))^1)*((1+(KR3))^1)*((1+(KR4))^1)*((1+(KR5))^1)*((1+(KR6))^1)*((1+(KR7))^1)*((1+(KR8))^1)*((1+(KR9))^1)*((1+(KR10))^1)*((1+(KR11))^1)*((1+(KR12))^1)*((1+(KR13))^1))/((1.075)^13)+(Sheet1!$B$61*((1+(KR1))^1)*((1+(KR2))^1)*((1+(KR3))^1)*((1+(KR4))^1)*((1+(KR5))^1)*((1+(KR6))^1)*((1+(KR7))^1)*((1+(KR8))^1)*((1+(KR9))^1)*((1+(KR10))^1)*((1+(KR11))^1)*((1+(KR12))^1)*((1+(KR13))^1)*((1+(KR14))^1))/((1.075)^14)+(Sheet1!$B$61*((1+(KR1))^1)*((1+(KR2))^1)*((1+(KR3))^1)*((1+(KR4))^1)*((1+(KR5))^1)*((1+(KR6))^1)*((1+(KR7))^1)*((1+(KR8))^1)*((1+(KR9))^1)*((1+(KR10))^1)*((1+(KR11))^1)*((1+(KR12))^1)*((1+(KR13))^1)*((1+(KR14))^1)*((1+(KR15))^1))/((1.075)^15)+((Sheet1!$B$61*((1+(KR1))^1)*((1+(KR2))^1)*((1+(KR3))^1)*((1+(KR4))^1)*((1+(KR5))^1)*((1+(KR6))^1)*((1+(KR7))^1)*((1+(KR8))^1)*((1+(KR9))^1)*((1+(KR10))^1)*((1+(KR11))^1)*((1+(KR12))^1)*((1+(KR13))^1)*((1+(KR14))^1)*((1+(KR15))^1))/((1.075)^15)/0.075))/Sheet1!$B$17)+((Sheet1!$B$65/Sheet1!$B$17)*(100%-0.2)))</f>
        <v>68.575074397685668</v>
      </c>
      <c r="KS17" s="1">
        <f ca="1">SUM((((Sheet1!$B$61*((1+(KS1))^1))/((1.075)^1)+(Sheet1!$B$61*((1+(KS1))^1)*((1+(KS2))^1))/((1.075)^2)+(Sheet1!$B$61*((1+(KS1))^1)*((1+(KS2))^1)*((1+(KS3))^1))/((1.075)^3)+(Sheet1!$B$61*((1+(KS1))^1)*((1+(KS2))^1)*((1+(KS3))^1)*((1+(KS4))^1))/((1.075)^4)+(Sheet1!$B$61*((1+(KS1))^1)*((1+(KS2))^1)*((1+(KS3))^1)*((1+(KS4))^1)*((1+(KS5))^1))/((1.075)^5)+(Sheet1!$B$61*((1+(KS1))^1)*((1+(KS2))^1)*((1+(KS3))^1)*((1+(KS4))^1)*((1+(KS5))^1)*((1+(KS6))^1))/((1.075)^6)+(Sheet1!$B$61*((1+(KS1))^1)*((1+(KS2))^1)*((1+(KS3))^1)*((1+(KS4))^1)*((1+(KS5))^1)*((1+(KS6))^1)*((1+(KS7))^1))/((1.075)^7)+(Sheet1!$B$61*((1+(KS1))^1)*((1+(KS2))^1)*((1+(KS3))^1)*((1+(KS4))^1)*((1+(KS5))^1)*((1+(KS6))^1)*((1+(KS7))^1)*((1+(KS8))^1))/((1.075)^8)+(Sheet1!$B$61*((1+(KS1))^1)*((1+(KS2))^1)*((1+(KS3))^1)*((1+(KS4))^1)*((1+(KS5))^1)*((1+(KS6))^1)*((1+(KS7))^1)*((1+(KS8))^1)*((1+(KS9))^1))/((1.075)^9)+(Sheet1!$B$61*((1+(KS1))^1)*((1+(KS2))^1)*((1+(KS3))^1)*((1+(KS4))^1)*((1+(KS5))^1)*((1+(KS6))^1)*((1+(KS7))^1)*((1+(KS8))^1)*((1+(KS9))^1)*((1+(KS10))^1))/((1.075)^10)+(Sheet1!$B$61*((1+(KS1))^1)*((1+(KS2))^1)*((1+(KS3))^1)*((1+(KS4))^1)*((1+(KS5))^1)*((1+(KS6))^1)*((1+(KS7))^1)*((1+(KS8))^1)*((1+(KS9))^1)*((1+(KS10))^1)*((1+(KS11))^1))/((1.075)^11)+(Sheet1!$B$61*((1+(KS1))^1)*((1+(KS2))^1)*((1+(KS3))^1)*((1+(KS4))^1)*((1+(KS5))^1)*((1+(KS6))^1)*((1+(KS7))^1)*((1+(KS8))^1)*((1+(KS9))^1)*((1+(KS10))^1)*((1+(KS11))^1)*((1+(KS12))^1))/((1.075)^12)+(Sheet1!$B$61*((1+(KS1))^1)*((1+(KS2))^1)*((1+(KS3))^1)*((1+(KS4))^1)*((1+(KS5))^1)*((1+(KS6))^1)*((1+(KS7))^1)*((1+(KS8))^1)*((1+(KS9))^1)*((1+(KS10))^1)*((1+(KS11))^1)*((1+(KS12))^1)*((1+(KS13))^1))/((1.075)^13)+(Sheet1!$B$61*((1+(KS1))^1)*((1+(KS2))^1)*((1+(KS3))^1)*((1+(KS4))^1)*((1+(KS5))^1)*((1+(KS6))^1)*((1+(KS7))^1)*((1+(KS8))^1)*((1+(KS9))^1)*((1+(KS10))^1)*((1+(KS11))^1)*((1+(KS12))^1)*((1+(KS13))^1)*((1+(KS14))^1))/((1.075)^14)+(Sheet1!$B$61*((1+(KS1))^1)*((1+(KS2))^1)*((1+(KS3))^1)*((1+(KS4))^1)*((1+(KS5))^1)*((1+(KS6))^1)*((1+(KS7))^1)*((1+(KS8))^1)*((1+(KS9))^1)*((1+(KS10))^1)*((1+(KS11))^1)*((1+(KS12))^1)*((1+(KS13))^1)*((1+(KS14))^1)*((1+(KS15))^1))/((1.075)^15)+((Sheet1!$B$61*((1+(KS1))^1)*((1+(KS2))^1)*((1+(KS3))^1)*((1+(KS4))^1)*((1+(KS5))^1)*((1+(KS6))^1)*((1+(KS7))^1)*((1+(KS8))^1)*((1+(KS9))^1)*((1+(KS10))^1)*((1+(KS11))^1)*((1+(KS12))^1)*((1+(KS13))^1)*((1+(KS14))^1)*((1+(KS15))^1))/((1.075)^15)/0.075))/Sheet1!$B$17)+((Sheet1!$B$65/Sheet1!$B$17)*(100%-0.2)))</f>
        <v>43.687463816621907</v>
      </c>
      <c r="KT17" s="1">
        <f ca="1">SUM((((Sheet1!$B$61*((1+(KT1))^1))/((1.075)^1)+(Sheet1!$B$61*((1+(KT1))^1)*((1+(KT2))^1))/((1.075)^2)+(Sheet1!$B$61*((1+(KT1))^1)*((1+(KT2))^1)*((1+(KT3))^1))/((1.075)^3)+(Sheet1!$B$61*((1+(KT1))^1)*((1+(KT2))^1)*((1+(KT3))^1)*((1+(KT4))^1))/((1.075)^4)+(Sheet1!$B$61*((1+(KT1))^1)*((1+(KT2))^1)*((1+(KT3))^1)*((1+(KT4))^1)*((1+(KT5))^1))/((1.075)^5)+(Sheet1!$B$61*((1+(KT1))^1)*((1+(KT2))^1)*((1+(KT3))^1)*((1+(KT4))^1)*((1+(KT5))^1)*((1+(KT6))^1))/((1.075)^6)+(Sheet1!$B$61*((1+(KT1))^1)*((1+(KT2))^1)*((1+(KT3))^1)*((1+(KT4))^1)*((1+(KT5))^1)*((1+(KT6))^1)*((1+(KT7))^1))/((1.075)^7)+(Sheet1!$B$61*((1+(KT1))^1)*((1+(KT2))^1)*((1+(KT3))^1)*((1+(KT4))^1)*((1+(KT5))^1)*((1+(KT6))^1)*((1+(KT7))^1)*((1+(KT8))^1))/((1.075)^8)+(Sheet1!$B$61*((1+(KT1))^1)*((1+(KT2))^1)*((1+(KT3))^1)*((1+(KT4))^1)*((1+(KT5))^1)*((1+(KT6))^1)*((1+(KT7))^1)*((1+(KT8))^1)*((1+(KT9))^1))/((1.075)^9)+(Sheet1!$B$61*((1+(KT1))^1)*((1+(KT2))^1)*((1+(KT3))^1)*((1+(KT4))^1)*((1+(KT5))^1)*((1+(KT6))^1)*((1+(KT7))^1)*((1+(KT8))^1)*((1+(KT9))^1)*((1+(KT10))^1))/((1.075)^10)+(Sheet1!$B$61*((1+(KT1))^1)*((1+(KT2))^1)*((1+(KT3))^1)*((1+(KT4))^1)*((1+(KT5))^1)*((1+(KT6))^1)*((1+(KT7))^1)*((1+(KT8))^1)*((1+(KT9))^1)*((1+(KT10))^1)*((1+(KT11))^1))/((1.075)^11)+(Sheet1!$B$61*((1+(KT1))^1)*((1+(KT2))^1)*((1+(KT3))^1)*((1+(KT4))^1)*((1+(KT5))^1)*((1+(KT6))^1)*((1+(KT7))^1)*((1+(KT8))^1)*((1+(KT9))^1)*((1+(KT10))^1)*((1+(KT11))^1)*((1+(KT12))^1))/((1.075)^12)+(Sheet1!$B$61*((1+(KT1))^1)*((1+(KT2))^1)*((1+(KT3))^1)*((1+(KT4))^1)*((1+(KT5))^1)*((1+(KT6))^1)*((1+(KT7))^1)*((1+(KT8))^1)*((1+(KT9))^1)*((1+(KT10))^1)*((1+(KT11))^1)*((1+(KT12))^1)*((1+(KT13))^1))/((1.075)^13)+(Sheet1!$B$61*((1+(KT1))^1)*((1+(KT2))^1)*((1+(KT3))^1)*((1+(KT4))^1)*((1+(KT5))^1)*((1+(KT6))^1)*((1+(KT7))^1)*((1+(KT8))^1)*((1+(KT9))^1)*((1+(KT10))^1)*((1+(KT11))^1)*((1+(KT12))^1)*((1+(KT13))^1)*((1+(KT14))^1))/((1.075)^14)+(Sheet1!$B$61*((1+(KT1))^1)*((1+(KT2))^1)*((1+(KT3))^1)*((1+(KT4))^1)*((1+(KT5))^1)*((1+(KT6))^1)*((1+(KT7))^1)*((1+(KT8))^1)*((1+(KT9))^1)*((1+(KT10))^1)*((1+(KT11))^1)*((1+(KT12))^1)*((1+(KT13))^1)*((1+(KT14))^1)*((1+(KT15))^1))/((1.075)^15)+((Sheet1!$B$61*((1+(KT1))^1)*((1+(KT2))^1)*((1+(KT3))^1)*((1+(KT4))^1)*((1+(KT5))^1)*((1+(KT6))^1)*((1+(KT7))^1)*((1+(KT8))^1)*((1+(KT9))^1)*((1+(KT10))^1)*((1+(KT11))^1)*((1+(KT12))^1)*((1+(KT13))^1)*((1+(KT14))^1)*((1+(KT15))^1))/((1.075)^15)/0.075))/Sheet1!$B$17)+((Sheet1!$B$65/Sheet1!$B$17)*(100%-0.2)))</f>
        <v>46.223914223335797</v>
      </c>
      <c r="KU17" s="1">
        <f ca="1">SUM((((Sheet1!$B$61*((1+(KU1))^1))/((1.075)^1)+(Sheet1!$B$61*((1+(KU1))^1)*((1+(KU2))^1))/((1.075)^2)+(Sheet1!$B$61*((1+(KU1))^1)*((1+(KU2))^1)*((1+(KU3))^1))/((1.075)^3)+(Sheet1!$B$61*((1+(KU1))^1)*((1+(KU2))^1)*((1+(KU3))^1)*((1+(KU4))^1))/((1.075)^4)+(Sheet1!$B$61*((1+(KU1))^1)*((1+(KU2))^1)*((1+(KU3))^1)*((1+(KU4))^1)*((1+(KU5))^1))/((1.075)^5)+(Sheet1!$B$61*((1+(KU1))^1)*((1+(KU2))^1)*((1+(KU3))^1)*((1+(KU4))^1)*((1+(KU5))^1)*((1+(KU6))^1))/((1.075)^6)+(Sheet1!$B$61*((1+(KU1))^1)*((1+(KU2))^1)*((1+(KU3))^1)*((1+(KU4))^1)*((1+(KU5))^1)*((1+(KU6))^1)*((1+(KU7))^1))/((1.075)^7)+(Sheet1!$B$61*((1+(KU1))^1)*((1+(KU2))^1)*((1+(KU3))^1)*((1+(KU4))^1)*((1+(KU5))^1)*((1+(KU6))^1)*((1+(KU7))^1)*((1+(KU8))^1))/((1.075)^8)+(Sheet1!$B$61*((1+(KU1))^1)*((1+(KU2))^1)*((1+(KU3))^1)*((1+(KU4))^1)*((1+(KU5))^1)*((1+(KU6))^1)*((1+(KU7))^1)*((1+(KU8))^1)*((1+(KU9))^1))/((1.075)^9)+(Sheet1!$B$61*((1+(KU1))^1)*((1+(KU2))^1)*((1+(KU3))^1)*((1+(KU4))^1)*((1+(KU5))^1)*((1+(KU6))^1)*((1+(KU7))^1)*((1+(KU8))^1)*((1+(KU9))^1)*((1+(KU10))^1))/((1.075)^10)+(Sheet1!$B$61*((1+(KU1))^1)*((1+(KU2))^1)*((1+(KU3))^1)*((1+(KU4))^1)*((1+(KU5))^1)*((1+(KU6))^1)*((1+(KU7))^1)*((1+(KU8))^1)*((1+(KU9))^1)*((1+(KU10))^1)*((1+(KU11))^1))/((1.075)^11)+(Sheet1!$B$61*((1+(KU1))^1)*((1+(KU2))^1)*((1+(KU3))^1)*((1+(KU4))^1)*((1+(KU5))^1)*((1+(KU6))^1)*((1+(KU7))^1)*((1+(KU8))^1)*((1+(KU9))^1)*((1+(KU10))^1)*((1+(KU11))^1)*((1+(KU12))^1))/((1.075)^12)+(Sheet1!$B$61*((1+(KU1))^1)*((1+(KU2))^1)*((1+(KU3))^1)*((1+(KU4))^1)*((1+(KU5))^1)*((1+(KU6))^1)*((1+(KU7))^1)*((1+(KU8))^1)*((1+(KU9))^1)*((1+(KU10))^1)*((1+(KU11))^1)*((1+(KU12))^1)*((1+(KU13))^1))/((1.075)^13)+(Sheet1!$B$61*((1+(KU1))^1)*((1+(KU2))^1)*((1+(KU3))^1)*((1+(KU4))^1)*((1+(KU5))^1)*((1+(KU6))^1)*((1+(KU7))^1)*((1+(KU8))^1)*((1+(KU9))^1)*((1+(KU10))^1)*((1+(KU11))^1)*((1+(KU12))^1)*((1+(KU13))^1)*((1+(KU14))^1))/((1.075)^14)+(Sheet1!$B$61*((1+(KU1))^1)*((1+(KU2))^1)*((1+(KU3))^1)*((1+(KU4))^1)*((1+(KU5))^1)*((1+(KU6))^1)*((1+(KU7))^1)*((1+(KU8))^1)*((1+(KU9))^1)*((1+(KU10))^1)*((1+(KU11))^1)*((1+(KU12))^1)*((1+(KU13))^1)*((1+(KU14))^1)*((1+(KU15))^1))/((1.075)^15)+((Sheet1!$B$61*((1+(KU1))^1)*((1+(KU2))^1)*((1+(KU3))^1)*((1+(KU4))^1)*((1+(KU5))^1)*((1+(KU6))^1)*((1+(KU7))^1)*((1+(KU8))^1)*((1+(KU9))^1)*((1+(KU10))^1)*((1+(KU11))^1)*((1+(KU12))^1)*((1+(KU13))^1)*((1+(KU14))^1)*((1+(KU15))^1))/((1.075)^15)/0.075))/Sheet1!$B$17)+((Sheet1!$B$65/Sheet1!$B$17)*(100%-0.2)))</f>
        <v>47.978772292279615</v>
      </c>
      <c r="KV17" s="1">
        <f ca="1">SUM((((Sheet1!$B$61*((1+(KV1))^1))/((1.075)^1)+(Sheet1!$B$61*((1+(KV1))^1)*((1+(KV2))^1))/((1.075)^2)+(Sheet1!$B$61*((1+(KV1))^1)*((1+(KV2))^1)*((1+(KV3))^1))/((1.075)^3)+(Sheet1!$B$61*((1+(KV1))^1)*((1+(KV2))^1)*((1+(KV3))^1)*((1+(KV4))^1))/((1.075)^4)+(Sheet1!$B$61*((1+(KV1))^1)*((1+(KV2))^1)*((1+(KV3))^1)*((1+(KV4))^1)*((1+(KV5))^1))/((1.075)^5)+(Sheet1!$B$61*((1+(KV1))^1)*((1+(KV2))^1)*((1+(KV3))^1)*((1+(KV4))^1)*((1+(KV5))^1)*((1+(KV6))^1))/((1.075)^6)+(Sheet1!$B$61*((1+(KV1))^1)*((1+(KV2))^1)*((1+(KV3))^1)*((1+(KV4))^1)*((1+(KV5))^1)*((1+(KV6))^1)*((1+(KV7))^1))/((1.075)^7)+(Sheet1!$B$61*((1+(KV1))^1)*((1+(KV2))^1)*((1+(KV3))^1)*((1+(KV4))^1)*((1+(KV5))^1)*((1+(KV6))^1)*((1+(KV7))^1)*((1+(KV8))^1))/((1.075)^8)+(Sheet1!$B$61*((1+(KV1))^1)*((1+(KV2))^1)*((1+(KV3))^1)*((1+(KV4))^1)*((1+(KV5))^1)*((1+(KV6))^1)*((1+(KV7))^1)*((1+(KV8))^1)*((1+(KV9))^1))/((1.075)^9)+(Sheet1!$B$61*((1+(KV1))^1)*((1+(KV2))^1)*((1+(KV3))^1)*((1+(KV4))^1)*((1+(KV5))^1)*((1+(KV6))^1)*((1+(KV7))^1)*((1+(KV8))^1)*((1+(KV9))^1)*((1+(KV10))^1))/((1.075)^10)+(Sheet1!$B$61*((1+(KV1))^1)*((1+(KV2))^1)*((1+(KV3))^1)*((1+(KV4))^1)*((1+(KV5))^1)*((1+(KV6))^1)*((1+(KV7))^1)*((1+(KV8))^1)*((1+(KV9))^1)*((1+(KV10))^1)*((1+(KV11))^1))/((1.075)^11)+(Sheet1!$B$61*((1+(KV1))^1)*((1+(KV2))^1)*((1+(KV3))^1)*((1+(KV4))^1)*((1+(KV5))^1)*((1+(KV6))^1)*((1+(KV7))^1)*((1+(KV8))^1)*((1+(KV9))^1)*((1+(KV10))^1)*((1+(KV11))^1)*((1+(KV12))^1))/((1.075)^12)+(Sheet1!$B$61*((1+(KV1))^1)*((1+(KV2))^1)*((1+(KV3))^1)*((1+(KV4))^1)*((1+(KV5))^1)*((1+(KV6))^1)*((1+(KV7))^1)*((1+(KV8))^1)*((1+(KV9))^1)*((1+(KV10))^1)*((1+(KV11))^1)*((1+(KV12))^1)*((1+(KV13))^1))/((1.075)^13)+(Sheet1!$B$61*((1+(KV1))^1)*((1+(KV2))^1)*((1+(KV3))^1)*((1+(KV4))^1)*((1+(KV5))^1)*((1+(KV6))^1)*((1+(KV7))^1)*((1+(KV8))^1)*((1+(KV9))^1)*((1+(KV10))^1)*((1+(KV11))^1)*((1+(KV12))^1)*((1+(KV13))^1)*((1+(KV14))^1))/((1.075)^14)+(Sheet1!$B$61*((1+(KV1))^1)*((1+(KV2))^1)*((1+(KV3))^1)*((1+(KV4))^1)*((1+(KV5))^1)*((1+(KV6))^1)*((1+(KV7))^1)*((1+(KV8))^1)*((1+(KV9))^1)*((1+(KV10))^1)*((1+(KV11))^1)*((1+(KV12))^1)*((1+(KV13))^1)*((1+(KV14))^1)*((1+(KV15))^1))/((1.075)^15)+((Sheet1!$B$61*((1+(KV1))^1)*((1+(KV2))^1)*((1+(KV3))^1)*((1+(KV4))^1)*((1+(KV5))^1)*((1+(KV6))^1)*((1+(KV7))^1)*((1+(KV8))^1)*((1+(KV9))^1)*((1+(KV10))^1)*((1+(KV11))^1)*((1+(KV12))^1)*((1+(KV13))^1)*((1+(KV14))^1)*((1+(KV15))^1))/((1.075)^15)/0.075))/Sheet1!$B$17)+((Sheet1!$B$65/Sheet1!$B$17)*(100%-0.2)))</f>
        <v>54.583611831734736</v>
      </c>
      <c r="KW17" s="1">
        <f ca="1">SUM((((Sheet1!$B$61*((1+(KW1))^1))/((1.075)^1)+(Sheet1!$B$61*((1+(KW1))^1)*((1+(KW2))^1))/((1.075)^2)+(Sheet1!$B$61*((1+(KW1))^1)*((1+(KW2))^1)*((1+(KW3))^1))/((1.075)^3)+(Sheet1!$B$61*((1+(KW1))^1)*((1+(KW2))^1)*((1+(KW3))^1)*((1+(KW4))^1))/((1.075)^4)+(Sheet1!$B$61*((1+(KW1))^1)*((1+(KW2))^1)*((1+(KW3))^1)*((1+(KW4))^1)*((1+(KW5))^1))/((1.075)^5)+(Sheet1!$B$61*((1+(KW1))^1)*((1+(KW2))^1)*((1+(KW3))^1)*((1+(KW4))^1)*((1+(KW5))^1)*((1+(KW6))^1))/((1.075)^6)+(Sheet1!$B$61*((1+(KW1))^1)*((1+(KW2))^1)*((1+(KW3))^1)*((1+(KW4))^1)*((1+(KW5))^1)*((1+(KW6))^1)*((1+(KW7))^1))/((1.075)^7)+(Sheet1!$B$61*((1+(KW1))^1)*((1+(KW2))^1)*((1+(KW3))^1)*((1+(KW4))^1)*((1+(KW5))^1)*((1+(KW6))^1)*((1+(KW7))^1)*((1+(KW8))^1))/((1.075)^8)+(Sheet1!$B$61*((1+(KW1))^1)*((1+(KW2))^1)*((1+(KW3))^1)*((1+(KW4))^1)*((1+(KW5))^1)*((1+(KW6))^1)*((1+(KW7))^1)*((1+(KW8))^1)*((1+(KW9))^1))/((1.075)^9)+(Sheet1!$B$61*((1+(KW1))^1)*((1+(KW2))^1)*((1+(KW3))^1)*((1+(KW4))^1)*((1+(KW5))^1)*((1+(KW6))^1)*((1+(KW7))^1)*((1+(KW8))^1)*((1+(KW9))^1)*((1+(KW10))^1))/((1.075)^10)+(Sheet1!$B$61*((1+(KW1))^1)*((1+(KW2))^1)*((1+(KW3))^1)*((1+(KW4))^1)*((1+(KW5))^1)*((1+(KW6))^1)*((1+(KW7))^1)*((1+(KW8))^1)*((1+(KW9))^1)*((1+(KW10))^1)*((1+(KW11))^1))/((1.075)^11)+(Sheet1!$B$61*((1+(KW1))^1)*((1+(KW2))^1)*((1+(KW3))^1)*((1+(KW4))^1)*((1+(KW5))^1)*((1+(KW6))^1)*((1+(KW7))^1)*((1+(KW8))^1)*((1+(KW9))^1)*((1+(KW10))^1)*((1+(KW11))^1)*((1+(KW12))^1))/((1.075)^12)+(Sheet1!$B$61*((1+(KW1))^1)*((1+(KW2))^1)*((1+(KW3))^1)*((1+(KW4))^1)*((1+(KW5))^1)*((1+(KW6))^1)*((1+(KW7))^1)*((1+(KW8))^1)*((1+(KW9))^1)*((1+(KW10))^1)*((1+(KW11))^1)*((1+(KW12))^1)*((1+(KW13))^1))/((1.075)^13)+(Sheet1!$B$61*((1+(KW1))^1)*((1+(KW2))^1)*((1+(KW3))^1)*((1+(KW4))^1)*((1+(KW5))^1)*((1+(KW6))^1)*((1+(KW7))^1)*((1+(KW8))^1)*((1+(KW9))^1)*((1+(KW10))^1)*((1+(KW11))^1)*((1+(KW12))^1)*((1+(KW13))^1)*((1+(KW14))^1))/((1.075)^14)+(Sheet1!$B$61*((1+(KW1))^1)*((1+(KW2))^1)*((1+(KW3))^1)*((1+(KW4))^1)*((1+(KW5))^1)*((1+(KW6))^1)*((1+(KW7))^1)*((1+(KW8))^1)*((1+(KW9))^1)*((1+(KW10))^1)*((1+(KW11))^1)*((1+(KW12))^1)*((1+(KW13))^1)*((1+(KW14))^1)*((1+(KW15))^1))/((1.075)^15)+((Sheet1!$B$61*((1+(KW1))^1)*((1+(KW2))^1)*((1+(KW3))^1)*((1+(KW4))^1)*((1+(KW5))^1)*((1+(KW6))^1)*((1+(KW7))^1)*((1+(KW8))^1)*((1+(KW9))^1)*((1+(KW10))^1)*((1+(KW11))^1)*((1+(KW12))^1)*((1+(KW13))^1)*((1+(KW14))^1)*((1+(KW15))^1))/((1.075)^15)/0.075))/Sheet1!$B$17)+((Sheet1!$B$65/Sheet1!$B$17)*(100%-0.2)))</f>
        <v>37.756038348245568</v>
      </c>
      <c r="KX17" s="1">
        <f ca="1">SUM((((Sheet1!$B$61*((1+(KX1))^1))/((1.075)^1)+(Sheet1!$B$61*((1+(KX1))^1)*((1+(KX2))^1))/((1.075)^2)+(Sheet1!$B$61*((1+(KX1))^1)*((1+(KX2))^1)*((1+(KX3))^1))/((1.075)^3)+(Sheet1!$B$61*((1+(KX1))^1)*((1+(KX2))^1)*((1+(KX3))^1)*((1+(KX4))^1))/((1.075)^4)+(Sheet1!$B$61*((1+(KX1))^1)*((1+(KX2))^1)*((1+(KX3))^1)*((1+(KX4))^1)*((1+(KX5))^1))/((1.075)^5)+(Sheet1!$B$61*((1+(KX1))^1)*((1+(KX2))^1)*((1+(KX3))^1)*((1+(KX4))^1)*((1+(KX5))^1)*((1+(KX6))^1))/((1.075)^6)+(Sheet1!$B$61*((1+(KX1))^1)*((1+(KX2))^1)*((1+(KX3))^1)*((1+(KX4))^1)*((1+(KX5))^1)*((1+(KX6))^1)*((1+(KX7))^1))/((1.075)^7)+(Sheet1!$B$61*((1+(KX1))^1)*((1+(KX2))^1)*((1+(KX3))^1)*((1+(KX4))^1)*((1+(KX5))^1)*((1+(KX6))^1)*((1+(KX7))^1)*((1+(KX8))^1))/((1.075)^8)+(Sheet1!$B$61*((1+(KX1))^1)*((1+(KX2))^1)*((1+(KX3))^1)*((1+(KX4))^1)*((1+(KX5))^1)*((1+(KX6))^1)*((1+(KX7))^1)*((1+(KX8))^1)*((1+(KX9))^1))/((1.075)^9)+(Sheet1!$B$61*((1+(KX1))^1)*((1+(KX2))^1)*((1+(KX3))^1)*((1+(KX4))^1)*((1+(KX5))^1)*((1+(KX6))^1)*((1+(KX7))^1)*((1+(KX8))^1)*((1+(KX9))^1)*((1+(KX10))^1))/((1.075)^10)+(Sheet1!$B$61*((1+(KX1))^1)*((1+(KX2))^1)*((1+(KX3))^1)*((1+(KX4))^1)*((1+(KX5))^1)*((1+(KX6))^1)*((1+(KX7))^1)*((1+(KX8))^1)*((1+(KX9))^1)*((1+(KX10))^1)*((1+(KX11))^1))/((1.075)^11)+(Sheet1!$B$61*((1+(KX1))^1)*((1+(KX2))^1)*((1+(KX3))^1)*((1+(KX4))^1)*((1+(KX5))^1)*((1+(KX6))^1)*((1+(KX7))^1)*((1+(KX8))^1)*((1+(KX9))^1)*((1+(KX10))^1)*((1+(KX11))^1)*((1+(KX12))^1))/((1.075)^12)+(Sheet1!$B$61*((1+(KX1))^1)*((1+(KX2))^1)*((1+(KX3))^1)*((1+(KX4))^1)*((1+(KX5))^1)*((1+(KX6))^1)*((1+(KX7))^1)*((1+(KX8))^1)*((1+(KX9))^1)*((1+(KX10))^1)*((1+(KX11))^1)*((1+(KX12))^1)*((1+(KX13))^1))/((1.075)^13)+(Sheet1!$B$61*((1+(KX1))^1)*((1+(KX2))^1)*((1+(KX3))^1)*((1+(KX4))^1)*((1+(KX5))^1)*((1+(KX6))^1)*((1+(KX7))^1)*((1+(KX8))^1)*((1+(KX9))^1)*((1+(KX10))^1)*((1+(KX11))^1)*((1+(KX12))^1)*((1+(KX13))^1)*((1+(KX14))^1))/((1.075)^14)+(Sheet1!$B$61*((1+(KX1))^1)*((1+(KX2))^1)*((1+(KX3))^1)*((1+(KX4))^1)*((1+(KX5))^1)*((1+(KX6))^1)*((1+(KX7))^1)*((1+(KX8))^1)*((1+(KX9))^1)*((1+(KX10))^1)*((1+(KX11))^1)*((1+(KX12))^1)*((1+(KX13))^1)*((1+(KX14))^1)*((1+(KX15))^1))/((1.075)^15)+((Sheet1!$B$61*((1+(KX1))^1)*((1+(KX2))^1)*((1+(KX3))^1)*((1+(KX4))^1)*((1+(KX5))^1)*((1+(KX6))^1)*((1+(KX7))^1)*((1+(KX8))^1)*((1+(KX9))^1)*((1+(KX10))^1)*((1+(KX11))^1)*((1+(KX12))^1)*((1+(KX13))^1)*((1+(KX14))^1)*((1+(KX15))^1))/((1.075)^15)/0.075))/Sheet1!$B$17)+((Sheet1!$B$65/Sheet1!$B$17)*(100%-0.2)))</f>
        <v>51.289789881705317</v>
      </c>
      <c r="KY17" s="1">
        <f ca="1">SUM((((Sheet1!$B$61*((1+(KY1))^1))/((1.075)^1)+(Sheet1!$B$61*((1+(KY1))^1)*((1+(KY2))^1))/((1.075)^2)+(Sheet1!$B$61*((1+(KY1))^1)*((1+(KY2))^1)*((1+(KY3))^1))/((1.075)^3)+(Sheet1!$B$61*((1+(KY1))^1)*((1+(KY2))^1)*((1+(KY3))^1)*((1+(KY4))^1))/((1.075)^4)+(Sheet1!$B$61*((1+(KY1))^1)*((1+(KY2))^1)*((1+(KY3))^1)*((1+(KY4))^1)*((1+(KY5))^1))/((1.075)^5)+(Sheet1!$B$61*((1+(KY1))^1)*((1+(KY2))^1)*((1+(KY3))^1)*((1+(KY4))^1)*((1+(KY5))^1)*((1+(KY6))^1))/((1.075)^6)+(Sheet1!$B$61*((1+(KY1))^1)*((1+(KY2))^1)*((1+(KY3))^1)*((1+(KY4))^1)*((1+(KY5))^1)*((1+(KY6))^1)*((1+(KY7))^1))/((1.075)^7)+(Sheet1!$B$61*((1+(KY1))^1)*((1+(KY2))^1)*((1+(KY3))^1)*((1+(KY4))^1)*((1+(KY5))^1)*((1+(KY6))^1)*((1+(KY7))^1)*((1+(KY8))^1))/((1.075)^8)+(Sheet1!$B$61*((1+(KY1))^1)*((1+(KY2))^1)*((1+(KY3))^1)*((1+(KY4))^1)*((1+(KY5))^1)*((1+(KY6))^1)*((1+(KY7))^1)*((1+(KY8))^1)*((1+(KY9))^1))/((1.075)^9)+(Sheet1!$B$61*((1+(KY1))^1)*((1+(KY2))^1)*((1+(KY3))^1)*((1+(KY4))^1)*((1+(KY5))^1)*((1+(KY6))^1)*((1+(KY7))^1)*((1+(KY8))^1)*((1+(KY9))^1)*((1+(KY10))^1))/((1.075)^10)+(Sheet1!$B$61*((1+(KY1))^1)*((1+(KY2))^1)*((1+(KY3))^1)*((1+(KY4))^1)*((1+(KY5))^1)*((1+(KY6))^1)*((1+(KY7))^1)*((1+(KY8))^1)*((1+(KY9))^1)*((1+(KY10))^1)*((1+(KY11))^1))/((1.075)^11)+(Sheet1!$B$61*((1+(KY1))^1)*((1+(KY2))^1)*((1+(KY3))^1)*((1+(KY4))^1)*((1+(KY5))^1)*((1+(KY6))^1)*((1+(KY7))^1)*((1+(KY8))^1)*((1+(KY9))^1)*((1+(KY10))^1)*((1+(KY11))^1)*((1+(KY12))^1))/((1.075)^12)+(Sheet1!$B$61*((1+(KY1))^1)*((1+(KY2))^1)*((1+(KY3))^1)*((1+(KY4))^1)*((1+(KY5))^1)*((1+(KY6))^1)*((1+(KY7))^1)*((1+(KY8))^1)*((1+(KY9))^1)*((1+(KY10))^1)*((1+(KY11))^1)*((1+(KY12))^1)*((1+(KY13))^1))/((1.075)^13)+(Sheet1!$B$61*((1+(KY1))^1)*((1+(KY2))^1)*((1+(KY3))^1)*((1+(KY4))^1)*((1+(KY5))^1)*((1+(KY6))^1)*((1+(KY7))^1)*((1+(KY8))^1)*((1+(KY9))^1)*((1+(KY10))^1)*((1+(KY11))^1)*((1+(KY12))^1)*((1+(KY13))^1)*((1+(KY14))^1))/((1.075)^14)+(Sheet1!$B$61*((1+(KY1))^1)*((1+(KY2))^1)*((1+(KY3))^1)*((1+(KY4))^1)*((1+(KY5))^1)*((1+(KY6))^1)*((1+(KY7))^1)*((1+(KY8))^1)*((1+(KY9))^1)*((1+(KY10))^1)*((1+(KY11))^1)*((1+(KY12))^1)*((1+(KY13))^1)*((1+(KY14))^1)*((1+(KY15))^1))/((1.075)^15)+((Sheet1!$B$61*((1+(KY1))^1)*((1+(KY2))^1)*((1+(KY3))^1)*((1+(KY4))^1)*((1+(KY5))^1)*((1+(KY6))^1)*((1+(KY7))^1)*((1+(KY8))^1)*((1+(KY9))^1)*((1+(KY10))^1)*((1+(KY11))^1)*((1+(KY12))^1)*((1+(KY13))^1)*((1+(KY14))^1)*((1+(KY15))^1))/((1.075)^15)/0.075))/Sheet1!$B$17)+((Sheet1!$B$65/Sheet1!$B$17)*(100%-0.2)))</f>
        <v>59.687552773047557</v>
      </c>
      <c r="KZ17" s="1">
        <f ca="1">SUM((((Sheet1!$B$61*((1+(KZ1))^1))/((1.075)^1)+(Sheet1!$B$61*((1+(KZ1))^1)*((1+(KZ2))^1))/((1.075)^2)+(Sheet1!$B$61*((1+(KZ1))^1)*((1+(KZ2))^1)*((1+(KZ3))^1))/((1.075)^3)+(Sheet1!$B$61*((1+(KZ1))^1)*((1+(KZ2))^1)*((1+(KZ3))^1)*((1+(KZ4))^1))/((1.075)^4)+(Sheet1!$B$61*((1+(KZ1))^1)*((1+(KZ2))^1)*((1+(KZ3))^1)*((1+(KZ4))^1)*((1+(KZ5))^1))/((1.075)^5)+(Sheet1!$B$61*((1+(KZ1))^1)*((1+(KZ2))^1)*((1+(KZ3))^1)*((1+(KZ4))^1)*((1+(KZ5))^1)*((1+(KZ6))^1))/((1.075)^6)+(Sheet1!$B$61*((1+(KZ1))^1)*((1+(KZ2))^1)*((1+(KZ3))^1)*((1+(KZ4))^1)*((1+(KZ5))^1)*((1+(KZ6))^1)*((1+(KZ7))^1))/((1.075)^7)+(Sheet1!$B$61*((1+(KZ1))^1)*((1+(KZ2))^1)*((1+(KZ3))^1)*((1+(KZ4))^1)*((1+(KZ5))^1)*((1+(KZ6))^1)*((1+(KZ7))^1)*((1+(KZ8))^1))/((1.075)^8)+(Sheet1!$B$61*((1+(KZ1))^1)*((1+(KZ2))^1)*((1+(KZ3))^1)*((1+(KZ4))^1)*((1+(KZ5))^1)*((1+(KZ6))^1)*((1+(KZ7))^1)*((1+(KZ8))^1)*((1+(KZ9))^1))/((1.075)^9)+(Sheet1!$B$61*((1+(KZ1))^1)*((1+(KZ2))^1)*((1+(KZ3))^1)*((1+(KZ4))^1)*((1+(KZ5))^1)*((1+(KZ6))^1)*((1+(KZ7))^1)*((1+(KZ8))^1)*((1+(KZ9))^1)*((1+(KZ10))^1))/((1.075)^10)+(Sheet1!$B$61*((1+(KZ1))^1)*((1+(KZ2))^1)*((1+(KZ3))^1)*((1+(KZ4))^1)*((1+(KZ5))^1)*((1+(KZ6))^1)*((1+(KZ7))^1)*((1+(KZ8))^1)*((1+(KZ9))^1)*((1+(KZ10))^1)*((1+(KZ11))^1))/((1.075)^11)+(Sheet1!$B$61*((1+(KZ1))^1)*((1+(KZ2))^1)*((1+(KZ3))^1)*((1+(KZ4))^1)*((1+(KZ5))^1)*((1+(KZ6))^1)*((1+(KZ7))^1)*((1+(KZ8))^1)*((1+(KZ9))^1)*((1+(KZ10))^1)*((1+(KZ11))^1)*((1+(KZ12))^1))/((1.075)^12)+(Sheet1!$B$61*((1+(KZ1))^1)*((1+(KZ2))^1)*((1+(KZ3))^1)*((1+(KZ4))^1)*((1+(KZ5))^1)*((1+(KZ6))^1)*((1+(KZ7))^1)*((1+(KZ8))^1)*((1+(KZ9))^1)*((1+(KZ10))^1)*((1+(KZ11))^1)*((1+(KZ12))^1)*((1+(KZ13))^1))/((1.075)^13)+(Sheet1!$B$61*((1+(KZ1))^1)*((1+(KZ2))^1)*((1+(KZ3))^1)*((1+(KZ4))^1)*((1+(KZ5))^1)*((1+(KZ6))^1)*((1+(KZ7))^1)*((1+(KZ8))^1)*((1+(KZ9))^1)*((1+(KZ10))^1)*((1+(KZ11))^1)*((1+(KZ12))^1)*((1+(KZ13))^1)*((1+(KZ14))^1))/((1.075)^14)+(Sheet1!$B$61*((1+(KZ1))^1)*((1+(KZ2))^1)*((1+(KZ3))^1)*((1+(KZ4))^1)*((1+(KZ5))^1)*((1+(KZ6))^1)*((1+(KZ7))^1)*((1+(KZ8))^1)*((1+(KZ9))^1)*((1+(KZ10))^1)*((1+(KZ11))^1)*((1+(KZ12))^1)*((1+(KZ13))^1)*((1+(KZ14))^1)*((1+(KZ15))^1))/((1.075)^15)+((Sheet1!$B$61*((1+(KZ1))^1)*((1+(KZ2))^1)*((1+(KZ3))^1)*((1+(KZ4))^1)*((1+(KZ5))^1)*((1+(KZ6))^1)*((1+(KZ7))^1)*((1+(KZ8))^1)*((1+(KZ9))^1)*((1+(KZ10))^1)*((1+(KZ11))^1)*((1+(KZ12))^1)*((1+(KZ13))^1)*((1+(KZ14))^1)*((1+(KZ15))^1))/((1.075)^15)/0.075))/Sheet1!$B$17)+((Sheet1!$B$65/Sheet1!$B$17)*(100%-0.2)))</f>
        <v>47.67737509514992</v>
      </c>
      <c r="LA17" s="1">
        <f ca="1">SUM((((Sheet1!$B$61*((1+(LA1))^1))/((1.075)^1)+(Sheet1!$B$61*((1+(LA1))^1)*((1+(LA2))^1))/((1.075)^2)+(Sheet1!$B$61*((1+(LA1))^1)*((1+(LA2))^1)*((1+(LA3))^1))/((1.075)^3)+(Sheet1!$B$61*((1+(LA1))^1)*((1+(LA2))^1)*((1+(LA3))^1)*((1+(LA4))^1))/((1.075)^4)+(Sheet1!$B$61*((1+(LA1))^1)*((1+(LA2))^1)*((1+(LA3))^1)*((1+(LA4))^1)*((1+(LA5))^1))/((1.075)^5)+(Sheet1!$B$61*((1+(LA1))^1)*((1+(LA2))^1)*((1+(LA3))^1)*((1+(LA4))^1)*((1+(LA5))^1)*((1+(LA6))^1))/((1.075)^6)+(Sheet1!$B$61*((1+(LA1))^1)*((1+(LA2))^1)*((1+(LA3))^1)*((1+(LA4))^1)*((1+(LA5))^1)*((1+(LA6))^1)*((1+(LA7))^1))/((1.075)^7)+(Sheet1!$B$61*((1+(LA1))^1)*((1+(LA2))^1)*((1+(LA3))^1)*((1+(LA4))^1)*((1+(LA5))^1)*((1+(LA6))^1)*((1+(LA7))^1)*((1+(LA8))^1))/((1.075)^8)+(Sheet1!$B$61*((1+(LA1))^1)*((1+(LA2))^1)*((1+(LA3))^1)*((1+(LA4))^1)*((1+(LA5))^1)*((1+(LA6))^1)*((1+(LA7))^1)*((1+(LA8))^1)*((1+(LA9))^1))/((1.075)^9)+(Sheet1!$B$61*((1+(LA1))^1)*((1+(LA2))^1)*((1+(LA3))^1)*((1+(LA4))^1)*((1+(LA5))^1)*((1+(LA6))^1)*((1+(LA7))^1)*((1+(LA8))^1)*((1+(LA9))^1)*((1+(LA10))^1))/((1.075)^10)+(Sheet1!$B$61*((1+(LA1))^1)*((1+(LA2))^1)*((1+(LA3))^1)*((1+(LA4))^1)*((1+(LA5))^1)*((1+(LA6))^1)*((1+(LA7))^1)*((1+(LA8))^1)*((1+(LA9))^1)*((1+(LA10))^1)*((1+(LA11))^1))/((1.075)^11)+(Sheet1!$B$61*((1+(LA1))^1)*((1+(LA2))^1)*((1+(LA3))^1)*((1+(LA4))^1)*((1+(LA5))^1)*((1+(LA6))^1)*((1+(LA7))^1)*((1+(LA8))^1)*((1+(LA9))^1)*((1+(LA10))^1)*((1+(LA11))^1)*((1+(LA12))^1))/((1.075)^12)+(Sheet1!$B$61*((1+(LA1))^1)*((1+(LA2))^1)*((1+(LA3))^1)*((1+(LA4))^1)*((1+(LA5))^1)*((1+(LA6))^1)*((1+(LA7))^1)*((1+(LA8))^1)*((1+(LA9))^1)*((1+(LA10))^1)*((1+(LA11))^1)*((1+(LA12))^1)*((1+(LA13))^1))/((1.075)^13)+(Sheet1!$B$61*((1+(LA1))^1)*((1+(LA2))^1)*((1+(LA3))^1)*((1+(LA4))^1)*((1+(LA5))^1)*((1+(LA6))^1)*((1+(LA7))^1)*((1+(LA8))^1)*((1+(LA9))^1)*((1+(LA10))^1)*((1+(LA11))^1)*((1+(LA12))^1)*((1+(LA13))^1)*((1+(LA14))^1))/((1.075)^14)+(Sheet1!$B$61*((1+(LA1))^1)*((1+(LA2))^1)*((1+(LA3))^1)*((1+(LA4))^1)*((1+(LA5))^1)*((1+(LA6))^1)*((1+(LA7))^1)*((1+(LA8))^1)*((1+(LA9))^1)*((1+(LA10))^1)*((1+(LA11))^1)*((1+(LA12))^1)*((1+(LA13))^1)*((1+(LA14))^1)*((1+(LA15))^1))/((1.075)^15)+((Sheet1!$B$61*((1+(LA1))^1)*((1+(LA2))^1)*((1+(LA3))^1)*((1+(LA4))^1)*((1+(LA5))^1)*((1+(LA6))^1)*((1+(LA7))^1)*((1+(LA8))^1)*((1+(LA9))^1)*((1+(LA10))^1)*((1+(LA11))^1)*((1+(LA12))^1)*((1+(LA13))^1)*((1+(LA14))^1)*((1+(LA15))^1))/((1.075)^15)/0.075))/Sheet1!$B$17)+((Sheet1!$B$65/Sheet1!$B$17)*(100%-0.2)))</f>
        <v>51.350350943405864</v>
      </c>
      <c r="LB17" s="1">
        <f ca="1">SUM((((Sheet1!$B$61*((1+(LB1))^1))/((1.075)^1)+(Sheet1!$B$61*((1+(LB1))^1)*((1+(LB2))^1))/((1.075)^2)+(Sheet1!$B$61*((1+(LB1))^1)*((1+(LB2))^1)*((1+(LB3))^1))/((1.075)^3)+(Sheet1!$B$61*((1+(LB1))^1)*((1+(LB2))^1)*((1+(LB3))^1)*((1+(LB4))^1))/((1.075)^4)+(Sheet1!$B$61*((1+(LB1))^1)*((1+(LB2))^1)*((1+(LB3))^1)*((1+(LB4))^1)*((1+(LB5))^1))/((1.075)^5)+(Sheet1!$B$61*((1+(LB1))^1)*((1+(LB2))^1)*((1+(LB3))^1)*((1+(LB4))^1)*((1+(LB5))^1)*((1+(LB6))^1))/((1.075)^6)+(Sheet1!$B$61*((1+(LB1))^1)*((1+(LB2))^1)*((1+(LB3))^1)*((1+(LB4))^1)*((1+(LB5))^1)*((1+(LB6))^1)*((1+(LB7))^1))/((1.075)^7)+(Sheet1!$B$61*((1+(LB1))^1)*((1+(LB2))^1)*((1+(LB3))^1)*((1+(LB4))^1)*((1+(LB5))^1)*((1+(LB6))^1)*((1+(LB7))^1)*((1+(LB8))^1))/((1.075)^8)+(Sheet1!$B$61*((1+(LB1))^1)*((1+(LB2))^1)*((1+(LB3))^1)*((1+(LB4))^1)*((1+(LB5))^1)*((1+(LB6))^1)*((1+(LB7))^1)*((1+(LB8))^1)*((1+(LB9))^1))/((1.075)^9)+(Sheet1!$B$61*((1+(LB1))^1)*((1+(LB2))^1)*((1+(LB3))^1)*((1+(LB4))^1)*((1+(LB5))^1)*((1+(LB6))^1)*((1+(LB7))^1)*((1+(LB8))^1)*((1+(LB9))^1)*((1+(LB10))^1))/((1.075)^10)+(Sheet1!$B$61*((1+(LB1))^1)*((1+(LB2))^1)*((1+(LB3))^1)*((1+(LB4))^1)*((1+(LB5))^1)*((1+(LB6))^1)*((1+(LB7))^1)*((1+(LB8))^1)*((1+(LB9))^1)*((1+(LB10))^1)*((1+(LB11))^1))/((1.075)^11)+(Sheet1!$B$61*((1+(LB1))^1)*((1+(LB2))^1)*((1+(LB3))^1)*((1+(LB4))^1)*((1+(LB5))^1)*((1+(LB6))^1)*((1+(LB7))^1)*((1+(LB8))^1)*((1+(LB9))^1)*((1+(LB10))^1)*((1+(LB11))^1)*((1+(LB12))^1))/((1.075)^12)+(Sheet1!$B$61*((1+(LB1))^1)*((1+(LB2))^1)*((1+(LB3))^1)*((1+(LB4))^1)*((1+(LB5))^1)*((1+(LB6))^1)*((1+(LB7))^1)*((1+(LB8))^1)*((1+(LB9))^1)*((1+(LB10))^1)*((1+(LB11))^1)*((1+(LB12))^1)*((1+(LB13))^1))/((1.075)^13)+(Sheet1!$B$61*((1+(LB1))^1)*((1+(LB2))^1)*((1+(LB3))^1)*((1+(LB4))^1)*((1+(LB5))^1)*((1+(LB6))^1)*((1+(LB7))^1)*((1+(LB8))^1)*((1+(LB9))^1)*((1+(LB10))^1)*((1+(LB11))^1)*((1+(LB12))^1)*((1+(LB13))^1)*((1+(LB14))^1))/((1.075)^14)+(Sheet1!$B$61*((1+(LB1))^1)*((1+(LB2))^1)*((1+(LB3))^1)*((1+(LB4))^1)*((1+(LB5))^1)*((1+(LB6))^1)*((1+(LB7))^1)*((1+(LB8))^1)*((1+(LB9))^1)*((1+(LB10))^1)*((1+(LB11))^1)*((1+(LB12))^1)*((1+(LB13))^1)*((1+(LB14))^1)*((1+(LB15))^1))/((1.075)^15)+((Sheet1!$B$61*((1+(LB1))^1)*((1+(LB2))^1)*((1+(LB3))^1)*((1+(LB4))^1)*((1+(LB5))^1)*((1+(LB6))^1)*((1+(LB7))^1)*((1+(LB8))^1)*((1+(LB9))^1)*((1+(LB10))^1)*((1+(LB11))^1)*((1+(LB12))^1)*((1+(LB13))^1)*((1+(LB14))^1)*((1+(LB15))^1))/((1.075)^15)/0.075))/Sheet1!$B$17)+((Sheet1!$B$65/Sheet1!$B$17)*(100%-0.2)))</f>
        <v>39.918798572422972</v>
      </c>
      <c r="LC17" s="1">
        <f ca="1">SUM((((Sheet1!$B$61*((1+(LC1))^1))/((1.075)^1)+(Sheet1!$B$61*((1+(LC1))^1)*((1+(LC2))^1))/((1.075)^2)+(Sheet1!$B$61*((1+(LC1))^1)*((1+(LC2))^1)*((1+(LC3))^1))/((1.075)^3)+(Sheet1!$B$61*((1+(LC1))^1)*((1+(LC2))^1)*((1+(LC3))^1)*((1+(LC4))^1))/((1.075)^4)+(Sheet1!$B$61*((1+(LC1))^1)*((1+(LC2))^1)*((1+(LC3))^1)*((1+(LC4))^1)*((1+(LC5))^1))/((1.075)^5)+(Sheet1!$B$61*((1+(LC1))^1)*((1+(LC2))^1)*((1+(LC3))^1)*((1+(LC4))^1)*((1+(LC5))^1)*((1+(LC6))^1))/((1.075)^6)+(Sheet1!$B$61*((1+(LC1))^1)*((1+(LC2))^1)*((1+(LC3))^1)*((1+(LC4))^1)*((1+(LC5))^1)*((1+(LC6))^1)*((1+(LC7))^1))/((1.075)^7)+(Sheet1!$B$61*((1+(LC1))^1)*((1+(LC2))^1)*((1+(LC3))^1)*((1+(LC4))^1)*((1+(LC5))^1)*((1+(LC6))^1)*((1+(LC7))^1)*((1+(LC8))^1))/((1.075)^8)+(Sheet1!$B$61*((1+(LC1))^1)*((1+(LC2))^1)*((1+(LC3))^1)*((1+(LC4))^1)*((1+(LC5))^1)*((1+(LC6))^1)*((1+(LC7))^1)*((1+(LC8))^1)*((1+(LC9))^1))/((1.075)^9)+(Sheet1!$B$61*((1+(LC1))^1)*((1+(LC2))^1)*((1+(LC3))^1)*((1+(LC4))^1)*((1+(LC5))^1)*((1+(LC6))^1)*((1+(LC7))^1)*((1+(LC8))^1)*((1+(LC9))^1)*((1+(LC10))^1))/((1.075)^10)+(Sheet1!$B$61*((1+(LC1))^1)*((1+(LC2))^1)*((1+(LC3))^1)*((1+(LC4))^1)*((1+(LC5))^1)*((1+(LC6))^1)*((1+(LC7))^1)*((1+(LC8))^1)*((1+(LC9))^1)*((1+(LC10))^1)*((1+(LC11))^1))/((1.075)^11)+(Sheet1!$B$61*((1+(LC1))^1)*((1+(LC2))^1)*((1+(LC3))^1)*((1+(LC4))^1)*((1+(LC5))^1)*((1+(LC6))^1)*((1+(LC7))^1)*((1+(LC8))^1)*((1+(LC9))^1)*((1+(LC10))^1)*((1+(LC11))^1)*((1+(LC12))^1))/((1.075)^12)+(Sheet1!$B$61*((1+(LC1))^1)*((1+(LC2))^1)*((1+(LC3))^1)*((1+(LC4))^1)*((1+(LC5))^1)*((1+(LC6))^1)*((1+(LC7))^1)*((1+(LC8))^1)*((1+(LC9))^1)*((1+(LC10))^1)*((1+(LC11))^1)*((1+(LC12))^1)*((1+(LC13))^1))/((1.075)^13)+(Sheet1!$B$61*((1+(LC1))^1)*((1+(LC2))^1)*((1+(LC3))^1)*((1+(LC4))^1)*((1+(LC5))^1)*((1+(LC6))^1)*((1+(LC7))^1)*((1+(LC8))^1)*((1+(LC9))^1)*((1+(LC10))^1)*((1+(LC11))^1)*((1+(LC12))^1)*((1+(LC13))^1)*((1+(LC14))^1))/((1.075)^14)+(Sheet1!$B$61*((1+(LC1))^1)*((1+(LC2))^1)*((1+(LC3))^1)*((1+(LC4))^1)*((1+(LC5))^1)*((1+(LC6))^1)*((1+(LC7))^1)*((1+(LC8))^1)*((1+(LC9))^1)*((1+(LC10))^1)*((1+(LC11))^1)*((1+(LC12))^1)*((1+(LC13))^1)*((1+(LC14))^1)*((1+(LC15))^1))/((1.075)^15)+((Sheet1!$B$61*((1+(LC1))^1)*((1+(LC2))^1)*((1+(LC3))^1)*((1+(LC4))^1)*((1+(LC5))^1)*((1+(LC6))^1)*((1+(LC7))^1)*((1+(LC8))^1)*((1+(LC9))^1)*((1+(LC10))^1)*((1+(LC11))^1)*((1+(LC12))^1)*((1+(LC13))^1)*((1+(LC14))^1)*((1+(LC15))^1))/((1.075)^15)/0.075))/Sheet1!$B$17)+((Sheet1!$B$65/Sheet1!$B$17)*(100%-0.2)))</f>
        <v>49.412622251293556</v>
      </c>
      <c r="LD17" s="1">
        <f ca="1">SUM((((Sheet1!$B$61*((1+(LD1))^1))/((1.075)^1)+(Sheet1!$B$61*((1+(LD1))^1)*((1+(LD2))^1))/((1.075)^2)+(Sheet1!$B$61*((1+(LD1))^1)*((1+(LD2))^1)*((1+(LD3))^1))/((1.075)^3)+(Sheet1!$B$61*((1+(LD1))^1)*((1+(LD2))^1)*((1+(LD3))^1)*((1+(LD4))^1))/((1.075)^4)+(Sheet1!$B$61*((1+(LD1))^1)*((1+(LD2))^1)*((1+(LD3))^1)*((1+(LD4))^1)*((1+(LD5))^1))/((1.075)^5)+(Sheet1!$B$61*((1+(LD1))^1)*((1+(LD2))^1)*((1+(LD3))^1)*((1+(LD4))^1)*((1+(LD5))^1)*((1+(LD6))^1))/((1.075)^6)+(Sheet1!$B$61*((1+(LD1))^1)*((1+(LD2))^1)*((1+(LD3))^1)*((1+(LD4))^1)*((1+(LD5))^1)*((1+(LD6))^1)*((1+(LD7))^1))/((1.075)^7)+(Sheet1!$B$61*((1+(LD1))^1)*((1+(LD2))^1)*((1+(LD3))^1)*((1+(LD4))^1)*((1+(LD5))^1)*((1+(LD6))^1)*((1+(LD7))^1)*((1+(LD8))^1))/((1.075)^8)+(Sheet1!$B$61*((1+(LD1))^1)*((1+(LD2))^1)*((1+(LD3))^1)*((1+(LD4))^1)*((1+(LD5))^1)*((1+(LD6))^1)*((1+(LD7))^1)*((1+(LD8))^1)*((1+(LD9))^1))/((1.075)^9)+(Sheet1!$B$61*((1+(LD1))^1)*((1+(LD2))^1)*((1+(LD3))^1)*((1+(LD4))^1)*((1+(LD5))^1)*((1+(LD6))^1)*((1+(LD7))^1)*((1+(LD8))^1)*((1+(LD9))^1)*((1+(LD10))^1))/((1.075)^10)+(Sheet1!$B$61*((1+(LD1))^1)*((1+(LD2))^1)*((1+(LD3))^1)*((1+(LD4))^1)*((1+(LD5))^1)*((1+(LD6))^1)*((1+(LD7))^1)*((1+(LD8))^1)*((1+(LD9))^1)*((1+(LD10))^1)*((1+(LD11))^1))/((1.075)^11)+(Sheet1!$B$61*((1+(LD1))^1)*((1+(LD2))^1)*((1+(LD3))^1)*((1+(LD4))^1)*((1+(LD5))^1)*((1+(LD6))^1)*((1+(LD7))^1)*((1+(LD8))^1)*((1+(LD9))^1)*((1+(LD10))^1)*((1+(LD11))^1)*((1+(LD12))^1))/((1.075)^12)+(Sheet1!$B$61*((1+(LD1))^1)*((1+(LD2))^1)*((1+(LD3))^1)*((1+(LD4))^1)*((1+(LD5))^1)*((1+(LD6))^1)*((1+(LD7))^1)*((1+(LD8))^1)*((1+(LD9))^1)*((1+(LD10))^1)*((1+(LD11))^1)*((1+(LD12))^1)*((1+(LD13))^1))/((1.075)^13)+(Sheet1!$B$61*((1+(LD1))^1)*((1+(LD2))^1)*((1+(LD3))^1)*((1+(LD4))^1)*((1+(LD5))^1)*((1+(LD6))^1)*((1+(LD7))^1)*((1+(LD8))^1)*((1+(LD9))^1)*((1+(LD10))^1)*((1+(LD11))^1)*((1+(LD12))^1)*((1+(LD13))^1)*((1+(LD14))^1))/((1.075)^14)+(Sheet1!$B$61*((1+(LD1))^1)*((1+(LD2))^1)*((1+(LD3))^1)*((1+(LD4))^1)*((1+(LD5))^1)*((1+(LD6))^1)*((1+(LD7))^1)*((1+(LD8))^1)*((1+(LD9))^1)*((1+(LD10))^1)*((1+(LD11))^1)*((1+(LD12))^1)*((1+(LD13))^1)*((1+(LD14))^1)*((1+(LD15))^1))/((1.075)^15)+((Sheet1!$B$61*((1+(LD1))^1)*((1+(LD2))^1)*((1+(LD3))^1)*((1+(LD4))^1)*((1+(LD5))^1)*((1+(LD6))^1)*((1+(LD7))^1)*((1+(LD8))^1)*((1+(LD9))^1)*((1+(LD10))^1)*((1+(LD11))^1)*((1+(LD12))^1)*((1+(LD13))^1)*((1+(LD14))^1)*((1+(LD15))^1))/((1.075)^15)/0.075))/Sheet1!$B$17)+((Sheet1!$B$65/Sheet1!$B$17)*(100%-0.2)))</f>
        <v>49.849305548721418</v>
      </c>
      <c r="LE17" s="1">
        <f ca="1">SUM((((Sheet1!$B$61*((1+(LE1))^1))/((1.075)^1)+(Sheet1!$B$61*((1+(LE1))^1)*((1+(LE2))^1))/((1.075)^2)+(Sheet1!$B$61*((1+(LE1))^1)*((1+(LE2))^1)*((1+(LE3))^1))/((1.075)^3)+(Sheet1!$B$61*((1+(LE1))^1)*((1+(LE2))^1)*((1+(LE3))^1)*((1+(LE4))^1))/((1.075)^4)+(Sheet1!$B$61*((1+(LE1))^1)*((1+(LE2))^1)*((1+(LE3))^1)*((1+(LE4))^1)*((1+(LE5))^1))/((1.075)^5)+(Sheet1!$B$61*((1+(LE1))^1)*((1+(LE2))^1)*((1+(LE3))^1)*((1+(LE4))^1)*((1+(LE5))^1)*((1+(LE6))^1))/((1.075)^6)+(Sheet1!$B$61*((1+(LE1))^1)*((1+(LE2))^1)*((1+(LE3))^1)*((1+(LE4))^1)*((1+(LE5))^1)*((1+(LE6))^1)*((1+(LE7))^1))/((1.075)^7)+(Sheet1!$B$61*((1+(LE1))^1)*((1+(LE2))^1)*((1+(LE3))^1)*((1+(LE4))^1)*((1+(LE5))^1)*((1+(LE6))^1)*((1+(LE7))^1)*((1+(LE8))^1))/((1.075)^8)+(Sheet1!$B$61*((1+(LE1))^1)*((1+(LE2))^1)*((1+(LE3))^1)*((1+(LE4))^1)*((1+(LE5))^1)*((1+(LE6))^1)*((1+(LE7))^1)*((1+(LE8))^1)*((1+(LE9))^1))/((1.075)^9)+(Sheet1!$B$61*((1+(LE1))^1)*((1+(LE2))^1)*((1+(LE3))^1)*((1+(LE4))^1)*((1+(LE5))^1)*((1+(LE6))^1)*((1+(LE7))^1)*((1+(LE8))^1)*((1+(LE9))^1)*((1+(LE10))^1))/((1.075)^10)+(Sheet1!$B$61*((1+(LE1))^1)*((1+(LE2))^1)*((1+(LE3))^1)*((1+(LE4))^1)*((1+(LE5))^1)*((1+(LE6))^1)*((1+(LE7))^1)*((1+(LE8))^1)*((1+(LE9))^1)*((1+(LE10))^1)*((1+(LE11))^1))/((1.075)^11)+(Sheet1!$B$61*((1+(LE1))^1)*((1+(LE2))^1)*((1+(LE3))^1)*((1+(LE4))^1)*((1+(LE5))^1)*((1+(LE6))^1)*((1+(LE7))^1)*((1+(LE8))^1)*((1+(LE9))^1)*((1+(LE10))^1)*((1+(LE11))^1)*((1+(LE12))^1))/((1.075)^12)+(Sheet1!$B$61*((1+(LE1))^1)*((1+(LE2))^1)*((1+(LE3))^1)*((1+(LE4))^1)*((1+(LE5))^1)*((1+(LE6))^1)*((1+(LE7))^1)*((1+(LE8))^1)*((1+(LE9))^1)*((1+(LE10))^1)*((1+(LE11))^1)*((1+(LE12))^1)*((1+(LE13))^1))/((1.075)^13)+(Sheet1!$B$61*((1+(LE1))^1)*((1+(LE2))^1)*((1+(LE3))^1)*((1+(LE4))^1)*((1+(LE5))^1)*((1+(LE6))^1)*((1+(LE7))^1)*((1+(LE8))^1)*((1+(LE9))^1)*((1+(LE10))^1)*((1+(LE11))^1)*((1+(LE12))^1)*((1+(LE13))^1)*((1+(LE14))^1))/((1.075)^14)+(Sheet1!$B$61*((1+(LE1))^1)*((1+(LE2))^1)*((1+(LE3))^1)*((1+(LE4))^1)*((1+(LE5))^1)*((1+(LE6))^1)*((1+(LE7))^1)*((1+(LE8))^1)*((1+(LE9))^1)*((1+(LE10))^1)*((1+(LE11))^1)*((1+(LE12))^1)*((1+(LE13))^1)*((1+(LE14))^1)*((1+(LE15))^1))/((1.075)^15)+((Sheet1!$B$61*((1+(LE1))^1)*((1+(LE2))^1)*((1+(LE3))^1)*((1+(LE4))^1)*((1+(LE5))^1)*((1+(LE6))^1)*((1+(LE7))^1)*((1+(LE8))^1)*((1+(LE9))^1)*((1+(LE10))^1)*((1+(LE11))^1)*((1+(LE12))^1)*((1+(LE13))^1)*((1+(LE14))^1)*((1+(LE15))^1))/((1.075)^15)/0.075))/Sheet1!$B$17)+((Sheet1!$B$65/Sheet1!$B$17)*(100%-0.2)))</f>
        <v>39.613352272861739</v>
      </c>
      <c r="LF17" s="1">
        <f ca="1">SUM((((Sheet1!$B$61*((1+(LF1))^1))/((1.075)^1)+(Sheet1!$B$61*((1+(LF1))^1)*((1+(LF2))^1))/((1.075)^2)+(Sheet1!$B$61*((1+(LF1))^1)*((1+(LF2))^1)*((1+(LF3))^1))/((1.075)^3)+(Sheet1!$B$61*((1+(LF1))^1)*((1+(LF2))^1)*((1+(LF3))^1)*((1+(LF4))^1))/((1.075)^4)+(Sheet1!$B$61*((1+(LF1))^1)*((1+(LF2))^1)*((1+(LF3))^1)*((1+(LF4))^1)*((1+(LF5))^1))/((1.075)^5)+(Sheet1!$B$61*((1+(LF1))^1)*((1+(LF2))^1)*((1+(LF3))^1)*((1+(LF4))^1)*((1+(LF5))^1)*((1+(LF6))^1))/((1.075)^6)+(Sheet1!$B$61*((1+(LF1))^1)*((1+(LF2))^1)*((1+(LF3))^1)*((1+(LF4))^1)*((1+(LF5))^1)*((1+(LF6))^1)*((1+(LF7))^1))/((1.075)^7)+(Sheet1!$B$61*((1+(LF1))^1)*((1+(LF2))^1)*((1+(LF3))^1)*((1+(LF4))^1)*((1+(LF5))^1)*((1+(LF6))^1)*((1+(LF7))^1)*((1+(LF8))^1))/((1.075)^8)+(Sheet1!$B$61*((1+(LF1))^1)*((1+(LF2))^1)*((1+(LF3))^1)*((1+(LF4))^1)*((1+(LF5))^1)*((1+(LF6))^1)*((1+(LF7))^1)*((1+(LF8))^1)*((1+(LF9))^1))/((1.075)^9)+(Sheet1!$B$61*((1+(LF1))^1)*((1+(LF2))^1)*((1+(LF3))^1)*((1+(LF4))^1)*((1+(LF5))^1)*((1+(LF6))^1)*((1+(LF7))^1)*((1+(LF8))^1)*((1+(LF9))^1)*((1+(LF10))^1))/((1.075)^10)+(Sheet1!$B$61*((1+(LF1))^1)*((1+(LF2))^1)*((1+(LF3))^1)*((1+(LF4))^1)*((1+(LF5))^1)*((1+(LF6))^1)*((1+(LF7))^1)*((1+(LF8))^1)*((1+(LF9))^1)*((1+(LF10))^1)*((1+(LF11))^1))/((1.075)^11)+(Sheet1!$B$61*((1+(LF1))^1)*((1+(LF2))^1)*((1+(LF3))^1)*((1+(LF4))^1)*((1+(LF5))^1)*((1+(LF6))^1)*((1+(LF7))^1)*((1+(LF8))^1)*((1+(LF9))^1)*((1+(LF10))^1)*((1+(LF11))^1)*((1+(LF12))^1))/((1.075)^12)+(Sheet1!$B$61*((1+(LF1))^1)*((1+(LF2))^1)*((1+(LF3))^1)*((1+(LF4))^1)*((1+(LF5))^1)*((1+(LF6))^1)*((1+(LF7))^1)*((1+(LF8))^1)*((1+(LF9))^1)*((1+(LF10))^1)*((1+(LF11))^1)*((1+(LF12))^1)*((1+(LF13))^1))/((1.075)^13)+(Sheet1!$B$61*((1+(LF1))^1)*((1+(LF2))^1)*((1+(LF3))^1)*((1+(LF4))^1)*((1+(LF5))^1)*((1+(LF6))^1)*((1+(LF7))^1)*((1+(LF8))^1)*((1+(LF9))^1)*((1+(LF10))^1)*((1+(LF11))^1)*((1+(LF12))^1)*((1+(LF13))^1)*((1+(LF14))^1))/((1.075)^14)+(Sheet1!$B$61*((1+(LF1))^1)*((1+(LF2))^1)*((1+(LF3))^1)*((1+(LF4))^1)*((1+(LF5))^1)*((1+(LF6))^1)*((1+(LF7))^1)*((1+(LF8))^1)*((1+(LF9))^1)*((1+(LF10))^1)*((1+(LF11))^1)*((1+(LF12))^1)*((1+(LF13))^1)*((1+(LF14))^1)*((1+(LF15))^1))/((1.075)^15)+((Sheet1!$B$61*((1+(LF1))^1)*((1+(LF2))^1)*((1+(LF3))^1)*((1+(LF4))^1)*((1+(LF5))^1)*((1+(LF6))^1)*((1+(LF7))^1)*((1+(LF8))^1)*((1+(LF9))^1)*((1+(LF10))^1)*((1+(LF11))^1)*((1+(LF12))^1)*((1+(LF13))^1)*((1+(LF14))^1)*((1+(LF15))^1))/((1.075)^15)/0.075))/Sheet1!$B$17)+((Sheet1!$B$65/Sheet1!$B$17)*(100%-0.2)))</f>
        <v>66.575014996994241</v>
      </c>
      <c r="LG17" s="1">
        <f ca="1">SUM((((Sheet1!$B$61*((1+(LG1))^1))/((1.075)^1)+(Sheet1!$B$61*((1+(LG1))^1)*((1+(LG2))^1))/((1.075)^2)+(Sheet1!$B$61*((1+(LG1))^1)*((1+(LG2))^1)*((1+(LG3))^1))/((1.075)^3)+(Sheet1!$B$61*((1+(LG1))^1)*((1+(LG2))^1)*((1+(LG3))^1)*((1+(LG4))^1))/((1.075)^4)+(Sheet1!$B$61*((1+(LG1))^1)*((1+(LG2))^1)*((1+(LG3))^1)*((1+(LG4))^1)*((1+(LG5))^1))/((1.075)^5)+(Sheet1!$B$61*((1+(LG1))^1)*((1+(LG2))^1)*((1+(LG3))^1)*((1+(LG4))^1)*((1+(LG5))^1)*((1+(LG6))^1))/((1.075)^6)+(Sheet1!$B$61*((1+(LG1))^1)*((1+(LG2))^1)*((1+(LG3))^1)*((1+(LG4))^1)*((1+(LG5))^1)*((1+(LG6))^1)*((1+(LG7))^1))/((1.075)^7)+(Sheet1!$B$61*((1+(LG1))^1)*((1+(LG2))^1)*((1+(LG3))^1)*((1+(LG4))^1)*((1+(LG5))^1)*((1+(LG6))^1)*((1+(LG7))^1)*((1+(LG8))^1))/((1.075)^8)+(Sheet1!$B$61*((1+(LG1))^1)*((1+(LG2))^1)*((1+(LG3))^1)*((1+(LG4))^1)*((1+(LG5))^1)*((1+(LG6))^1)*((1+(LG7))^1)*((1+(LG8))^1)*((1+(LG9))^1))/((1.075)^9)+(Sheet1!$B$61*((1+(LG1))^1)*((1+(LG2))^1)*((1+(LG3))^1)*((1+(LG4))^1)*((1+(LG5))^1)*((1+(LG6))^1)*((1+(LG7))^1)*((1+(LG8))^1)*((1+(LG9))^1)*((1+(LG10))^1))/((1.075)^10)+(Sheet1!$B$61*((1+(LG1))^1)*((1+(LG2))^1)*((1+(LG3))^1)*((1+(LG4))^1)*((1+(LG5))^1)*((1+(LG6))^1)*((1+(LG7))^1)*((1+(LG8))^1)*((1+(LG9))^1)*((1+(LG10))^1)*((1+(LG11))^1))/((1.075)^11)+(Sheet1!$B$61*((1+(LG1))^1)*((1+(LG2))^1)*((1+(LG3))^1)*((1+(LG4))^1)*((1+(LG5))^1)*((1+(LG6))^1)*((1+(LG7))^1)*((1+(LG8))^1)*((1+(LG9))^1)*((1+(LG10))^1)*((1+(LG11))^1)*((1+(LG12))^1))/((1.075)^12)+(Sheet1!$B$61*((1+(LG1))^1)*((1+(LG2))^1)*((1+(LG3))^1)*((1+(LG4))^1)*((1+(LG5))^1)*((1+(LG6))^1)*((1+(LG7))^1)*((1+(LG8))^1)*((1+(LG9))^1)*((1+(LG10))^1)*((1+(LG11))^1)*((1+(LG12))^1)*((1+(LG13))^1))/((1.075)^13)+(Sheet1!$B$61*((1+(LG1))^1)*((1+(LG2))^1)*((1+(LG3))^1)*((1+(LG4))^1)*((1+(LG5))^1)*((1+(LG6))^1)*((1+(LG7))^1)*((1+(LG8))^1)*((1+(LG9))^1)*((1+(LG10))^1)*((1+(LG11))^1)*((1+(LG12))^1)*((1+(LG13))^1)*((1+(LG14))^1))/((1.075)^14)+(Sheet1!$B$61*((1+(LG1))^1)*((1+(LG2))^1)*((1+(LG3))^1)*((1+(LG4))^1)*((1+(LG5))^1)*((1+(LG6))^1)*((1+(LG7))^1)*((1+(LG8))^1)*((1+(LG9))^1)*((1+(LG10))^1)*((1+(LG11))^1)*((1+(LG12))^1)*((1+(LG13))^1)*((1+(LG14))^1)*((1+(LG15))^1))/((1.075)^15)+((Sheet1!$B$61*((1+(LG1))^1)*((1+(LG2))^1)*((1+(LG3))^1)*((1+(LG4))^1)*((1+(LG5))^1)*((1+(LG6))^1)*((1+(LG7))^1)*((1+(LG8))^1)*((1+(LG9))^1)*((1+(LG10))^1)*((1+(LG11))^1)*((1+(LG12))^1)*((1+(LG13))^1)*((1+(LG14))^1)*((1+(LG15))^1))/((1.075)^15)/0.075))/Sheet1!$B$17)+((Sheet1!$B$65/Sheet1!$B$17)*(100%-0.2)))</f>
        <v>43.895571902896968</v>
      </c>
      <c r="LH17" s="1">
        <f ca="1">SUM((((Sheet1!$B$61*((1+(LH1))^1))/((1.075)^1)+(Sheet1!$B$61*((1+(LH1))^1)*((1+(LH2))^1))/((1.075)^2)+(Sheet1!$B$61*((1+(LH1))^1)*((1+(LH2))^1)*((1+(LH3))^1))/((1.075)^3)+(Sheet1!$B$61*((1+(LH1))^1)*((1+(LH2))^1)*((1+(LH3))^1)*((1+(LH4))^1))/((1.075)^4)+(Sheet1!$B$61*((1+(LH1))^1)*((1+(LH2))^1)*((1+(LH3))^1)*((1+(LH4))^1)*((1+(LH5))^1))/((1.075)^5)+(Sheet1!$B$61*((1+(LH1))^1)*((1+(LH2))^1)*((1+(LH3))^1)*((1+(LH4))^1)*((1+(LH5))^1)*((1+(LH6))^1))/((1.075)^6)+(Sheet1!$B$61*((1+(LH1))^1)*((1+(LH2))^1)*((1+(LH3))^1)*((1+(LH4))^1)*((1+(LH5))^1)*((1+(LH6))^1)*((1+(LH7))^1))/((1.075)^7)+(Sheet1!$B$61*((1+(LH1))^1)*((1+(LH2))^1)*((1+(LH3))^1)*((1+(LH4))^1)*((1+(LH5))^1)*((1+(LH6))^1)*((1+(LH7))^1)*((1+(LH8))^1))/((1.075)^8)+(Sheet1!$B$61*((1+(LH1))^1)*((1+(LH2))^1)*((1+(LH3))^1)*((1+(LH4))^1)*((1+(LH5))^1)*((1+(LH6))^1)*((1+(LH7))^1)*((1+(LH8))^1)*((1+(LH9))^1))/((1.075)^9)+(Sheet1!$B$61*((1+(LH1))^1)*((1+(LH2))^1)*((1+(LH3))^1)*((1+(LH4))^1)*((1+(LH5))^1)*((1+(LH6))^1)*((1+(LH7))^1)*((1+(LH8))^1)*((1+(LH9))^1)*((1+(LH10))^1))/((1.075)^10)+(Sheet1!$B$61*((1+(LH1))^1)*((1+(LH2))^1)*((1+(LH3))^1)*((1+(LH4))^1)*((1+(LH5))^1)*((1+(LH6))^1)*((1+(LH7))^1)*((1+(LH8))^1)*((1+(LH9))^1)*((1+(LH10))^1)*((1+(LH11))^1))/((1.075)^11)+(Sheet1!$B$61*((1+(LH1))^1)*((1+(LH2))^1)*((1+(LH3))^1)*((1+(LH4))^1)*((1+(LH5))^1)*((1+(LH6))^1)*((1+(LH7))^1)*((1+(LH8))^1)*((1+(LH9))^1)*((1+(LH10))^1)*((1+(LH11))^1)*((1+(LH12))^1))/((1.075)^12)+(Sheet1!$B$61*((1+(LH1))^1)*((1+(LH2))^1)*((1+(LH3))^1)*((1+(LH4))^1)*((1+(LH5))^1)*((1+(LH6))^1)*((1+(LH7))^1)*((1+(LH8))^1)*((1+(LH9))^1)*((1+(LH10))^1)*((1+(LH11))^1)*((1+(LH12))^1)*((1+(LH13))^1))/((1.075)^13)+(Sheet1!$B$61*((1+(LH1))^1)*((1+(LH2))^1)*((1+(LH3))^1)*((1+(LH4))^1)*((1+(LH5))^1)*((1+(LH6))^1)*((1+(LH7))^1)*((1+(LH8))^1)*((1+(LH9))^1)*((1+(LH10))^1)*((1+(LH11))^1)*((1+(LH12))^1)*((1+(LH13))^1)*((1+(LH14))^1))/((1.075)^14)+(Sheet1!$B$61*((1+(LH1))^1)*((1+(LH2))^1)*((1+(LH3))^1)*((1+(LH4))^1)*((1+(LH5))^1)*((1+(LH6))^1)*((1+(LH7))^1)*((1+(LH8))^1)*((1+(LH9))^1)*((1+(LH10))^1)*((1+(LH11))^1)*((1+(LH12))^1)*((1+(LH13))^1)*((1+(LH14))^1)*((1+(LH15))^1))/((1.075)^15)+((Sheet1!$B$61*((1+(LH1))^1)*((1+(LH2))^1)*((1+(LH3))^1)*((1+(LH4))^1)*((1+(LH5))^1)*((1+(LH6))^1)*((1+(LH7))^1)*((1+(LH8))^1)*((1+(LH9))^1)*((1+(LH10))^1)*((1+(LH11))^1)*((1+(LH12))^1)*((1+(LH13))^1)*((1+(LH14))^1)*((1+(LH15))^1))/((1.075)^15)/0.075))/Sheet1!$B$17)+((Sheet1!$B$65/Sheet1!$B$17)*(100%-0.2)))</f>
        <v>60.909711194214808</v>
      </c>
      <c r="LI17" s="1">
        <f ca="1">SUM((((Sheet1!$B$61*((1+(LI1))^1))/((1.075)^1)+(Sheet1!$B$61*((1+(LI1))^1)*((1+(LI2))^1))/((1.075)^2)+(Sheet1!$B$61*((1+(LI1))^1)*((1+(LI2))^1)*((1+(LI3))^1))/((1.075)^3)+(Sheet1!$B$61*((1+(LI1))^1)*((1+(LI2))^1)*((1+(LI3))^1)*((1+(LI4))^1))/((1.075)^4)+(Sheet1!$B$61*((1+(LI1))^1)*((1+(LI2))^1)*((1+(LI3))^1)*((1+(LI4))^1)*((1+(LI5))^1))/((1.075)^5)+(Sheet1!$B$61*((1+(LI1))^1)*((1+(LI2))^1)*((1+(LI3))^1)*((1+(LI4))^1)*((1+(LI5))^1)*((1+(LI6))^1))/((1.075)^6)+(Sheet1!$B$61*((1+(LI1))^1)*((1+(LI2))^1)*((1+(LI3))^1)*((1+(LI4))^1)*((1+(LI5))^1)*((1+(LI6))^1)*((1+(LI7))^1))/((1.075)^7)+(Sheet1!$B$61*((1+(LI1))^1)*((1+(LI2))^1)*((1+(LI3))^1)*((1+(LI4))^1)*((1+(LI5))^1)*((1+(LI6))^1)*((1+(LI7))^1)*((1+(LI8))^1))/((1.075)^8)+(Sheet1!$B$61*((1+(LI1))^1)*((1+(LI2))^1)*((1+(LI3))^1)*((1+(LI4))^1)*((1+(LI5))^1)*((1+(LI6))^1)*((1+(LI7))^1)*((1+(LI8))^1)*((1+(LI9))^1))/((1.075)^9)+(Sheet1!$B$61*((1+(LI1))^1)*((1+(LI2))^1)*((1+(LI3))^1)*((1+(LI4))^1)*((1+(LI5))^1)*((1+(LI6))^1)*((1+(LI7))^1)*((1+(LI8))^1)*((1+(LI9))^1)*((1+(LI10))^1))/((1.075)^10)+(Sheet1!$B$61*((1+(LI1))^1)*((1+(LI2))^1)*((1+(LI3))^1)*((1+(LI4))^1)*((1+(LI5))^1)*((1+(LI6))^1)*((1+(LI7))^1)*((1+(LI8))^1)*((1+(LI9))^1)*((1+(LI10))^1)*((1+(LI11))^1))/((1.075)^11)+(Sheet1!$B$61*((1+(LI1))^1)*((1+(LI2))^1)*((1+(LI3))^1)*((1+(LI4))^1)*((1+(LI5))^1)*((1+(LI6))^1)*((1+(LI7))^1)*((1+(LI8))^1)*((1+(LI9))^1)*((1+(LI10))^1)*((1+(LI11))^1)*((1+(LI12))^1))/((1.075)^12)+(Sheet1!$B$61*((1+(LI1))^1)*((1+(LI2))^1)*((1+(LI3))^1)*((1+(LI4))^1)*((1+(LI5))^1)*((1+(LI6))^1)*((1+(LI7))^1)*((1+(LI8))^1)*((1+(LI9))^1)*((1+(LI10))^1)*((1+(LI11))^1)*((1+(LI12))^1)*((1+(LI13))^1))/((1.075)^13)+(Sheet1!$B$61*((1+(LI1))^1)*((1+(LI2))^1)*((1+(LI3))^1)*((1+(LI4))^1)*((1+(LI5))^1)*((1+(LI6))^1)*((1+(LI7))^1)*((1+(LI8))^1)*((1+(LI9))^1)*((1+(LI10))^1)*((1+(LI11))^1)*((1+(LI12))^1)*((1+(LI13))^1)*((1+(LI14))^1))/((1.075)^14)+(Sheet1!$B$61*((1+(LI1))^1)*((1+(LI2))^1)*((1+(LI3))^1)*((1+(LI4))^1)*((1+(LI5))^1)*((1+(LI6))^1)*((1+(LI7))^1)*((1+(LI8))^1)*((1+(LI9))^1)*((1+(LI10))^1)*((1+(LI11))^1)*((1+(LI12))^1)*((1+(LI13))^1)*((1+(LI14))^1)*((1+(LI15))^1))/((1.075)^15)+((Sheet1!$B$61*((1+(LI1))^1)*((1+(LI2))^1)*((1+(LI3))^1)*((1+(LI4))^1)*((1+(LI5))^1)*((1+(LI6))^1)*((1+(LI7))^1)*((1+(LI8))^1)*((1+(LI9))^1)*((1+(LI10))^1)*((1+(LI11))^1)*((1+(LI12))^1)*((1+(LI13))^1)*((1+(LI14))^1)*((1+(LI15))^1))/((1.075)^15)/0.075))/Sheet1!$B$17)+((Sheet1!$B$65/Sheet1!$B$17)*(100%-0.2)))</f>
        <v>59.175626291540979</v>
      </c>
      <c r="LJ17" s="1">
        <f ca="1">SUM((((Sheet1!$B$61*((1+(LJ1))^1))/((1.075)^1)+(Sheet1!$B$61*((1+(LJ1))^1)*((1+(LJ2))^1))/((1.075)^2)+(Sheet1!$B$61*((1+(LJ1))^1)*((1+(LJ2))^1)*((1+(LJ3))^1))/((1.075)^3)+(Sheet1!$B$61*((1+(LJ1))^1)*((1+(LJ2))^1)*((1+(LJ3))^1)*((1+(LJ4))^1))/((1.075)^4)+(Sheet1!$B$61*((1+(LJ1))^1)*((1+(LJ2))^1)*((1+(LJ3))^1)*((1+(LJ4))^1)*((1+(LJ5))^1))/((1.075)^5)+(Sheet1!$B$61*((1+(LJ1))^1)*((1+(LJ2))^1)*((1+(LJ3))^1)*((1+(LJ4))^1)*((1+(LJ5))^1)*((1+(LJ6))^1))/((1.075)^6)+(Sheet1!$B$61*((1+(LJ1))^1)*((1+(LJ2))^1)*((1+(LJ3))^1)*((1+(LJ4))^1)*((1+(LJ5))^1)*((1+(LJ6))^1)*((1+(LJ7))^1))/((1.075)^7)+(Sheet1!$B$61*((1+(LJ1))^1)*((1+(LJ2))^1)*((1+(LJ3))^1)*((1+(LJ4))^1)*((1+(LJ5))^1)*((1+(LJ6))^1)*((1+(LJ7))^1)*((1+(LJ8))^1))/((1.075)^8)+(Sheet1!$B$61*((1+(LJ1))^1)*((1+(LJ2))^1)*((1+(LJ3))^1)*((1+(LJ4))^1)*((1+(LJ5))^1)*((1+(LJ6))^1)*((1+(LJ7))^1)*((1+(LJ8))^1)*((1+(LJ9))^1))/((1.075)^9)+(Sheet1!$B$61*((1+(LJ1))^1)*((1+(LJ2))^1)*((1+(LJ3))^1)*((1+(LJ4))^1)*((1+(LJ5))^1)*((1+(LJ6))^1)*((1+(LJ7))^1)*((1+(LJ8))^1)*((1+(LJ9))^1)*((1+(LJ10))^1))/((1.075)^10)+(Sheet1!$B$61*((1+(LJ1))^1)*((1+(LJ2))^1)*((1+(LJ3))^1)*((1+(LJ4))^1)*((1+(LJ5))^1)*((1+(LJ6))^1)*((1+(LJ7))^1)*((1+(LJ8))^1)*((1+(LJ9))^1)*((1+(LJ10))^1)*((1+(LJ11))^1))/((1.075)^11)+(Sheet1!$B$61*((1+(LJ1))^1)*((1+(LJ2))^1)*((1+(LJ3))^1)*((1+(LJ4))^1)*((1+(LJ5))^1)*((1+(LJ6))^1)*((1+(LJ7))^1)*((1+(LJ8))^1)*((1+(LJ9))^1)*((1+(LJ10))^1)*((1+(LJ11))^1)*((1+(LJ12))^1))/((1.075)^12)+(Sheet1!$B$61*((1+(LJ1))^1)*((1+(LJ2))^1)*((1+(LJ3))^1)*((1+(LJ4))^1)*((1+(LJ5))^1)*((1+(LJ6))^1)*((1+(LJ7))^1)*((1+(LJ8))^1)*((1+(LJ9))^1)*((1+(LJ10))^1)*((1+(LJ11))^1)*((1+(LJ12))^1)*((1+(LJ13))^1))/((1.075)^13)+(Sheet1!$B$61*((1+(LJ1))^1)*((1+(LJ2))^1)*((1+(LJ3))^1)*((1+(LJ4))^1)*((1+(LJ5))^1)*((1+(LJ6))^1)*((1+(LJ7))^1)*((1+(LJ8))^1)*((1+(LJ9))^1)*((1+(LJ10))^1)*((1+(LJ11))^1)*((1+(LJ12))^1)*((1+(LJ13))^1)*((1+(LJ14))^1))/((1.075)^14)+(Sheet1!$B$61*((1+(LJ1))^1)*((1+(LJ2))^1)*((1+(LJ3))^1)*((1+(LJ4))^1)*((1+(LJ5))^1)*((1+(LJ6))^1)*((1+(LJ7))^1)*((1+(LJ8))^1)*((1+(LJ9))^1)*((1+(LJ10))^1)*((1+(LJ11))^1)*((1+(LJ12))^1)*((1+(LJ13))^1)*((1+(LJ14))^1)*((1+(LJ15))^1))/((1.075)^15)+((Sheet1!$B$61*((1+(LJ1))^1)*((1+(LJ2))^1)*((1+(LJ3))^1)*((1+(LJ4))^1)*((1+(LJ5))^1)*((1+(LJ6))^1)*((1+(LJ7))^1)*((1+(LJ8))^1)*((1+(LJ9))^1)*((1+(LJ10))^1)*((1+(LJ11))^1)*((1+(LJ12))^1)*((1+(LJ13))^1)*((1+(LJ14))^1)*((1+(LJ15))^1))/((1.075)^15)/0.075))/Sheet1!$B$17)+((Sheet1!$B$65/Sheet1!$B$17)*(100%-0.2)))</f>
        <v>55.024837909210369</v>
      </c>
      <c r="LK17" s="1">
        <f ca="1">SUM((((Sheet1!$B$61*((1+(LK1))^1))/((1.075)^1)+(Sheet1!$B$61*((1+(LK1))^1)*((1+(LK2))^1))/((1.075)^2)+(Sheet1!$B$61*((1+(LK1))^1)*((1+(LK2))^1)*((1+(LK3))^1))/((1.075)^3)+(Sheet1!$B$61*((1+(LK1))^1)*((1+(LK2))^1)*((1+(LK3))^1)*((1+(LK4))^1))/((1.075)^4)+(Sheet1!$B$61*((1+(LK1))^1)*((1+(LK2))^1)*((1+(LK3))^1)*((1+(LK4))^1)*((1+(LK5))^1))/((1.075)^5)+(Sheet1!$B$61*((1+(LK1))^1)*((1+(LK2))^1)*((1+(LK3))^1)*((1+(LK4))^1)*((1+(LK5))^1)*((1+(LK6))^1))/((1.075)^6)+(Sheet1!$B$61*((1+(LK1))^1)*((1+(LK2))^1)*((1+(LK3))^1)*((1+(LK4))^1)*((1+(LK5))^1)*((1+(LK6))^1)*((1+(LK7))^1))/((1.075)^7)+(Sheet1!$B$61*((1+(LK1))^1)*((1+(LK2))^1)*((1+(LK3))^1)*((1+(LK4))^1)*((1+(LK5))^1)*((1+(LK6))^1)*((1+(LK7))^1)*((1+(LK8))^1))/((1.075)^8)+(Sheet1!$B$61*((1+(LK1))^1)*((1+(LK2))^1)*((1+(LK3))^1)*((1+(LK4))^1)*((1+(LK5))^1)*((1+(LK6))^1)*((1+(LK7))^1)*((1+(LK8))^1)*((1+(LK9))^1))/((1.075)^9)+(Sheet1!$B$61*((1+(LK1))^1)*((1+(LK2))^1)*((1+(LK3))^1)*((1+(LK4))^1)*((1+(LK5))^1)*((1+(LK6))^1)*((1+(LK7))^1)*((1+(LK8))^1)*((1+(LK9))^1)*((1+(LK10))^1))/((1.075)^10)+(Sheet1!$B$61*((1+(LK1))^1)*((1+(LK2))^1)*((1+(LK3))^1)*((1+(LK4))^1)*((1+(LK5))^1)*((1+(LK6))^1)*((1+(LK7))^1)*((1+(LK8))^1)*((1+(LK9))^1)*((1+(LK10))^1)*((1+(LK11))^1))/((1.075)^11)+(Sheet1!$B$61*((1+(LK1))^1)*((1+(LK2))^1)*((1+(LK3))^1)*((1+(LK4))^1)*((1+(LK5))^1)*((1+(LK6))^1)*((1+(LK7))^1)*((1+(LK8))^1)*((1+(LK9))^1)*((1+(LK10))^1)*((1+(LK11))^1)*((1+(LK12))^1))/((1.075)^12)+(Sheet1!$B$61*((1+(LK1))^1)*((1+(LK2))^1)*((1+(LK3))^1)*((1+(LK4))^1)*((1+(LK5))^1)*((1+(LK6))^1)*((1+(LK7))^1)*((1+(LK8))^1)*((1+(LK9))^1)*((1+(LK10))^1)*((1+(LK11))^1)*((1+(LK12))^1)*((1+(LK13))^1))/((1.075)^13)+(Sheet1!$B$61*((1+(LK1))^1)*((1+(LK2))^1)*((1+(LK3))^1)*((1+(LK4))^1)*((1+(LK5))^1)*((1+(LK6))^1)*((1+(LK7))^1)*((1+(LK8))^1)*((1+(LK9))^1)*((1+(LK10))^1)*((1+(LK11))^1)*((1+(LK12))^1)*((1+(LK13))^1)*((1+(LK14))^1))/((1.075)^14)+(Sheet1!$B$61*((1+(LK1))^1)*((1+(LK2))^1)*((1+(LK3))^1)*((1+(LK4))^1)*((1+(LK5))^1)*((1+(LK6))^1)*((1+(LK7))^1)*((1+(LK8))^1)*((1+(LK9))^1)*((1+(LK10))^1)*((1+(LK11))^1)*((1+(LK12))^1)*((1+(LK13))^1)*((1+(LK14))^1)*((1+(LK15))^1))/((1.075)^15)+((Sheet1!$B$61*((1+(LK1))^1)*((1+(LK2))^1)*((1+(LK3))^1)*((1+(LK4))^1)*((1+(LK5))^1)*((1+(LK6))^1)*((1+(LK7))^1)*((1+(LK8))^1)*((1+(LK9))^1)*((1+(LK10))^1)*((1+(LK11))^1)*((1+(LK12))^1)*((1+(LK13))^1)*((1+(LK14))^1)*((1+(LK15))^1))/((1.075)^15)/0.075))/Sheet1!$B$17)+((Sheet1!$B$65/Sheet1!$B$17)*(100%-0.2)))</f>
        <v>49.03867543697838</v>
      </c>
      <c r="LL17" s="1">
        <f ca="1">SUM((((Sheet1!$B$61*((1+(LL1))^1))/((1.075)^1)+(Sheet1!$B$61*((1+(LL1))^1)*((1+(LL2))^1))/((1.075)^2)+(Sheet1!$B$61*((1+(LL1))^1)*((1+(LL2))^1)*((1+(LL3))^1))/((1.075)^3)+(Sheet1!$B$61*((1+(LL1))^1)*((1+(LL2))^1)*((1+(LL3))^1)*((1+(LL4))^1))/((1.075)^4)+(Sheet1!$B$61*((1+(LL1))^1)*((1+(LL2))^1)*((1+(LL3))^1)*((1+(LL4))^1)*((1+(LL5))^1))/((1.075)^5)+(Sheet1!$B$61*((1+(LL1))^1)*((1+(LL2))^1)*((1+(LL3))^1)*((1+(LL4))^1)*((1+(LL5))^1)*((1+(LL6))^1))/((1.075)^6)+(Sheet1!$B$61*((1+(LL1))^1)*((1+(LL2))^1)*((1+(LL3))^1)*((1+(LL4))^1)*((1+(LL5))^1)*((1+(LL6))^1)*((1+(LL7))^1))/((1.075)^7)+(Sheet1!$B$61*((1+(LL1))^1)*((1+(LL2))^1)*((1+(LL3))^1)*((1+(LL4))^1)*((1+(LL5))^1)*((1+(LL6))^1)*((1+(LL7))^1)*((1+(LL8))^1))/((1.075)^8)+(Sheet1!$B$61*((1+(LL1))^1)*((1+(LL2))^1)*((1+(LL3))^1)*((1+(LL4))^1)*((1+(LL5))^1)*((1+(LL6))^1)*((1+(LL7))^1)*((1+(LL8))^1)*((1+(LL9))^1))/((1.075)^9)+(Sheet1!$B$61*((1+(LL1))^1)*((1+(LL2))^1)*((1+(LL3))^1)*((1+(LL4))^1)*((1+(LL5))^1)*((1+(LL6))^1)*((1+(LL7))^1)*((1+(LL8))^1)*((1+(LL9))^1)*((1+(LL10))^1))/((1.075)^10)+(Sheet1!$B$61*((1+(LL1))^1)*((1+(LL2))^1)*((1+(LL3))^1)*((1+(LL4))^1)*((1+(LL5))^1)*((1+(LL6))^1)*((1+(LL7))^1)*((1+(LL8))^1)*((1+(LL9))^1)*((1+(LL10))^1)*((1+(LL11))^1))/((1.075)^11)+(Sheet1!$B$61*((1+(LL1))^1)*((1+(LL2))^1)*((1+(LL3))^1)*((1+(LL4))^1)*((1+(LL5))^1)*((1+(LL6))^1)*((1+(LL7))^1)*((1+(LL8))^1)*((1+(LL9))^1)*((1+(LL10))^1)*((1+(LL11))^1)*((1+(LL12))^1))/((1.075)^12)+(Sheet1!$B$61*((1+(LL1))^1)*((1+(LL2))^1)*((1+(LL3))^1)*((1+(LL4))^1)*((1+(LL5))^1)*((1+(LL6))^1)*((1+(LL7))^1)*((1+(LL8))^1)*((1+(LL9))^1)*((1+(LL10))^1)*((1+(LL11))^1)*((1+(LL12))^1)*((1+(LL13))^1))/((1.075)^13)+(Sheet1!$B$61*((1+(LL1))^1)*((1+(LL2))^1)*((1+(LL3))^1)*((1+(LL4))^1)*((1+(LL5))^1)*((1+(LL6))^1)*((1+(LL7))^1)*((1+(LL8))^1)*((1+(LL9))^1)*((1+(LL10))^1)*((1+(LL11))^1)*((1+(LL12))^1)*((1+(LL13))^1)*((1+(LL14))^1))/((1.075)^14)+(Sheet1!$B$61*((1+(LL1))^1)*((1+(LL2))^1)*((1+(LL3))^1)*((1+(LL4))^1)*((1+(LL5))^1)*((1+(LL6))^1)*((1+(LL7))^1)*((1+(LL8))^1)*((1+(LL9))^1)*((1+(LL10))^1)*((1+(LL11))^1)*((1+(LL12))^1)*((1+(LL13))^1)*((1+(LL14))^1)*((1+(LL15))^1))/((1.075)^15)+((Sheet1!$B$61*((1+(LL1))^1)*((1+(LL2))^1)*((1+(LL3))^1)*((1+(LL4))^1)*((1+(LL5))^1)*((1+(LL6))^1)*((1+(LL7))^1)*((1+(LL8))^1)*((1+(LL9))^1)*((1+(LL10))^1)*((1+(LL11))^1)*((1+(LL12))^1)*((1+(LL13))^1)*((1+(LL14))^1)*((1+(LL15))^1))/((1.075)^15)/0.075))/Sheet1!$B$17)+((Sheet1!$B$65/Sheet1!$B$17)*(100%-0.2)))</f>
        <v>40.82911801571921</v>
      </c>
      <c r="LM17" s="1">
        <f ca="1">SUM((((Sheet1!$B$61*((1+(LM1))^1))/((1.075)^1)+(Sheet1!$B$61*((1+(LM1))^1)*((1+(LM2))^1))/((1.075)^2)+(Sheet1!$B$61*((1+(LM1))^1)*((1+(LM2))^1)*((1+(LM3))^1))/((1.075)^3)+(Sheet1!$B$61*((1+(LM1))^1)*((1+(LM2))^1)*((1+(LM3))^1)*((1+(LM4))^1))/((1.075)^4)+(Sheet1!$B$61*((1+(LM1))^1)*((1+(LM2))^1)*((1+(LM3))^1)*((1+(LM4))^1)*((1+(LM5))^1))/((1.075)^5)+(Sheet1!$B$61*((1+(LM1))^1)*((1+(LM2))^1)*((1+(LM3))^1)*((1+(LM4))^1)*((1+(LM5))^1)*((1+(LM6))^1))/((1.075)^6)+(Sheet1!$B$61*((1+(LM1))^1)*((1+(LM2))^1)*((1+(LM3))^1)*((1+(LM4))^1)*((1+(LM5))^1)*((1+(LM6))^1)*((1+(LM7))^1))/((1.075)^7)+(Sheet1!$B$61*((1+(LM1))^1)*((1+(LM2))^1)*((1+(LM3))^1)*((1+(LM4))^1)*((1+(LM5))^1)*((1+(LM6))^1)*((1+(LM7))^1)*((1+(LM8))^1))/((1.075)^8)+(Sheet1!$B$61*((1+(LM1))^1)*((1+(LM2))^1)*((1+(LM3))^1)*((1+(LM4))^1)*((1+(LM5))^1)*((1+(LM6))^1)*((1+(LM7))^1)*((1+(LM8))^1)*((1+(LM9))^1))/((1.075)^9)+(Sheet1!$B$61*((1+(LM1))^1)*((1+(LM2))^1)*((1+(LM3))^1)*((1+(LM4))^1)*((1+(LM5))^1)*((1+(LM6))^1)*((1+(LM7))^1)*((1+(LM8))^1)*((1+(LM9))^1)*((1+(LM10))^1))/((1.075)^10)+(Sheet1!$B$61*((1+(LM1))^1)*((1+(LM2))^1)*((1+(LM3))^1)*((1+(LM4))^1)*((1+(LM5))^1)*((1+(LM6))^1)*((1+(LM7))^1)*((1+(LM8))^1)*((1+(LM9))^1)*((1+(LM10))^1)*((1+(LM11))^1))/((1.075)^11)+(Sheet1!$B$61*((1+(LM1))^1)*((1+(LM2))^1)*((1+(LM3))^1)*((1+(LM4))^1)*((1+(LM5))^1)*((1+(LM6))^1)*((1+(LM7))^1)*((1+(LM8))^1)*((1+(LM9))^1)*((1+(LM10))^1)*((1+(LM11))^1)*((1+(LM12))^1))/((1.075)^12)+(Sheet1!$B$61*((1+(LM1))^1)*((1+(LM2))^1)*((1+(LM3))^1)*((1+(LM4))^1)*((1+(LM5))^1)*((1+(LM6))^1)*((1+(LM7))^1)*((1+(LM8))^1)*((1+(LM9))^1)*((1+(LM10))^1)*((1+(LM11))^1)*((1+(LM12))^1)*((1+(LM13))^1))/((1.075)^13)+(Sheet1!$B$61*((1+(LM1))^1)*((1+(LM2))^1)*((1+(LM3))^1)*((1+(LM4))^1)*((1+(LM5))^1)*((1+(LM6))^1)*((1+(LM7))^1)*((1+(LM8))^1)*((1+(LM9))^1)*((1+(LM10))^1)*((1+(LM11))^1)*((1+(LM12))^1)*((1+(LM13))^1)*((1+(LM14))^1))/((1.075)^14)+(Sheet1!$B$61*((1+(LM1))^1)*((1+(LM2))^1)*((1+(LM3))^1)*((1+(LM4))^1)*((1+(LM5))^1)*((1+(LM6))^1)*((1+(LM7))^1)*((1+(LM8))^1)*((1+(LM9))^1)*((1+(LM10))^1)*((1+(LM11))^1)*((1+(LM12))^1)*((1+(LM13))^1)*((1+(LM14))^1)*((1+(LM15))^1))/((1.075)^15)+((Sheet1!$B$61*((1+(LM1))^1)*((1+(LM2))^1)*((1+(LM3))^1)*((1+(LM4))^1)*((1+(LM5))^1)*((1+(LM6))^1)*((1+(LM7))^1)*((1+(LM8))^1)*((1+(LM9))^1)*((1+(LM10))^1)*((1+(LM11))^1)*((1+(LM12))^1)*((1+(LM13))^1)*((1+(LM14))^1)*((1+(LM15))^1))/((1.075)^15)/0.075))/Sheet1!$B$17)+((Sheet1!$B$65/Sheet1!$B$17)*(100%-0.2)))</f>
        <v>54.552318566062482</v>
      </c>
      <c r="LN17" s="1">
        <f ca="1">SUM((((Sheet1!$B$61*((1+(LN1))^1))/((1.075)^1)+(Sheet1!$B$61*((1+(LN1))^1)*((1+(LN2))^1))/((1.075)^2)+(Sheet1!$B$61*((1+(LN1))^1)*((1+(LN2))^1)*((1+(LN3))^1))/((1.075)^3)+(Sheet1!$B$61*((1+(LN1))^1)*((1+(LN2))^1)*((1+(LN3))^1)*((1+(LN4))^1))/((1.075)^4)+(Sheet1!$B$61*((1+(LN1))^1)*((1+(LN2))^1)*((1+(LN3))^1)*((1+(LN4))^1)*((1+(LN5))^1))/((1.075)^5)+(Sheet1!$B$61*((1+(LN1))^1)*((1+(LN2))^1)*((1+(LN3))^1)*((1+(LN4))^1)*((1+(LN5))^1)*((1+(LN6))^1))/((1.075)^6)+(Sheet1!$B$61*((1+(LN1))^1)*((1+(LN2))^1)*((1+(LN3))^1)*((1+(LN4))^1)*((1+(LN5))^1)*((1+(LN6))^1)*((1+(LN7))^1))/((1.075)^7)+(Sheet1!$B$61*((1+(LN1))^1)*((1+(LN2))^1)*((1+(LN3))^1)*((1+(LN4))^1)*((1+(LN5))^1)*((1+(LN6))^1)*((1+(LN7))^1)*((1+(LN8))^1))/((1.075)^8)+(Sheet1!$B$61*((1+(LN1))^1)*((1+(LN2))^1)*((1+(LN3))^1)*((1+(LN4))^1)*((1+(LN5))^1)*((1+(LN6))^1)*((1+(LN7))^1)*((1+(LN8))^1)*((1+(LN9))^1))/((1.075)^9)+(Sheet1!$B$61*((1+(LN1))^1)*((1+(LN2))^1)*((1+(LN3))^1)*((1+(LN4))^1)*((1+(LN5))^1)*((1+(LN6))^1)*((1+(LN7))^1)*((1+(LN8))^1)*((1+(LN9))^1)*((1+(LN10))^1))/((1.075)^10)+(Sheet1!$B$61*((1+(LN1))^1)*((1+(LN2))^1)*((1+(LN3))^1)*((1+(LN4))^1)*((1+(LN5))^1)*((1+(LN6))^1)*((1+(LN7))^1)*((1+(LN8))^1)*((1+(LN9))^1)*((1+(LN10))^1)*((1+(LN11))^1))/((1.075)^11)+(Sheet1!$B$61*((1+(LN1))^1)*((1+(LN2))^1)*((1+(LN3))^1)*((1+(LN4))^1)*((1+(LN5))^1)*((1+(LN6))^1)*((1+(LN7))^1)*((1+(LN8))^1)*((1+(LN9))^1)*((1+(LN10))^1)*((1+(LN11))^1)*((1+(LN12))^1))/((1.075)^12)+(Sheet1!$B$61*((1+(LN1))^1)*((1+(LN2))^1)*((1+(LN3))^1)*((1+(LN4))^1)*((1+(LN5))^1)*((1+(LN6))^1)*((1+(LN7))^1)*((1+(LN8))^1)*((1+(LN9))^1)*((1+(LN10))^1)*((1+(LN11))^1)*((1+(LN12))^1)*((1+(LN13))^1))/((1.075)^13)+(Sheet1!$B$61*((1+(LN1))^1)*((1+(LN2))^1)*((1+(LN3))^1)*((1+(LN4))^1)*((1+(LN5))^1)*((1+(LN6))^1)*((1+(LN7))^1)*((1+(LN8))^1)*((1+(LN9))^1)*((1+(LN10))^1)*((1+(LN11))^1)*((1+(LN12))^1)*((1+(LN13))^1)*((1+(LN14))^1))/((1.075)^14)+(Sheet1!$B$61*((1+(LN1))^1)*((1+(LN2))^1)*((1+(LN3))^1)*((1+(LN4))^1)*((1+(LN5))^1)*((1+(LN6))^1)*((1+(LN7))^1)*((1+(LN8))^1)*((1+(LN9))^1)*((1+(LN10))^1)*((1+(LN11))^1)*((1+(LN12))^1)*((1+(LN13))^1)*((1+(LN14))^1)*((1+(LN15))^1))/((1.075)^15)+((Sheet1!$B$61*((1+(LN1))^1)*((1+(LN2))^1)*((1+(LN3))^1)*((1+(LN4))^1)*((1+(LN5))^1)*((1+(LN6))^1)*((1+(LN7))^1)*((1+(LN8))^1)*((1+(LN9))^1)*((1+(LN10))^1)*((1+(LN11))^1)*((1+(LN12))^1)*((1+(LN13))^1)*((1+(LN14))^1)*((1+(LN15))^1))/((1.075)^15)/0.075))/Sheet1!$B$17)+((Sheet1!$B$65/Sheet1!$B$17)*(100%-0.2)))</f>
        <v>43.095763114666937</v>
      </c>
      <c r="LO17" s="1">
        <f ca="1">SUM((((Sheet1!$B$61*((1+(LO1))^1))/((1.075)^1)+(Sheet1!$B$61*((1+(LO1))^1)*((1+(LO2))^1))/((1.075)^2)+(Sheet1!$B$61*((1+(LO1))^1)*((1+(LO2))^1)*((1+(LO3))^1))/((1.075)^3)+(Sheet1!$B$61*((1+(LO1))^1)*((1+(LO2))^1)*((1+(LO3))^1)*((1+(LO4))^1))/((1.075)^4)+(Sheet1!$B$61*((1+(LO1))^1)*((1+(LO2))^1)*((1+(LO3))^1)*((1+(LO4))^1)*((1+(LO5))^1))/((1.075)^5)+(Sheet1!$B$61*((1+(LO1))^1)*((1+(LO2))^1)*((1+(LO3))^1)*((1+(LO4))^1)*((1+(LO5))^1)*((1+(LO6))^1))/((1.075)^6)+(Sheet1!$B$61*((1+(LO1))^1)*((1+(LO2))^1)*((1+(LO3))^1)*((1+(LO4))^1)*((1+(LO5))^1)*((1+(LO6))^1)*((1+(LO7))^1))/((1.075)^7)+(Sheet1!$B$61*((1+(LO1))^1)*((1+(LO2))^1)*((1+(LO3))^1)*((1+(LO4))^1)*((1+(LO5))^1)*((1+(LO6))^1)*((1+(LO7))^1)*((1+(LO8))^1))/((1.075)^8)+(Sheet1!$B$61*((1+(LO1))^1)*((1+(LO2))^1)*((1+(LO3))^1)*((1+(LO4))^1)*((1+(LO5))^1)*((1+(LO6))^1)*((1+(LO7))^1)*((1+(LO8))^1)*((1+(LO9))^1))/((1.075)^9)+(Sheet1!$B$61*((1+(LO1))^1)*((1+(LO2))^1)*((1+(LO3))^1)*((1+(LO4))^1)*((1+(LO5))^1)*((1+(LO6))^1)*((1+(LO7))^1)*((1+(LO8))^1)*((1+(LO9))^1)*((1+(LO10))^1))/((1.075)^10)+(Sheet1!$B$61*((1+(LO1))^1)*((1+(LO2))^1)*((1+(LO3))^1)*((1+(LO4))^1)*((1+(LO5))^1)*((1+(LO6))^1)*((1+(LO7))^1)*((1+(LO8))^1)*((1+(LO9))^1)*((1+(LO10))^1)*((1+(LO11))^1))/((1.075)^11)+(Sheet1!$B$61*((1+(LO1))^1)*((1+(LO2))^1)*((1+(LO3))^1)*((1+(LO4))^1)*((1+(LO5))^1)*((1+(LO6))^1)*((1+(LO7))^1)*((1+(LO8))^1)*((1+(LO9))^1)*((1+(LO10))^1)*((1+(LO11))^1)*((1+(LO12))^1))/((1.075)^12)+(Sheet1!$B$61*((1+(LO1))^1)*((1+(LO2))^1)*((1+(LO3))^1)*((1+(LO4))^1)*((1+(LO5))^1)*((1+(LO6))^1)*((1+(LO7))^1)*((1+(LO8))^1)*((1+(LO9))^1)*((1+(LO10))^1)*((1+(LO11))^1)*((1+(LO12))^1)*((1+(LO13))^1))/((1.075)^13)+(Sheet1!$B$61*((1+(LO1))^1)*((1+(LO2))^1)*((1+(LO3))^1)*((1+(LO4))^1)*((1+(LO5))^1)*((1+(LO6))^1)*((1+(LO7))^1)*((1+(LO8))^1)*((1+(LO9))^1)*((1+(LO10))^1)*((1+(LO11))^1)*((1+(LO12))^1)*((1+(LO13))^1)*((1+(LO14))^1))/((1.075)^14)+(Sheet1!$B$61*((1+(LO1))^1)*((1+(LO2))^1)*((1+(LO3))^1)*((1+(LO4))^1)*((1+(LO5))^1)*((1+(LO6))^1)*((1+(LO7))^1)*((1+(LO8))^1)*((1+(LO9))^1)*((1+(LO10))^1)*((1+(LO11))^1)*((1+(LO12))^1)*((1+(LO13))^1)*((1+(LO14))^1)*((1+(LO15))^1))/((1.075)^15)+((Sheet1!$B$61*((1+(LO1))^1)*((1+(LO2))^1)*((1+(LO3))^1)*((1+(LO4))^1)*((1+(LO5))^1)*((1+(LO6))^1)*((1+(LO7))^1)*((1+(LO8))^1)*((1+(LO9))^1)*((1+(LO10))^1)*((1+(LO11))^1)*((1+(LO12))^1)*((1+(LO13))^1)*((1+(LO14))^1)*((1+(LO15))^1))/((1.075)^15)/0.075))/Sheet1!$B$17)+((Sheet1!$B$65/Sheet1!$B$17)*(100%-0.2)))</f>
        <v>45.092866334170289</v>
      </c>
      <c r="LP17" s="1">
        <f ca="1">SUM((((Sheet1!$B$61*((1+(LP1))^1))/((1.075)^1)+(Sheet1!$B$61*((1+(LP1))^1)*((1+(LP2))^1))/((1.075)^2)+(Sheet1!$B$61*((1+(LP1))^1)*((1+(LP2))^1)*((1+(LP3))^1))/((1.075)^3)+(Sheet1!$B$61*((1+(LP1))^1)*((1+(LP2))^1)*((1+(LP3))^1)*((1+(LP4))^1))/((1.075)^4)+(Sheet1!$B$61*((1+(LP1))^1)*((1+(LP2))^1)*((1+(LP3))^1)*((1+(LP4))^1)*((1+(LP5))^1))/((1.075)^5)+(Sheet1!$B$61*((1+(LP1))^1)*((1+(LP2))^1)*((1+(LP3))^1)*((1+(LP4))^1)*((1+(LP5))^1)*((1+(LP6))^1))/((1.075)^6)+(Sheet1!$B$61*((1+(LP1))^1)*((1+(LP2))^1)*((1+(LP3))^1)*((1+(LP4))^1)*((1+(LP5))^1)*((1+(LP6))^1)*((1+(LP7))^1))/((1.075)^7)+(Sheet1!$B$61*((1+(LP1))^1)*((1+(LP2))^1)*((1+(LP3))^1)*((1+(LP4))^1)*((1+(LP5))^1)*((1+(LP6))^1)*((1+(LP7))^1)*((1+(LP8))^1))/((1.075)^8)+(Sheet1!$B$61*((1+(LP1))^1)*((1+(LP2))^1)*((1+(LP3))^1)*((1+(LP4))^1)*((1+(LP5))^1)*((1+(LP6))^1)*((1+(LP7))^1)*((1+(LP8))^1)*((1+(LP9))^1))/((1.075)^9)+(Sheet1!$B$61*((1+(LP1))^1)*((1+(LP2))^1)*((1+(LP3))^1)*((1+(LP4))^1)*((1+(LP5))^1)*((1+(LP6))^1)*((1+(LP7))^1)*((1+(LP8))^1)*((1+(LP9))^1)*((1+(LP10))^1))/((1.075)^10)+(Sheet1!$B$61*((1+(LP1))^1)*((1+(LP2))^1)*((1+(LP3))^1)*((1+(LP4))^1)*((1+(LP5))^1)*((1+(LP6))^1)*((1+(LP7))^1)*((1+(LP8))^1)*((1+(LP9))^1)*((1+(LP10))^1)*((1+(LP11))^1))/((1.075)^11)+(Sheet1!$B$61*((1+(LP1))^1)*((1+(LP2))^1)*((1+(LP3))^1)*((1+(LP4))^1)*((1+(LP5))^1)*((1+(LP6))^1)*((1+(LP7))^1)*((1+(LP8))^1)*((1+(LP9))^1)*((1+(LP10))^1)*((1+(LP11))^1)*((1+(LP12))^1))/((1.075)^12)+(Sheet1!$B$61*((1+(LP1))^1)*((1+(LP2))^1)*((1+(LP3))^1)*((1+(LP4))^1)*((1+(LP5))^1)*((1+(LP6))^1)*((1+(LP7))^1)*((1+(LP8))^1)*((1+(LP9))^1)*((1+(LP10))^1)*((1+(LP11))^1)*((1+(LP12))^1)*((1+(LP13))^1))/((1.075)^13)+(Sheet1!$B$61*((1+(LP1))^1)*((1+(LP2))^1)*((1+(LP3))^1)*((1+(LP4))^1)*((1+(LP5))^1)*((1+(LP6))^1)*((1+(LP7))^1)*((1+(LP8))^1)*((1+(LP9))^1)*((1+(LP10))^1)*((1+(LP11))^1)*((1+(LP12))^1)*((1+(LP13))^1)*((1+(LP14))^1))/((1.075)^14)+(Sheet1!$B$61*((1+(LP1))^1)*((1+(LP2))^1)*((1+(LP3))^1)*((1+(LP4))^1)*((1+(LP5))^1)*((1+(LP6))^1)*((1+(LP7))^1)*((1+(LP8))^1)*((1+(LP9))^1)*((1+(LP10))^1)*((1+(LP11))^1)*((1+(LP12))^1)*((1+(LP13))^1)*((1+(LP14))^1)*((1+(LP15))^1))/((1.075)^15)+((Sheet1!$B$61*((1+(LP1))^1)*((1+(LP2))^1)*((1+(LP3))^1)*((1+(LP4))^1)*((1+(LP5))^1)*((1+(LP6))^1)*((1+(LP7))^1)*((1+(LP8))^1)*((1+(LP9))^1)*((1+(LP10))^1)*((1+(LP11))^1)*((1+(LP12))^1)*((1+(LP13))^1)*((1+(LP14))^1)*((1+(LP15))^1))/((1.075)^15)/0.075))/Sheet1!$B$17)+((Sheet1!$B$65/Sheet1!$B$17)*(100%-0.2)))</f>
        <v>49.513654178003279</v>
      </c>
      <c r="LQ17" s="1">
        <f ca="1">SUM((((Sheet1!$B$61*((1+(LQ1))^1))/((1.075)^1)+(Sheet1!$B$61*((1+(LQ1))^1)*((1+(LQ2))^1))/((1.075)^2)+(Sheet1!$B$61*((1+(LQ1))^1)*((1+(LQ2))^1)*((1+(LQ3))^1))/((1.075)^3)+(Sheet1!$B$61*((1+(LQ1))^1)*((1+(LQ2))^1)*((1+(LQ3))^1)*((1+(LQ4))^1))/((1.075)^4)+(Sheet1!$B$61*((1+(LQ1))^1)*((1+(LQ2))^1)*((1+(LQ3))^1)*((1+(LQ4))^1)*((1+(LQ5))^1))/((1.075)^5)+(Sheet1!$B$61*((1+(LQ1))^1)*((1+(LQ2))^1)*((1+(LQ3))^1)*((1+(LQ4))^1)*((1+(LQ5))^1)*((1+(LQ6))^1))/((1.075)^6)+(Sheet1!$B$61*((1+(LQ1))^1)*((1+(LQ2))^1)*((1+(LQ3))^1)*((1+(LQ4))^1)*((1+(LQ5))^1)*((1+(LQ6))^1)*((1+(LQ7))^1))/((1.075)^7)+(Sheet1!$B$61*((1+(LQ1))^1)*((1+(LQ2))^1)*((1+(LQ3))^1)*((1+(LQ4))^1)*((1+(LQ5))^1)*((1+(LQ6))^1)*((1+(LQ7))^1)*((1+(LQ8))^1))/((1.075)^8)+(Sheet1!$B$61*((1+(LQ1))^1)*((1+(LQ2))^1)*((1+(LQ3))^1)*((1+(LQ4))^1)*((1+(LQ5))^1)*((1+(LQ6))^1)*((1+(LQ7))^1)*((1+(LQ8))^1)*((1+(LQ9))^1))/((1.075)^9)+(Sheet1!$B$61*((1+(LQ1))^1)*((1+(LQ2))^1)*((1+(LQ3))^1)*((1+(LQ4))^1)*((1+(LQ5))^1)*((1+(LQ6))^1)*((1+(LQ7))^1)*((1+(LQ8))^1)*((1+(LQ9))^1)*((1+(LQ10))^1))/((1.075)^10)+(Sheet1!$B$61*((1+(LQ1))^1)*((1+(LQ2))^1)*((1+(LQ3))^1)*((1+(LQ4))^1)*((1+(LQ5))^1)*((1+(LQ6))^1)*((1+(LQ7))^1)*((1+(LQ8))^1)*((1+(LQ9))^1)*((1+(LQ10))^1)*((1+(LQ11))^1))/((1.075)^11)+(Sheet1!$B$61*((1+(LQ1))^1)*((1+(LQ2))^1)*((1+(LQ3))^1)*((1+(LQ4))^1)*((1+(LQ5))^1)*((1+(LQ6))^1)*((1+(LQ7))^1)*((1+(LQ8))^1)*((1+(LQ9))^1)*((1+(LQ10))^1)*((1+(LQ11))^1)*((1+(LQ12))^1))/((1.075)^12)+(Sheet1!$B$61*((1+(LQ1))^1)*((1+(LQ2))^1)*((1+(LQ3))^1)*((1+(LQ4))^1)*((1+(LQ5))^1)*((1+(LQ6))^1)*((1+(LQ7))^1)*((1+(LQ8))^1)*((1+(LQ9))^1)*((1+(LQ10))^1)*((1+(LQ11))^1)*((1+(LQ12))^1)*((1+(LQ13))^1))/((1.075)^13)+(Sheet1!$B$61*((1+(LQ1))^1)*((1+(LQ2))^1)*((1+(LQ3))^1)*((1+(LQ4))^1)*((1+(LQ5))^1)*((1+(LQ6))^1)*((1+(LQ7))^1)*((1+(LQ8))^1)*((1+(LQ9))^1)*((1+(LQ10))^1)*((1+(LQ11))^1)*((1+(LQ12))^1)*((1+(LQ13))^1)*((1+(LQ14))^1))/((1.075)^14)+(Sheet1!$B$61*((1+(LQ1))^1)*((1+(LQ2))^1)*((1+(LQ3))^1)*((1+(LQ4))^1)*((1+(LQ5))^1)*((1+(LQ6))^1)*((1+(LQ7))^1)*((1+(LQ8))^1)*((1+(LQ9))^1)*((1+(LQ10))^1)*((1+(LQ11))^1)*((1+(LQ12))^1)*((1+(LQ13))^1)*((1+(LQ14))^1)*((1+(LQ15))^1))/((1.075)^15)+((Sheet1!$B$61*((1+(LQ1))^1)*((1+(LQ2))^1)*((1+(LQ3))^1)*((1+(LQ4))^1)*((1+(LQ5))^1)*((1+(LQ6))^1)*((1+(LQ7))^1)*((1+(LQ8))^1)*((1+(LQ9))^1)*((1+(LQ10))^1)*((1+(LQ11))^1)*((1+(LQ12))^1)*((1+(LQ13))^1)*((1+(LQ14))^1)*((1+(LQ15))^1))/((1.075)^15)/0.075))/Sheet1!$B$17)+((Sheet1!$B$65/Sheet1!$B$17)*(100%-0.2)))</f>
        <v>66.30520441345169</v>
      </c>
      <c r="LR17" s="1">
        <f ca="1">SUM((((Sheet1!$B$61*((1+(LR1))^1))/((1.075)^1)+(Sheet1!$B$61*((1+(LR1))^1)*((1+(LR2))^1))/((1.075)^2)+(Sheet1!$B$61*((1+(LR1))^1)*((1+(LR2))^1)*((1+(LR3))^1))/((1.075)^3)+(Sheet1!$B$61*((1+(LR1))^1)*((1+(LR2))^1)*((1+(LR3))^1)*((1+(LR4))^1))/((1.075)^4)+(Sheet1!$B$61*((1+(LR1))^1)*((1+(LR2))^1)*((1+(LR3))^1)*((1+(LR4))^1)*((1+(LR5))^1))/((1.075)^5)+(Sheet1!$B$61*((1+(LR1))^1)*((1+(LR2))^1)*((1+(LR3))^1)*((1+(LR4))^1)*((1+(LR5))^1)*((1+(LR6))^1))/((1.075)^6)+(Sheet1!$B$61*((1+(LR1))^1)*((1+(LR2))^1)*((1+(LR3))^1)*((1+(LR4))^1)*((1+(LR5))^1)*((1+(LR6))^1)*((1+(LR7))^1))/((1.075)^7)+(Sheet1!$B$61*((1+(LR1))^1)*((1+(LR2))^1)*((1+(LR3))^1)*((1+(LR4))^1)*((1+(LR5))^1)*((1+(LR6))^1)*((1+(LR7))^1)*((1+(LR8))^1))/((1.075)^8)+(Sheet1!$B$61*((1+(LR1))^1)*((1+(LR2))^1)*((1+(LR3))^1)*((1+(LR4))^1)*((1+(LR5))^1)*((1+(LR6))^1)*((1+(LR7))^1)*((1+(LR8))^1)*((1+(LR9))^1))/((1.075)^9)+(Sheet1!$B$61*((1+(LR1))^1)*((1+(LR2))^1)*((1+(LR3))^1)*((1+(LR4))^1)*((1+(LR5))^1)*((1+(LR6))^1)*((1+(LR7))^1)*((1+(LR8))^1)*((1+(LR9))^1)*((1+(LR10))^1))/((1.075)^10)+(Sheet1!$B$61*((1+(LR1))^1)*((1+(LR2))^1)*((1+(LR3))^1)*((1+(LR4))^1)*((1+(LR5))^1)*((1+(LR6))^1)*((1+(LR7))^1)*((1+(LR8))^1)*((1+(LR9))^1)*((1+(LR10))^1)*((1+(LR11))^1))/((1.075)^11)+(Sheet1!$B$61*((1+(LR1))^1)*((1+(LR2))^1)*((1+(LR3))^1)*((1+(LR4))^1)*((1+(LR5))^1)*((1+(LR6))^1)*((1+(LR7))^1)*((1+(LR8))^1)*((1+(LR9))^1)*((1+(LR10))^1)*((1+(LR11))^1)*((1+(LR12))^1))/((1.075)^12)+(Sheet1!$B$61*((1+(LR1))^1)*((1+(LR2))^1)*((1+(LR3))^1)*((1+(LR4))^1)*((1+(LR5))^1)*((1+(LR6))^1)*((1+(LR7))^1)*((1+(LR8))^1)*((1+(LR9))^1)*((1+(LR10))^1)*((1+(LR11))^1)*((1+(LR12))^1)*((1+(LR13))^1))/((1.075)^13)+(Sheet1!$B$61*((1+(LR1))^1)*((1+(LR2))^1)*((1+(LR3))^1)*((1+(LR4))^1)*((1+(LR5))^1)*((1+(LR6))^1)*((1+(LR7))^1)*((1+(LR8))^1)*((1+(LR9))^1)*((1+(LR10))^1)*((1+(LR11))^1)*((1+(LR12))^1)*((1+(LR13))^1)*((1+(LR14))^1))/((1.075)^14)+(Sheet1!$B$61*((1+(LR1))^1)*((1+(LR2))^1)*((1+(LR3))^1)*((1+(LR4))^1)*((1+(LR5))^1)*((1+(LR6))^1)*((1+(LR7))^1)*((1+(LR8))^1)*((1+(LR9))^1)*((1+(LR10))^1)*((1+(LR11))^1)*((1+(LR12))^1)*((1+(LR13))^1)*((1+(LR14))^1)*((1+(LR15))^1))/((1.075)^15)+((Sheet1!$B$61*((1+(LR1))^1)*((1+(LR2))^1)*((1+(LR3))^1)*((1+(LR4))^1)*((1+(LR5))^1)*((1+(LR6))^1)*((1+(LR7))^1)*((1+(LR8))^1)*((1+(LR9))^1)*((1+(LR10))^1)*((1+(LR11))^1)*((1+(LR12))^1)*((1+(LR13))^1)*((1+(LR14))^1)*((1+(LR15))^1))/((1.075)^15)/0.075))/Sheet1!$B$17)+((Sheet1!$B$65/Sheet1!$B$17)*(100%-0.2)))</f>
        <v>64.218664343378407</v>
      </c>
      <c r="LS17" s="1">
        <f ca="1">SUM((((Sheet1!$B$61*((1+(LS1))^1))/((1.075)^1)+(Sheet1!$B$61*((1+(LS1))^1)*((1+(LS2))^1))/((1.075)^2)+(Sheet1!$B$61*((1+(LS1))^1)*((1+(LS2))^1)*((1+(LS3))^1))/((1.075)^3)+(Sheet1!$B$61*((1+(LS1))^1)*((1+(LS2))^1)*((1+(LS3))^1)*((1+(LS4))^1))/((1.075)^4)+(Sheet1!$B$61*((1+(LS1))^1)*((1+(LS2))^1)*((1+(LS3))^1)*((1+(LS4))^1)*((1+(LS5))^1))/((1.075)^5)+(Sheet1!$B$61*((1+(LS1))^1)*((1+(LS2))^1)*((1+(LS3))^1)*((1+(LS4))^1)*((1+(LS5))^1)*((1+(LS6))^1))/((1.075)^6)+(Sheet1!$B$61*((1+(LS1))^1)*((1+(LS2))^1)*((1+(LS3))^1)*((1+(LS4))^1)*((1+(LS5))^1)*((1+(LS6))^1)*((1+(LS7))^1))/((1.075)^7)+(Sheet1!$B$61*((1+(LS1))^1)*((1+(LS2))^1)*((1+(LS3))^1)*((1+(LS4))^1)*((1+(LS5))^1)*((1+(LS6))^1)*((1+(LS7))^1)*((1+(LS8))^1))/((1.075)^8)+(Sheet1!$B$61*((1+(LS1))^1)*((1+(LS2))^1)*((1+(LS3))^1)*((1+(LS4))^1)*((1+(LS5))^1)*((1+(LS6))^1)*((1+(LS7))^1)*((1+(LS8))^1)*((1+(LS9))^1))/((1.075)^9)+(Sheet1!$B$61*((1+(LS1))^1)*((1+(LS2))^1)*((1+(LS3))^1)*((1+(LS4))^1)*((1+(LS5))^1)*((1+(LS6))^1)*((1+(LS7))^1)*((1+(LS8))^1)*((1+(LS9))^1)*((1+(LS10))^1))/((1.075)^10)+(Sheet1!$B$61*((1+(LS1))^1)*((1+(LS2))^1)*((1+(LS3))^1)*((1+(LS4))^1)*((1+(LS5))^1)*((1+(LS6))^1)*((1+(LS7))^1)*((1+(LS8))^1)*((1+(LS9))^1)*((1+(LS10))^1)*((1+(LS11))^1))/((1.075)^11)+(Sheet1!$B$61*((1+(LS1))^1)*((1+(LS2))^1)*((1+(LS3))^1)*((1+(LS4))^1)*((1+(LS5))^1)*((1+(LS6))^1)*((1+(LS7))^1)*((1+(LS8))^1)*((1+(LS9))^1)*((1+(LS10))^1)*((1+(LS11))^1)*((1+(LS12))^1))/((1.075)^12)+(Sheet1!$B$61*((1+(LS1))^1)*((1+(LS2))^1)*((1+(LS3))^1)*((1+(LS4))^1)*((1+(LS5))^1)*((1+(LS6))^1)*((1+(LS7))^1)*((1+(LS8))^1)*((1+(LS9))^1)*((1+(LS10))^1)*((1+(LS11))^1)*((1+(LS12))^1)*((1+(LS13))^1))/((1.075)^13)+(Sheet1!$B$61*((1+(LS1))^1)*((1+(LS2))^1)*((1+(LS3))^1)*((1+(LS4))^1)*((1+(LS5))^1)*((1+(LS6))^1)*((1+(LS7))^1)*((1+(LS8))^1)*((1+(LS9))^1)*((1+(LS10))^1)*((1+(LS11))^1)*((1+(LS12))^1)*((1+(LS13))^1)*((1+(LS14))^1))/((1.075)^14)+(Sheet1!$B$61*((1+(LS1))^1)*((1+(LS2))^1)*((1+(LS3))^1)*((1+(LS4))^1)*((1+(LS5))^1)*((1+(LS6))^1)*((1+(LS7))^1)*((1+(LS8))^1)*((1+(LS9))^1)*((1+(LS10))^1)*((1+(LS11))^1)*((1+(LS12))^1)*((1+(LS13))^1)*((1+(LS14))^1)*((1+(LS15))^1))/((1.075)^15)+((Sheet1!$B$61*((1+(LS1))^1)*((1+(LS2))^1)*((1+(LS3))^1)*((1+(LS4))^1)*((1+(LS5))^1)*((1+(LS6))^1)*((1+(LS7))^1)*((1+(LS8))^1)*((1+(LS9))^1)*((1+(LS10))^1)*((1+(LS11))^1)*((1+(LS12))^1)*((1+(LS13))^1)*((1+(LS14))^1)*((1+(LS15))^1))/((1.075)^15)/0.075))/Sheet1!$B$17)+((Sheet1!$B$65/Sheet1!$B$17)*(100%-0.2)))</f>
        <v>49.993531590487535</v>
      </c>
      <c r="LT17" s="1">
        <f ca="1">SUM((((Sheet1!$B$61*((1+(LT1))^1))/((1.075)^1)+(Sheet1!$B$61*((1+(LT1))^1)*((1+(LT2))^1))/((1.075)^2)+(Sheet1!$B$61*((1+(LT1))^1)*((1+(LT2))^1)*((1+(LT3))^1))/((1.075)^3)+(Sheet1!$B$61*((1+(LT1))^1)*((1+(LT2))^1)*((1+(LT3))^1)*((1+(LT4))^1))/((1.075)^4)+(Sheet1!$B$61*((1+(LT1))^1)*((1+(LT2))^1)*((1+(LT3))^1)*((1+(LT4))^1)*((1+(LT5))^1))/((1.075)^5)+(Sheet1!$B$61*((1+(LT1))^1)*((1+(LT2))^1)*((1+(LT3))^1)*((1+(LT4))^1)*((1+(LT5))^1)*((1+(LT6))^1))/((1.075)^6)+(Sheet1!$B$61*((1+(LT1))^1)*((1+(LT2))^1)*((1+(LT3))^1)*((1+(LT4))^1)*((1+(LT5))^1)*((1+(LT6))^1)*((1+(LT7))^1))/((1.075)^7)+(Sheet1!$B$61*((1+(LT1))^1)*((1+(LT2))^1)*((1+(LT3))^1)*((1+(LT4))^1)*((1+(LT5))^1)*((1+(LT6))^1)*((1+(LT7))^1)*((1+(LT8))^1))/((1.075)^8)+(Sheet1!$B$61*((1+(LT1))^1)*((1+(LT2))^1)*((1+(LT3))^1)*((1+(LT4))^1)*((1+(LT5))^1)*((1+(LT6))^1)*((1+(LT7))^1)*((1+(LT8))^1)*((1+(LT9))^1))/((1.075)^9)+(Sheet1!$B$61*((1+(LT1))^1)*((1+(LT2))^1)*((1+(LT3))^1)*((1+(LT4))^1)*((1+(LT5))^1)*((1+(LT6))^1)*((1+(LT7))^1)*((1+(LT8))^1)*((1+(LT9))^1)*((1+(LT10))^1))/((1.075)^10)+(Sheet1!$B$61*((1+(LT1))^1)*((1+(LT2))^1)*((1+(LT3))^1)*((1+(LT4))^1)*((1+(LT5))^1)*((1+(LT6))^1)*((1+(LT7))^1)*((1+(LT8))^1)*((1+(LT9))^1)*((1+(LT10))^1)*((1+(LT11))^1))/((1.075)^11)+(Sheet1!$B$61*((1+(LT1))^1)*((1+(LT2))^1)*((1+(LT3))^1)*((1+(LT4))^1)*((1+(LT5))^1)*((1+(LT6))^1)*((1+(LT7))^1)*((1+(LT8))^1)*((1+(LT9))^1)*((1+(LT10))^1)*((1+(LT11))^1)*((1+(LT12))^1))/((1.075)^12)+(Sheet1!$B$61*((1+(LT1))^1)*((1+(LT2))^1)*((1+(LT3))^1)*((1+(LT4))^1)*((1+(LT5))^1)*((1+(LT6))^1)*((1+(LT7))^1)*((1+(LT8))^1)*((1+(LT9))^1)*((1+(LT10))^1)*((1+(LT11))^1)*((1+(LT12))^1)*((1+(LT13))^1))/((1.075)^13)+(Sheet1!$B$61*((1+(LT1))^1)*((1+(LT2))^1)*((1+(LT3))^1)*((1+(LT4))^1)*((1+(LT5))^1)*((1+(LT6))^1)*((1+(LT7))^1)*((1+(LT8))^1)*((1+(LT9))^1)*((1+(LT10))^1)*((1+(LT11))^1)*((1+(LT12))^1)*((1+(LT13))^1)*((1+(LT14))^1))/((1.075)^14)+(Sheet1!$B$61*((1+(LT1))^1)*((1+(LT2))^1)*((1+(LT3))^1)*((1+(LT4))^1)*((1+(LT5))^1)*((1+(LT6))^1)*((1+(LT7))^1)*((1+(LT8))^1)*((1+(LT9))^1)*((1+(LT10))^1)*((1+(LT11))^1)*((1+(LT12))^1)*((1+(LT13))^1)*((1+(LT14))^1)*((1+(LT15))^1))/((1.075)^15)+((Sheet1!$B$61*((1+(LT1))^1)*((1+(LT2))^1)*((1+(LT3))^1)*((1+(LT4))^1)*((1+(LT5))^1)*((1+(LT6))^1)*((1+(LT7))^1)*((1+(LT8))^1)*((1+(LT9))^1)*((1+(LT10))^1)*((1+(LT11))^1)*((1+(LT12))^1)*((1+(LT13))^1)*((1+(LT14))^1)*((1+(LT15))^1))/((1.075)^15)/0.075))/Sheet1!$B$17)+((Sheet1!$B$65/Sheet1!$B$17)*(100%-0.2)))</f>
        <v>43.408758286175505</v>
      </c>
      <c r="LU17" s="1">
        <f ca="1">SUM((((Sheet1!$B$61*((1+(LU1))^1))/((1.075)^1)+(Sheet1!$B$61*((1+(LU1))^1)*((1+(LU2))^1))/((1.075)^2)+(Sheet1!$B$61*((1+(LU1))^1)*((1+(LU2))^1)*((1+(LU3))^1))/((1.075)^3)+(Sheet1!$B$61*((1+(LU1))^1)*((1+(LU2))^1)*((1+(LU3))^1)*((1+(LU4))^1))/((1.075)^4)+(Sheet1!$B$61*((1+(LU1))^1)*((1+(LU2))^1)*((1+(LU3))^1)*((1+(LU4))^1)*((1+(LU5))^1))/((1.075)^5)+(Sheet1!$B$61*((1+(LU1))^1)*((1+(LU2))^1)*((1+(LU3))^1)*((1+(LU4))^1)*((1+(LU5))^1)*((1+(LU6))^1))/((1.075)^6)+(Sheet1!$B$61*((1+(LU1))^1)*((1+(LU2))^1)*((1+(LU3))^1)*((1+(LU4))^1)*((1+(LU5))^1)*((1+(LU6))^1)*((1+(LU7))^1))/((1.075)^7)+(Sheet1!$B$61*((1+(LU1))^1)*((1+(LU2))^1)*((1+(LU3))^1)*((1+(LU4))^1)*((1+(LU5))^1)*((1+(LU6))^1)*((1+(LU7))^1)*((1+(LU8))^1))/((1.075)^8)+(Sheet1!$B$61*((1+(LU1))^1)*((1+(LU2))^1)*((1+(LU3))^1)*((1+(LU4))^1)*((1+(LU5))^1)*((1+(LU6))^1)*((1+(LU7))^1)*((1+(LU8))^1)*((1+(LU9))^1))/((1.075)^9)+(Sheet1!$B$61*((1+(LU1))^1)*((1+(LU2))^1)*((1+(LU3))^1)*((1+(LU4))^1)*((1+(LU5))^1)*((1+(LU6))^1)*((1+(LU7))^1)*((1+(LU8))^1)*((1+(LU9))^1)*((1+(LU10))^1))/((1.075)^10)+(Sheet1!$B$61*((1+(LU1))^1)*((1+(LU2))^1)*((1+(LU3))^1)*((1+(LU4))^1)*((1+(LU5))^1)*((1+(LU6))^1)*((1+(LU7))^1)*((1+(LU8))^1)*((1+(LU9))^1)*((1+(LU10))^1)*((1+(LU11))^1))/((1.075)^11)+(Sheet1!$B$61*((1+(LU1))^1)*((1+(LU2))^1)*((1+(LU3))^1)*((1+(LU4))^1)*((1+(LU5))^1)*((1+(LU6))^1)*((1+(LU7))^1)*((1+(LU8))^1)*((1+(LU9))^1)*((1+(LU10))^1)*((1+(LU11))^1)*((1+(LU12))^1))/((1.075)^12)+(Sheet1!$B$61*((1+(LU1))^1)*((1+(LU2))^1)*((1+(LU3))^1)*((1+(LU4))^1)*((1+(LU5))^1)*((1+(LU6))^1)*((1+(LU7))^1)*((1+(LU8))^1)*((1+(LU9))^1)*((1+(LU10))^1)*((1+(LU11))^1)*((1+(LU12))^1)*((1+(LU13))^1))/((1.075)^13)+(Sheet1!$B$61*((1+(LU1))^1)*((1+(LU2))^1)*((1+(LU3))^1)*((1+(LU4))^1)*((1+(LU5))^1)*((1+(LU6))^1)*((1+(LU7))^1)*((1+(LU8))^1)*((1+(LU9))^1)*((1+(LU10))^1)*((1+(LU11))^1)*((1+(LU12))^1)*((1+(LU13))^1)*((1+(LU14))^1))/((1.075)^14)+(Sheet1!$B$61*((1+(LU1))^1)*((1+(LU2))^1)*((1+(LU3))^1)*((1+(LU4))^1)*((1+(LU5))^1)*((1+(LU6))^1)*((1+(LU7))^1)*((1+(LU8))^1)*((1+(LU9))^1)*((1+(LU10))^1)*((1+(LU11))^1)*((1+(LU12))^1)*((1+(LU13))^1)*((1+(LU14))^1)*((1+(LU15))^1))/((1.075)^15)+((Sheet1!$B$61*((1+(LU1))^1)*((1+(LU2))^1)*((1+(LU3))^1)*((1+(LU4))^1)*((1+(LU5))^1)*((1+(LU6))^1)*((1+(LU7))^1)*((1+(LU8))^1)*((1+(LU9))^1)*((1+(LU10))^1)*((1+(LU11))^1)*((1+(LU12))^1)*((1+(LU13))^1)*((1+(LU14))^1)*((1+(LU15))^1))/((1.075)^15)/0.075))/Sheet1!$B$17)+((Sheet1!$B$65/Sheet1!$B$17)*(100%-0.2)))</f>
        <v>36.640019520245119</v>
      </c>
      <c r="LV17" s="1">
        <f ca="1">SUM((((Sheet1!$B$61*((1+(LV1))^1))/((1.075)^1)+(Sheet1!$B$61*((1+(LV1))^1)*((1+(LV2))^1))/((1.075)^2)+(Sheet1!$B$61*((1+(LV1))^1)*((1+(LV2))^1)*((1+(LV3))^1))/((1.075)^3)+(Sheet1!$B$61*((1+(LV1))^1)*((1+(LV2))^1)*((1+(LV3))^1)*((1+(LV4))^1))/((1.075)^4)+(Sheet1!$B$61*((1+(LV1))^1)*((1+(LV2))^1)*((1+(LV3))^1)*((1+(LV4))^1)*((1+(LV5))^1))/((1.075)^5)+(Sheet1!$B$61*((1+(LV1))^1)*((1+(LV2))^1)*((1+(LV3))^1)*((1+(LV4))^1)*((1+(LV5))^1)*((1+(LV6))^1))/((1.075)^6)+(Sheet1!$B$61*((1+(LV1))^1)*((1+(LV2))^1)*((1+(LV3))^1)*((1+(LV4))^1)*((1+(LV5))^1)*((1+(LV6))^1)*((1+(LV7))^1))/((1.075)^7)+(Sheet1!$B$61*((1+(LV1))^1)*((1+(LV2))^1)*((1+(LV3))^1)*((1+(LV4))^1)*((1+(LV5))^1)*((1+(LV6))^1)*((1+(LV7))^1)*((1+(LV8))^1))/((1.075)^8)+(Sheet1!$B$61*((1+(LV1))^1)*((1+(LV2))^1)*((1+(LV3))^1)*((1+(LV4))^1)*((1+(LV5))^1)*((1+(LV6))^1)*((1+(LV7))^1)*((1+(LV8))^1)*((1+(LV9))^1))/((1.075)^9)+(Sheet1!$B$61*((1+(LV1))^1)*((1+(LV2))^1)*((1+(LV3))^1)*((1+(LV4))^1)*((1+(LV5))^1)*((1+(LV6))^1)*((1+(LV7))^1)*((1+(LV8))^1)*((1+(LV9))^1)*((1+(LV10))^1))/((1.075)^10)+(Sheet1!$B$61*((1+(LV1))^1)*((1+(LV2))^1)*((1+(LV3))^1)*((1+(LV4))^1)*((1+(LV5))^1)*((1+(LV6))^1)*((1+(LV7))^1)*((1+(LV8))^1)*((1+(LV9))^1)*((1+(LV10))^1)*((1+(LV11))^1))/((1.075)^11)+(Sheet1!$B$61*((1+(LV1))^1)*((1+(LV2))^1)*((1+(LV3))^1)*((1+(LV4))^1)*((1+(LV5))^1)*((1+(LV6))^1)*((1+(LV7))^1)*((1+(LV8))^1)*((1+(LV9))^1)*((1+(LV10))^1)*((1+(LV11))^1)*((1+(LV12))^1))/((1.075)^12)+(Sheet1!$B$61*((1+(LV1))^1)*((1+(LV2))^1)*((1+(LV3))^1)*((1+(LV4))^1)*((1+(LV5))^1)*((1+(LV6))^1)*((1+(LV7))^1)*((1+(LV8))^1)*((1+(LV9))^1)*((1+(LV10))^1)*((1+(LV11))^1)*((1+(LV12))^1)*((1+(LV13))^1))/((1.075)^13)+(Sheet1!$B$61*((1+(LV1))^1)*((1+(LV2))^1)*((1+(LV3))^1)*((1+(LV4))^1)*((1+(LV5))^1)*((1+(LV6))^1)*((1+(LV7))^1)*((1+(LV8))^1)*((1+(LV9))^1)*((1+(LV10))^1)*((1+(LV11))^1)*((1+(LV12))^1)*((1+(LV13))^1)*((1+(LV14))^1))/((1.075)^14)+(Sheet1!$B$61*((1+(LV1))^1)*((1+(LV2))^1)*((1+(LV3))^1)*((1+(LV4))^1)*((1+(LV5))^1)*((1+(LV6))^1)*((1+(LV7))^1)*((1+(LV8))^1)*((1+(LV9))^1)*((1+(LV10))^1)*((1+(LV11))^1)*((1+(LV12))^1)*((1+(LV13))^1)*((1+(LV14))^1)*((1+(LV15))^1))/((1.075)^15)+((Sheet1!$B$61*((1+(LV1))^1)*((1+(LV2))^1)*((1+(LV3))^1)*((1+(LV4))^1)*((1+(LV5))^1)*((1+(LV6))^1)*((1+(LV7))^1)*((1+(LV8))^1)*((1+(LV9))^1)*((1+(LV10))^1)*((1+(LV11))^1)*((1+(LV12))^1)*((1+(LV13))^1)*((1+(LV14))^1)*((1+(LV15))^1))/((1.075)^15)/0.075))/Sheet1!$B$17)+((Sheet1!$B$65/Sheet1!$B$17)*(100%-0.2)))</f>
        <v>58.326159545010285</v>
      </c>
      <c r="LW17" s="1">
        <f ca="1">SUM((((Sheet1!$B$61*((1+(LW1))^1))/((1.075)^1)+(Sheet1!$B$61*((1+(LW1))^1)*((1+(LW2))^1))/((1.075)^2)+(Sheet1!$B$61*((1+(LW1))^1)*((1+(LW2))^1)*((1+(LW3))^1))/((1.075)^3)+(Sheet1!$B$61*((1+(LW1))^1)*((1+(LW2))^1)*((1+(LW3))^1)*((1+(LW4))^1))/((1.075)^4)+(Sheet1!$B$61*((1+(LW1))^1)*((1+(LW2))^1)*((1+(LW3))^1)*((1+(LW4))^1)*((1+(LW5))^1))/((1.075)^5)+(Sheet1!$B$61*((1+(LW1))^1)*((1+(LW2))^1)*((1+(LW3))^1)*((1+(LW4))^1)*((1+(LW5))^1)*((1+(LW6))^1))/((1.075)^6)+(Sheet1!$B$61*((1+(LW1))^1)*((1+(LW2))^1)*((1+(LW3))^1)*((1+(LW4))^1)*((1+(LW5))^1)*((1+(LW6))^1)*((1+(LW7))^1))/((1.075)^7)+(Sheet1!$B$61*((1+(LW1))^1)*((1+(LW2))^1)*((1+(LW3))^1)*((1+(LW4))^1)*((1+(LW5))^1)*((1+(LW6))^1)*((1+(LW7))^1)*((1+(LW8))^1))/((1.075)^8)+(Sheet1!$B$61*((1+(LW1))^1)*((1+(LW2))^1)*((1+(LW3))^1)*((1+(LW4))^1)*((1+(LW5))^1)*((1+(LW6))^1)*((1+(LW7))^1)*((1+(LW8))^1)*((1+(LW9))^1))/((1.075)^9)+(Sheet1!$B$61*((1+(LW1))^1)*((1+(LW2))^1)*((1+(LW3))^1)*((1+(LW4))^1)*((1+(LW5))^1)*((1+(LW6))^1)*((1+(LW7))^1)*((1+(LW8))^1)*((1+(LW9))^1)*((1+(LW10))^1))/((1.075)^10)+(Sheet1!$B$61*((1+(LW1))^1)*((1+(LW2))^1)*((1+(LW3))^1)*((1+(LW4))^1)*((1+(LW5))^1)*((1+(LW6))^1)*((1+(LW7))^1)*((1+(LW8))^1)*((1+(LW9))^1)*((1+(LW10))^1)*((1+(LW11))^1))/((1.075)^11)+(Sheet1!$B$61*((1+(LW1))^1)*((1+(LW2))^1)*((1+(LW3))^1)*((1+(LW4))^1)*((1+(LW5))^1)*((1+(LW6))^1)*((1+(LW7))^1)*((1+(LW8))^1)*((1+(LW9))^1)*((1+(LW10))^1)*((1+(LW11))^1)*((1+(LW12))^1))/((1.075)^12)+(Sheet1!$B$61*((1+(LW1))^1)*((1+(LW2))^1)*((1+(LW3))^1)*((1+(LW4))^1)*((1+(LW5))^1)*((1+(LW6))^1)*((1+(LW7))^1)*((1+(LW8))^1)*((1+(LW9))^1)*((1+(LW10))^1)*((1+(LW11))^1)*((1+(LW12))^1)*((1+(LW13))^1))/((1.075)^13)+(Sheet1!$B$61*((1+(LW1))^1)*((1+(LW2))^1)*((1+(LW3))^1)*((1+(LW4))^1)*((1+(LW5))^1)*((1+(LW6))^1)*((1+(LW7))^1)*((1+(LW8))^1)*((1+(LW9))^1)*((1+(LW10))^1)*((1+(LW11))^1)*((1+(LW12))^1)*((1+(LW13))^1)*((1+(LW14))^1))/((1.075)^14)+(Sheet1!$B$61*((1+(LW1))^1)*((1+(LW2))^1)*((1+(LW3))^1)*((1+(LW4))^1)*((1+(LW5))^1)*((1+(LW6))^1)*((1+(LW7))^1)*((1+(LW8))^1)*((1+(LW9))^1)*((1+(LW10))^1)*((1+(LW11))^1)*((1+(LW12))^1)*((1+(LW13))^1)*((1+(LW14))^1)*((1+(LW15))^1))/((1.075)^15)+((Sheet1!$B$61*((1+(LW1))^1)*((1+(LW2))^1)*((1+(LW3))^1)*((1+(LW4))^1)*((1+(LW5))^1)*((1+(LW6))^1)*((1+(LW7))^1)*((1+(LW8))^1)*((1+(LW9))^1)*((1+(LW10))^1)*((1+(LW11))^1)*((1+(LW12))^1)*((1+(LW13))^1)*((1+(LW14))^1)*((1+(LW15))^1))/((1.075)^15)/0.075))/Sheet1!$B$17)+((Sheet1!$B$65/Sheet1!$B$17)*(100%-0.2)))</f>
        <v>51.762665351791341</v>
      </c>
      <c r="LX17" s="1">
        <f ca="1">SUM((((Sheet1!$B$61*((1+(LX1))^1))/((1.075)^1)+(Sheet1!$B$61*((1+(LX1))^1)*((1+(LX2))^1))/((1.075)^2)+(Sheet1!$B$61*((1+(LX1))^1)*((1+(LX2))^1)*((1+(LX3))^1))/((1.075)^3)+(Sheet1!$B$61*((1+(LX1))^1)*((1+(LX2))^1)*((1+(LX3))^1)*((1+(LX4))^1))/((1.075)^4)+(Sheet1!$B$61*((1+(LX1))^1)*((1+(LX2))^1)*((1+(LX3))^1)*((1+(LX4))^1)*((1+(LX5))^1))/((1.075)^5)+(Sheet1!$B$61*((1+(LX1))^1)*((1+(LX2))^1)*((1+(LX3))^1)*((1+(LX4))^1)*((1+(LX5))^1)*((1+(LX6))^1))/((1.075)^6)+(Sheet1!$B$61*((1+(LX1))^1)*((1+(LX2))^1)*((1+(LX3))^1)*((1+(LX4))^1)*((1+(LX5))^1)*((1+(LX6))^1)*((1+(LX7))^1))/((1.075)^7)+(Sheet1!$B$61*((1+(LX1))^1)*((1+(LX2))^1)*((1+(LX3))^1)*((1+(LX4))^1)*((1+(LX5))^1)*((1+(LX6))^1)*((1+(LX7))^1)*((1+(LX8))^1))/((1.075)^8)+(Sheet1!$B$61*((1+(LX1))^1)*((1+(LX2))^1)*((1+(LX3))^1)*((1+(LX4))^1)*((1+(LX5))^1)*((1+(LX6))^1)*((1+(LX7))^1)*((1+(LX8))^1)*((1+(LX9))^1))/((1.075)^9)+(Sheet1!$B$61*((1+(LX1))^1)*((1+(LX2))^1)*((1+(LX3))^1)*((1+(LX4))^1)*((1+(LX5))^1)*((1+(LX6))^1)*((1+(LX7))^1)*((1+(LX8))^1)*((1+(LX9))^1)*((1+(LX10))^1))/((1.075)^10)+(Sheet1!$B$61*((1+(LX1))^1)*((1+(LX2))^1)*((1+(LX3))^1)*((1+(LX4))^1)*((1+(LX5))^1)*((1+(LX6))^1)*((1+(LX7))^1)*((1+(LX8))^1)*((1+(LX9))^1)*((1+(LX10))^1)*((1+(LX11))^1))/((1.075)^11)+(Sheet1!$B$61*((1+(LX1))^1)*((1+(LX2))^1)*((1+(LX3))^1)*((1+(LX4))^1)*((1+(LX5))^1)*((1+(LX6))^1)*((1+(LX7))^1)*((1+(LX8))^1)*((1+(LX9))^1)*((1+(LX10))^1)*((1+(LX11))^1)*((1+(LX12))^1))/((1.075)^12)+(Sheet1!$B$61*((1+(LX1))^1)*((1+(LX2))^1)*((1+(LX3))^1)*((1+(LX4))^1)*((1+(LX5))^1)*((1+(LX6))^1)*((1+(LX7))^1)*((1+(LX8))^1)*((1+(LX9))^1)*((1+(LX10))^1)*((1+(LX11))^1)*((1+(LX12))^1)*((1+(LX13))^1))/((1.075)^13)+(Sheet1!$B$61*((1+(LX1))^1)*((1+(LX2))^1)*((1+(LX3))^1)*((1+(LX4))^1)*((1+(LX5))^1)*((1+(LX6))^1)*((1+(LX7))^1)*((1+(LX8))^1)*((1+(LX9))^1)*((1+(LX10))^1)*((1+(LX11))^1)*((1+(LX12))^1)*((1+(LX13))^1)*((1+(LX14))^1))/((1.075)^14)+(Sheet1!$B$61*((1+(LX1))^1)*((1+(LX2))^1)*((1+(LX3))^1)*((1+(LX4))^1)*((1+(LX5))^1)*((1+(LX6))^1)*((1+(LX7))^1)*((1+(LX8))^1)*((1+(LX9))^1)*((1+(LX10))^1)*((1+(LX11))^1)*((1+(LX12))^1)*((1+(LX13))^1)*((1+(LX14))^1)*((1+(LX15))^1))/((1.075)^15)+((Sheet1!$B$61*((1+(LX1))^1)*((1+(LX2))^1)*((1+(LX3))^1)*((1+(LX4))^1)*((1+(LX5))^1)*((1+(LX6))^1)*((1+(LX7))^1)*((1+(LX8))^1)*((1+(LX9))^1)*((1+(LX10))^1)*((1+(LX11))^1)*((1+(LX12))^1)*((1+(LX13))^1)*((1+(LX14))^1)*((1+(LX15))^1))/((1.075)^15)/0.075))/Sheet1!$B$17)+((Sheet1!$B$65/Sheet1!$B$17)*(100%-0.2)))</f>
        <v>43.767708791366047</v>
      </c>
      <c r="LY17" s="1">
        <f ca="1">SUM((((Sheet1!$B$61*((1+(LY1))^1))/((1.075)^1)+(Sheet1!$B$61*((1+(LY1))^1)*((1+(LY2))^1))/((1.075)^2)+(Sheet1!$B$61*((1+(LY1))^1)*((1+(LY2))^1)*((1+(LY3))^1))/((1.075)^3)+(Sheet1!$B$61*((1+(LY1))^1)*((1+(LY2))^1)*((1+(LY3))^1)*((1+(LY4))^1))/((1.075)^4)+(Sheet1!$B$61*((1+(LY1))^1)*((1+(LY2))^1)*((1+(LY3))^1)*((1+(LY4))^1)*((1+(LY5))^1))/((1.075)^5)+(Sheet1!$B$61*((1+(LY1))^1)*((1+(LY2))^1)*((1+(LY3))^1)*((1+(LY4))^1)*((1+(LY5))^1)*((1+(LY6))^1))/((1.075)^6)+(Sheet1!$B$61*((1+(LY1))^1)*((1+(LY2))^1)*((1+(LY3))^1)*((1+(LY4))^1)*((1+(LY5))^1)*((1+(LY6))^1)*((1+(LY7))^1))/((1.075)^7)+(Sheet1!$B$61*((1+(LY1))^1)*((1+(LY2))^1)*((1+(LY3))^1)*((1+(LY4))^1)*((1+(LY5))^1)*((1+(LY6))^1)*((1+(LY7))^1)*((1+(LY8))^1))/((1.075)^8)+(Sheet1!$B$61*((1+(LY1))^1)*((1+(LY2))^1)*((1+(LY3))^1)*((1+(LY4))^1)*((1+(LY5))^1)*((1+(LY6))^1)*((1+(LY7))^1)*((1+(LY8))^1)*((1+(LY9))^1))/((1.075)^9)+(Sheet1!$B$61*((1+(LY1))^1)*((1+(LY2))^1)*((1+(LY3))^1)*((1+(LY4))^1)*((1+(LY5))^1)*((1+(LY6))^1)*((1+(LY7))^1)*((1+(LY8))^1)*((1+(LY9))^1)*((1+(LY10))^1))/((1.075)^10)+(Sheet1!$B$61*((1+(LY1))^1)*((1+(LY2))^1)*((1+(LY3))^1)*((1+(LY4))^1)*((1+(LY5))^1)*((1+(LY6))^1)*((1+(LY7))^1)*((1+(LY8))^1)*((1+(LY9))^1)*((1+(LY10))^1)*((1+(LY11))^1))/((1.075)^11)+(Sheet1!$B$61*((1+(LY1))^1)*((1+(LY2))^1)*((1+(LY3))^1)*((1+(LY4))^1)*((1+(LY5))^1)*((1+(LY6))^1)*((1+(LY7))^1)*((1+(LY8))^1)*((1+(LY9))^1)*((1+(LY10))^1)*((1+(LY11))^1)*((1+(LY12))^1))/((1.075)^12)+(Sheet1!$B$61*((1+(LY1))^1)*((1+(LY2))^1)*((1+(LY3))^1)*((1+(LY4))^1)*((1+(LY5))^1)*((1+(LY6))^1)*((1+(LY7))^1)*((1+(LY8))^1)*((1+(LY9))^1)*((1+(LY10))^1)*((1+(LY11))^1)*((1+(LY12))^1)*((1+(LY13))^1))/((1.075)^13)+(Sheet1!$B$61*((1+(LY1))^1)*((1+(LY2))^1)*((1+(LY3))^1)*((1+(LY4))^1)*((1+(LY5))^1)*((1+(LY6))^1)*((1+(LY7))^1)*((1+(LY8))^1)*((1+(LY9))^1)*((1+(LY10))^1)*((1+(LY11))^1)*((1+(LY12))^1)*((1+(LY13))^1)*((1+(LY14))^1))/((1.075)^14)+(Sheet1!$B$61*((1+(LY1))^1)*((1+(LY2))^1)*((1+(LY3))^1)*((1+(LY4))^1)*((1+(LY5))^1)*((1+(LY6))^1)*((1+(LY7))^1)*((1+(LY8))^1)*((1+(LY9))^1)*((1+(LY10))^1)*((1+(LY11))^1)*((1+(LY12))^1)*((1+(LY13))^1)*((1+(LY14))^1)*((1+(LY15))^1))/((1.075)^15)+((Sheet1!$B$61*((1+(LY1))^1)*((1+(LY2))^1)*((1+(LY3))^1)*((1+(LY4))^1)*((1+(LY5))^1)*((1+(LY6))^1)*((1+(LY7))^1)*((1+(LY8))^1)*((1+(LY9))^1)*((1+(LY10))^1)*((1+(LY11))^1)*((1+(LY12))^1)*((1+(LY13))^1)*((1+(LY14))^1)*((1+(LY15))^1))/((1.075)^15)/0.075))/Sheet1!$B$17)+((Sheet1!$B$65/Sheet1!$B$17)*(100%-0.2)))</f>
        <v>48.129035863037053</v>
      </c>
      <c r="LZ17" s="1">
        <f ca="1">SUM((((Sheet1!$B$61*((1+(LZ1))^1))/((1.075)^1)+(Sheet1!$B$61*((1+(LZ1))^1)*((1+(LZ2))^1))/((1.075)^2)+(Sheet1!$B$61*((1+(LZ1))^1)*((1+(LZ2))^1)*((1+(LZ3))^1))/((1.075)^3)+(Sheet1!$B$61*((1+(LZ1))^1)*((1+(LZ2))^1)*((1+(LZ3))^1)*((1+(LZ4))^1))/((1.075)^4)+(Sheet1!$B$61*((1+(LZ1))^1)*((1+(LZ2))^1)*((1+(LZ3))^1)*((1+(LZ4))^1)*((1+(LZ5))^1))/((1.075)^5)+(Sheet1!$B$61*((1+(LZ1))^1)*((1+(LZ2))^1)*((1+(LZ3))^1)*((1+(LZ4))^1)*((1+(LZ5))^1)*((1+(LZ6))^1))/((1.075)^6)+(Sheet1!$B$61*((1+(LZ1))^1)*((1+(LZ2))^1)*((1+(LZ3))^1)*((1+(LZ4))^1)*((1+(LZ5))^1)*((1+(LZ6))^1)*((1+(LZ7))^1))/((1.075)^7)+(Sheet1!$B$61*((1+(LZ1))^1)*((1+(LZ2))^1)*((1+(LZ3))^1)*((1+(LZ4))^1)*((1+(LZ5))^1)*((1+(LZ6))^1)*((1+(LZ7))^1)*((1+(LZ8))^1))/((1.075)^8)+(Sheet1!$B$61*((1+(LZ1))^1)*((1+(LZ2))^1)*((1+(LZ3))^1)*((1+(LZ4))^1)*((1+(LZ5))^1)*((1+(LZ6))^1)*((1+(LZ7))^1)*((1+(LZ8))^1)*((1+(LZ9))^1))/((1.075)^9)+(Sheet1!$B$61*((1+(LZ1))^1)*((1+(LZ2))^1)*((1+(LZ3))^1)*((1+(LZ4))^1)*((1+(LZ5))^1)*((1+(LZ6))^1)*((1+(LZ7))^1)*((1+(LZ8))^1)*((1+(LZ9))^1)*((1+(LZ10))^1))/((1.075)^10)+(Sheet1!$B$61*((1+(LZ1))^1)*((1+(LZ2))^1)*((1+(LZ3))^1)*((1+(LZ4))^1)*((1+(LZ5))^1)*((1+(LZ6))^1)*((1+(LZ7))^1)*((1+(LZ8))^1)*((1+(LZ9))^1)*((1+(LZ10))^1)*((1+(LZ11))^1))/((1.075)^11)+(Sheet1!$B$61*((1+(LZ1))^1)*((1+(LZ2))^1)*((1+(LZ3))^1)*((1+(LZ4))^1)*((1+(LZ5))^1)*((1+(LZ6))^1)*((1+(LZ7))^1)*((1+(LZ8))^1)*((1+(LZ9))^1)*((1+(LZ10))^1)*((1+(LZ11))^1)*((1+(LZ12))^1))/((1.075)^12)+(Sheet1!$B$61*((1+(LZ1))^1)*((1+(LZ2))^1)*((1+(LZ3))^1)*((1+(LZ4))^1)*((1+(LZ5))^1)*((1+(LZ6))^1)*((1+(LZ7))^1)*((1+(LZ8))^1)*((1+(LZ9))^1)*((1+(LZ10))^1)*((1+(LZ11))^1)*((1+(LZ12))^1)*((1+(LZ13))^1))/((1.075)^13)+(Sheet1!$B$61*((1+(LZ1))^1)*((1+(LZ2))^1)*((1+(LZ3))^1)*((1+(LZ4))^1)*((1+(LZ5))^1)*((1+(LZ6))^1)*((1+(LZ7))^1)*((1+(LZ8))^1)*((1+(LZ9))^1)*((1+(LZ10))^1)*((1+(LZ11))^1)*((1+(LZ12))^1)*((1+(LZ13))^1)*((1+(LZ14))^1))/((1.075)^14)+(Sheet1!$B$61*((1+(LZ1))^1)*((1+(LZ2))^1)*((1+(LZ3))^1)*((1+(LZ4))^1)*((1+(LZ5))^1)*((1+(LZ6))^1)*((1+(LZ7))^1)*((1+(LZ8))^1)*((1+(LZ9))^1)*((1+(LZ10))^1)*((1+(LZ11))^1)*((1+(LZ12))^1)*((1+(LZ13))^1)*((1+(LZ14))^1)*((1+(LZ15))^1))/((1.075)^15)+((Sheet1!$B$61*((1+(LZ1))^1)*((1+(LZ2))^1)*((1+(LZ3))^1)*((1+(LZ4))^1)*((1+(LZ5))^1)*((1+(LZ6))^1)*((1+(LZ7))^1)*((1+(LZ8))^1)*((1+(LZ9))^1)*((1+(LZ10))^1)*((1+(LZ11))^1)*((1+(LZ12))^1)*((1+(LZ13))^1)*((1+(LZ14))^1)*((1+(LZ15))^1))/((1.075)^15)/0.075))/Sheet1!$B$17)+((Sheet1!$B$65/Sheet1!$B$17)*(100%-0.2)))</f>
        <v>69.095110572321005</v>
      </c>
      <c r="MA17" s="1">
        <f ca="1">SUM((((Sheet1!$B$61*((1+(MA1))^1))/((1.075)^1)+(Sheet1!$B$61*((1+(MA1))^1)*((1+(MA2))^1))/((1.075)^2)+(Sheet1!$B$61*((1+(MA1))^1)*((1+(MA2))^1)*((1+(MA3))^1))/((1.075)^3)+(Sheet1!$B$61*((1+(MA1))^1)*((1+(MA2))^1)*((1+(MA3))^1)*((1+(MA4))^1))/((1.075)^4)+(Sheet1!$B$61*((1+(MA1))^1)*((1+(MA2))^1)*((1+(MA3))^1)*((1+(MA4))^1)*((1+(MA5))^1))/((1.075)^5)+(Sheet1!$B$61*((1+(MA1))^1)*((1+(MA2))^1)*((1+(MA3))^1)*((1+(MA4))^1)*((1+(MA5))^1)*((1+(MA6))^1))/((1.075)^6)+(Sheet1!$B$61*((1+(MA1))^1)*((1+(MA2))^1)*((1+(MA3))^1)*((1+(MA4))^1)*((1+(MA5))^1)*((1+(MA6))^1)*((1+(MA7))^1))/((1.075)^7)+(Sheet1!$B$61*((1+(MA1))^1)*((1+(MA2))^1)*((1+(MA3))^1)*((1+(MA4))^1)*((1+(MA5))^1)*((1+(MA6))^1)*((1+(MA7))^1)*((1+(MA8))^1))/((1.075)^8)+(Sheet1!$B$61*((1+(MA1))^1)*((1+(MA2))^1)*((1+(MA3))^1)*((1+(MA4))^1)*((1+(MA5))^1)*((1+(MA6))^1)*((1+(MA7))^1)*((1+(MA8))^1)*((1+(MA9))^1))/((1.075)^9)+(Sheet1!$B$61*((1+(MA1))^1)*((1+(MA2))^1)*((1+(MA3))^1)*((1+(MA4))^1)*((1+(MA5))^1)*((1+(MA6))^1)*((1+(MA7))^1)*((1+(MA8))^1)*((1+(MA9))^1)*((1+(MA10))^1))/((1.075)^10)+(Sheet1!$B$61*((1+(MA1))^1)*((1+(MA2))^1)*((1+(MA3))^1)*((1+(MA4))^1)*((1+(MA5))^1)*((1+(MA6))^1)*((1+(MA7))^1)*((1+(MA8))^1)*((1+(MA9))^1)*((1+(MA10))^1)*((1+(MA11))^1))/((1.075)^11)+(Sheet1!$B$61*((1+(MA1))^1)*((1+(MA2))^1)*((1+(MA3))^1)*((1+(MA4))^1)*((1+(MA5))^1)*((1+(MA6))^1)*((1+(MA7))^1)*((1+(MA8))^1)*((1+(MA9))^1)*((1+(MA10))^1)*((1+(MA11))^1)*((1+(MA12))^1))/((1.075)^12)+(Sheet1!$B$61*((1+(MA1))^1)*((1+(MA2))^1)*((1+(MA3))^1)*((1+(MA4))^1)*((1+(MA5))^1)*((1+(MA6))^1)*((1+(MA7))^1)*((1+(MA8))^1)*((1+(MA9))^1)*((1+(MA10))^1)*((1+(MA11))^1)*((1+(MA12))^1)*((1+(MA13))^1))/((1.075)^13)+(Sheet1!$B$61*((1+(MA1))^1)*((1+(MA2))^1)*((1+(MA3))^1)*((1+(MA4))^1)*((1+(MA5))^1)*((1+(MA6))^1)*((1+(MA7))^1)*((1+(MA8))^1)*((1+(MA9))^1)*((1+(MA10))^1)*((1+(MA11))^1)*((1+(MA12))^1)*((1+(MA13))^1)*((1+(MA14))^1))/((1.075)^14)+(Sheet1!$B$61*((1+(MA1))^1)*((1+(MA2))^1)*((1+(MA3))^1)*((1+(MA4))^1)*((1+(MA5))^1)*((1+(MA6))^1)*((1+(MA7))^1)*((1+(MA8))^1)*((1+(MA9))^1)*((1+(MA10))^1)*((1+(MA11))^1)*((1+(MA12))^1)*((1+(MA13))^1)*((1+(MA14))^1)*((1+(MA15))^1))/((1.075)^15)+((Sheet1!$B$61*((1+(MA1))^1)*((1+(MA2))^1)*((1+(MA3))^1)*((1+(MA4))^1)*((1+(MA5))^1)*((1+(MA6))^1)*((1+(MA7))^1)*((1+(MA8))^1)*((1+(MA9))^1)*((1+(MA10))^1)*((1+(MA11))^1)*((1+(MA12))^1)*((1+(MA13))^1)*((1+(MA14))^1)*((1+(MA15))^1))/((1.075)^15)/0.075))/Sheet1!$B$17)+((Sheet1!$B$65/Sheet1!$B$17)*(100%-0.2)))</f>
        <v>47.050738090583906</v>
      </c>
      <c r="MB17" s="1">
        <f ca="1">SUM((((Sheet1!$B$61*((1+(MB1))^1))/((1.075)^1)+(Sheet1!$B$61*((1+(MB1))^1)*((1+(MB2))^1))/((1.075)^2)+(Sheet1!$B$61*((1+(MB1))^1)*((1+(MB2))^1)*((1+(MB3))^1))/((1.075)^3)+(Sheet1!$B$61*((1+(MB1))^1)*((1+(MB2))^1)*((1+(MB3))^1)*((1+(MB4))^1))/((1.075)^4)+(Sheet1!$B$61*((1+(MB1))^1)*((1+(MB2))^1)*((1+(MB3))^1)*((1+(MB4))^1)*((1+(MB5))^1))/((1.075)^5)+(Sheet1!$B$61*((1+(MB1))^1)*((1+(MB2))^1)*((1+(MB3))^1)*((1+(MB4))^1)*((1+(MB5))^1)*((1+(MB6))^1))/((1.075)^6)+(Sheet1!$B$61*((1+(MB1))^1)*((1+(MB2))^1)*((1+(MB3))^1)*((1+(MB4))^1)*((1+(MB5))^1)*((1+(MB6))^1)*((1+(MB7))^1))/((1.075)^7)+(Sheet1!$B$61*((1+(MB1))^1)*((1+(MB2))^1)*((1+(MB3))^1)*((1+(MB4))^1)*((1+(MB5))^1)*((1+(MB6))^1)*((1+(MB7))^1)*((1+(MB8))^1))/((1.075)^8)+(Sheet1!$B$61*((1+(MB1))^1)*((1+(MB2))^1)*((1+(MB3))^1)*((1+(MB4))^1)*((1+(MB5))^1)*((1+(MB6))^1)*((1+(MB7))^1)*((1+(MB8))^1)*((1+(MB9))^1))/((1.075)^9)+(Sheet1!$B$61*((1+(MB1))^1)*((1+(MB2))^1)*((1+(MB3))^1)*((1+(MB4))^1)*((1+(MB5))^1)*((1+(MB6))^1)*((1+(MB7))^1)*((1+(MB8))^1)*((1+(MB9))^1)*((1+(MB10))^1))/((1.075)^10)+(Sheet1!$B$61*((1+(MB1))^1)*((1+(MB2))^1)*((1+(MB3))^1)*((1+(MB4))^1)*((1+(MB5))^1)*((1+(MB6))^1)*((1+(MB7))^1)*((1+(MB8))^1)*((1+(MB9))^1)*((1+(MB10))^1)*((1+(MB11))^1))/((1.075)^11)+(Sheet1!$B$61*((1+(MB1))^1)*((1+(MB2))^1)*((1+(MB3))^1)*((1+(MB4))^1)*((1+(MB5))^1)*((1+(MB6))^1)*((1+(MB7))^1)*((1+(MB8))^1)*((1+(MB9))^1)*((1+(MB10))^1)*((1+(MB11))^1)*((1+(MB12))^1))/((1.075)^12)+(Sheet1!$B$61*((1+(MB1))^1)*((1+(MB2))^1)*((1+(MB3))^1)*((1+(MB4))^1)*((1+(MB5))^1)*((1+(MB6))^1)*((1+(MB7))^1)*((1+(MB8))^1)*((1+(MB9))^1)*((1+(MB10))^1)*((1+(MB11))^1)*((1+(MB12))^1)*((1+(MB13))^1))/((1.075)^13)+(Sheet1!$B$61*((1+(MB1))^1)*((1+(MB2))^1)*((1+(MB3))^1)*((1+(MB4))^1)*((1+(MB5))^1)*((1+(MB6))^1)*((1+(MB7))^1)*((1+(MB8))^1)*((1+(MB9))^1)*((1+(MB10))^1)*((1+(MB11))^1)*((1+(MB12))^1)*((1+(MB13))^1)*((1+(MB14))^1))/((1.075)^14)+(Sheet1!$B$61*((1+(MB1))^1)*((1+(MB2))^1)*((1+(MB3))^1)*((1+(MB4))^1)*((1+(MB5))^1)*((1+(MB6))^1)*((1+(MB7))^1)*((1+(MB8))^1)*((1+(MB9))^1)*((1+(MB10))^1)*((1+(MB11))^1)*((1+(MB12))^1)*((1+(MB13))^1)*((1+(MB14))^1)*((1+(MB15))^1))/((1.075)^15)+((Sheet1!$B$61*((1+(MB1))^1)*((1+(MB2))^1)*((1+(MB3))^1)*((1+(MB4))^1)*((1+(MB5))^1)*((1+(MB6))^1)*((1+(MB7))^1)*((1+(MB8))^1)*((1+(MB9))^1)*((1+(MB10))^1)*((1+(MB11))^1)*((1+(MB12))^1)*((1+(MB13))^1)*((1+(MB14))^1)*((1+(MB15))^1))/((1.075)^15)/0.075))/Sheet1!$B$17)+((Sheet1!$B$65/Sheet1!$B$17)*(100%-0.2)))</f>
        <v>68.622976476908647</v>
      </c>
      <c r="MC17" s="1">
        <f ca="1">SUM((((Sheet1!$B$61*((1+(MC1))^1))/((1.075)^1)+(Sheet1!$B$61*((1+(MC1))^1)*((1+(MC2))^1))/((1.075)^2)+(Sheet1!$B$61*((1+(MC1))^1)*((1+(MC2))^1)*((1+(MC3))^1))/((1.075)^3)+(Sheet1!$B$61*((1+(MC1))^1)*((1+(MC2))^1)*((1+(MC3))^1)*((1+(MC4))^1))/((1.075)^4)+(Sheet1!$B$61*((1+(MC1))^1)*((1+(MC2))^1)*((1+(MC3))^1)*((1+(MC4))^1)*((1+(MC5))^1))/((1.075)^5)+(Sheet1!$B$61*((1+(MC1))^1)*((1+(MC2))^1)*((1+(MC3))^1)*((1+(MC4))^1)*((1+(MC5))^1)*((1+(MC6))^1))/((1.075)^6)+(Sheet1!$B$61*((1+(MC1))^1)*((1+(MC2))^1)*((1+(MC3))^1)*((1+(MC4))^1)*((1+(MC5))^1)*((1+(MC6))^1)*((1+(MC7))^1))/((1.075)^7)+(Sheet1!$B$61*((1+(MC1))^1)*((1+(MC2))^1)*((1+(MC3))^1)*((1+(MC4))^1)*((1+(MC5))^1)*((1+(MC6))^1)*((1+(MC7))^1)*((1+(MC8))^1))/((1.075)^8)+(Sheet1!$B$61*((1+(MC1))^1)*((1+(MC2))^1)*((1+(MC3))^1)*((1+(MC4))^1)*((1+(MC5))^1)*((1+(MC6))^1)*((1+(MC7))^1)*((1+(MC8))^1)*((1+(MC9))^1))/((1.075)^9)+(Sheet1!$B$61*((1+(MC1))^1)*((1+(MC2))^1)*((1+(MC3))^1)*((1+(MC4))^1)*((1+(MC5))^1)*((1+(MC6))^1)*((1+(MC7))^1)*((1+(MC8))^1)*((1+(MC9))^1)*((1+(MC10))^1))/((1.075)^10)+(Sheet1!$B$61*((1+(MC1))^1)*((1+(MC2))^1)*((1+(MC3))^1)*((1+(MC4))^1)*((1+(MC5))^1)*((1+(MC6))^1)*((1+(MC7))^1)*((1+(MC8))^1)*((1+(MC9))^1)*((1+(MC10))^1)*((1+(MC11))^1))/((1.075)^11)+(Sheet1!$B$61*((1+(MC1))^1)*((1+(MC2))^1)*((1+(MC3))^1)*((1+(MC4))^1)*((1+(MC5))^1)*((1+(MC6))^1)*((1+(MC7))^1)*((1+(MC8))^1)*((1+(MC9))^1)*((1+(MC10))^1)*((1+(MC11))^1)*((1+(MC12))^1))/((1.075)^12)+(Sheet1!$B$61*((1+(MC1))^1)*((1+(MC2))^1)*((1+(MC3))^1)*((1+(MC4))^1)*((1+(MC5))^1)*((1+(MC6))^1)*((1+(MC7))^1)*((1+(MC8))^1)*((1+(MC9))^1)*((1+(MC10))^1)*((1+(MC11))^1)*((1+(MC12))^1)*((1+(MC13))^1))/((1.075)^13)+(Sheet1!$B$61*((1+(MC1))^1)*((1+(MC2))^1)*((1+(MC3))^1)*((1+(MC4))^1)*((1+(MC5))^1)*((1+(MC6))^1)*((1+(MC7))^1)*((1+(MC8))^1)*((1+(MC9))^1)*((1+(MC10))^1)*((1+(MC11))^1)*((1+(MC12))^1)*((1+(MC13))^1)*((1+(MC14))^1))/((1.075)^14)+(Sheet1!$B$61*((1+(MC1))^1)*((1+(MC2))^1)*((1+(MC3))^1)*((1+(MC4))^1)*((1+(MC5))^1)*((1+(MC6))^1)*((1+(MC7))^1)*((1+(MC8))^1)*((1+(MC9))^1)*((1+(MC10))^1)*((1+(MC11))^1)*((1+(MC12))^1)*((1+(MC13))^1)*((1+(MC14))^1)*((1+(MC15))^1))/((1.075)^15)+((Sheet1!$B$61*((1+(MC1))^1)*((1+(MC2))^1)*((1+(MC3))^1)*((1+(MC4))^1)*((1+(MC5))^1)*((1+(MC6))^1)*((1+(MC7))^1)*((1+(MC8))^1)*((1+(MC9))^1)*((1+(MC10))^1)*((1+(MC11))^1)*((1+(MC12))^1)*((1+(MC13))^1)*((1+(MC14))^1)*((1+(MC15))^1))/((1.075)^15)/0.075))/Sheet1!$B$17)+((Sheet1!$B$65/Sheet1!$B$17)*(100%-0.2)))</f>
        <v>45.499280387139649</v>
      </c>
      <c r="MD17" s="1">
        <f ca="1">SUM((((Sheet1!$B$61*((1+(MD1))^1))/((1.075)^1)+(Sheet1!$B$61*((1+(MD1))^1)*((1+(MD2))^1))/((1.075)^2)+(Sheet1!$B$61*((1+(MD1))^1)*((1+(MD2))^1)*((1+(MD3))^1))/((1.075)^3)+(Sheet1!$B$61*((1+(MD1))^1)*((1+(MD2))^1)*((1+(MD3))^1)*((1+(MD4))^1))/((1.075)^4)+(Sheet1!$B$61*((1+(MD1))^1)*((1+(MD2))^1)*((1+(MD3))^1)*((1+(MD4))^1)*((1+(MD5))^1))/((1.075)^5)+(Sheet1!$B$61*((1+(MD1))^1)*((1+(MD2))^1)*((1+(MD3))^1)*((1+(MD4))^1)*((1+(MD5))^1)*((1+(MD6))^1))/((1.075)^6)+(Sheet1!$B$61*((1+(MD1))^1)*((1+(MD2))^1)*((1+(MD3))^1)*((1+(MD4))^1)*((1+(MD5))^1)*((1+(MD6))^1)*((1+(MD7))^1))/((1.075)^7)+(Sheet1!$B$61*((1+(MD1))^1)*((1+(MD2))^1)*((1+(MD3))^1)*((1+(MD4))^1)*((1+(MD5))^1)*((1+(MD6))^1)*((1+(MD7))^1)*((1+(MD8))^1))/((1.075)^8)+(Sheet1!$B$61*((1+(MD1))^1)*((1+(MD2))^1)*((1+(MD3))^1)*((1+(MD4))^1)*((1+(MD5))^1)*((1+(MD6))^1)*((1+(MD7))^1)*((1+(MD8))^1)*((1+(MD9))^1))/((1.075)^9)+(Sheet1!$B$61*((1+(MD1))^1)*((1+(MD2))^1)*((1+(MD3))^1)*((1+(MD4))^1)*((1+(MD5))^1)*((1+(MD6))^1)*((1+(MD7))^1)*((1+(MD8))^1)*((1+(MD9))^1)*((1+(MD10))^1))/((1.075)^10)+(Sheet1!$B$61*((1+(MD1))^1)*((1+(MD2))^1)*((1+(MD3))^1)*((1+(MD4))^1)*((1+(MD5))^1)*((1+(MD6))^1)*((1+(MD7))^1)*((1+(MD8))^1)*((1+(MD9))^1)*((1+(MD10))^1)*((1+(MD11))^1))/((1.075)^11)+(Sheet1!$B$61*((1+(MD1))^1)*((1+(MD2))^1)*((1+(MD3))^1)*((1+(MD4))^1)*((1+(MD5))^1)*((1+(MD6))^1)*((1+(MD7))^1)*((1+(MD8))^1)*((1+(MD9))^1)*((1+(MD10))^1)*((1+(MD11))^1)*((1+(MD12))^1))/((1.075)^12)+(Sheet1!$B$61*((1+(MD1))^1)*((1+(MD2))^1)*((1+(MD3))^1)*((1+(MD4))^1)*((1+(MD5))^1)*((1+(MD6))^1)*((1+(MD7))^1)*((1+(MD8))^1)*((1+(MD9))^1)*((1+(MD10))^1)*((1+(MD11))^1)*((1+(MD12))^1)*((1+(MD13))^1))/((1.075)^13)+(Sheet1!$B$61*((1+(MD1))^1)*((1+(MD2))^1)*((1+(MD3))^1)*((1+(MD4))^1)*((1+(MD5))^1)*((1+(MD6))^1)*((1+(MD7))^1)*((1+(MD8))^1)*((1+(MD9))^1)*((1+(MD10))^1)*((1+(MD11))^1)*((1+(MD12))^1)*((1+(MD13))^1)*((1+(MD14))^1))/((1.075)^14)+(Sheet1!$B$61*((1+(MD1))^1)*((1+(MD2))^1)*((1+(MD3))^1)*((1+(MD4))^1)*((1+(MD5))^1)*((1+(MD6))^1)*((1+(MD7))^1)*((1+(MD8))^1)*((1+(MD9))^1)*((1+(MD10))^1)*((1+(MD11))^1)*((1+(MD12))^1)*((1+(MD13))^1)*((1+(MD14))^1)*((1+(MD15))^1))/((1.075)^15)+((Sheet1!$B$61*((1+(MD1))^1)*((1+(MD2))^1)*((1+(MD3))^1)*((1+(MD4))^1)*((1+(MD5))^1)*((1+(MD6))^1)*((1+(MD7))^1)*((1+(MD8))^1)*((1+(MD9))^1)*((1+(MD10))^1)*((1+(MD11))^1)*((1+(MD12))^1)*((1+(MD13))^1)*((1+(MD14))^1)*((1+(MD15))^1))/((1.075)^15)/0.075))/Sheet1!$B$17)+((Sheet1!$B$65/Sheet1!$B$17)*(100%-0.2)))</f>
        <v>52.477481638098098</v>
      </c>
      <c r="ME17" s="1">
        <f ca="1">SUM((((Sheet1!$B$61*((1+(ME1))^1))/((1.075)^1)+(Sheet1!$B$61*((1+(ME1))^1)*((1+(ME2))^1))/((1.075)^2)+(Sheet1!$B$61*((1+(ME1))^1)*((1+(ME2))^1)*((1+(ME3))^1))/((1.075)^3)+(Sheet1!$B$61*((1+(ME1))^1)*((1+(ME2))^1)*((1+(ME3))^1)*((1+(ME4))^1))/((1.075)^4)+(Sheet1!$B$61*((1+(ME1))^1)*((1+(ME2))^1)*((1+(ME3))^1)*((1+(ME4))^1)*((1+(ME5))^1))/((1.075)^5)+(Sheet1!$B$61*((1+(ME1))^1)*((1+(ME2))^1)*((1+(ME3))^1)*((1+(ME4))^1)*((1+(ME5))^1)*((1+(ME6))^1))/((1.075)^6)+(Sheet1!$B$61*((1+(ME1))^1)*((1+(ME2))^1)*((1+(ME3))^1)*((1+(ME4))^1)*((1+(ME5))^1)*((1+(ME6))^1)*((1+(ME7))^1))/((1.075)^7)+(Sheet1!$B$61*((1+(ME1))^1)*((1+(ME2))^1)*((1+(ME3))^1)*((1+(ME4))^1)*((1+(ME5))^1)*((1+(ME6))^1)*((1+(ME7))^1)*((1+(ME8))^1))/((1.075)^8)+(Sheet1!$B$61*((1+(ME1))^1)*((1+(ME2))^1)*((1+(ME3))^1)*((1+(ME4))^1)*((1+(ME5))^1)*((1+(ME6))^1)*((1+(ME7))^1)*((1+(ME8))^1)*((1+(ME9))^1))/((1.075)^9)+(Sheet1!$B$61*((1+(ME1))^1)*((1+(ME2))^1)*((1+(ME3))^1)*((1+(ME4))^1)*((1+(ME5))^1)*((1+(ME6))^1)*((1+(ME7))^1)*((1+(ME8))^1)*((1+(ME9))^1)*((1+(ME10))^1))/((1.075)^10)+(Sheet1!$B$61*((1+(ME1))^1)*((1+(ME2))^1)*((1+(ME3))^1)*((1+(ME4))^1)*((1+(ME5))^1)*((1+(ME6))^1)*((1+(ME7))^1)*((1+(ME8))^1)*((1+(ME9))^1)*((1+(ME10))^1)*((1+(ME11))^1))/((1.075)^11)+(Sheet1!$B$61*((1+(ME1))^1)*((1+(ME2))^1)*((1+(ME3))^1)*((1+(ME4))^1)*((1+(ME5))^1)*((1+(ME6))^1)*((1+(ME7))^1)*((1+(ME8))^1)*((1+(ME9))^1)*((1+(ME10))^1)*((1+(ME11))^1)*((1+(ME12))^1))/((1.075)^12)+(Sheet1!$B$61*((1+(ME1))^1)*((1+(ME2))^1)*((1+(ME3))^1)*((1+(ME4))^1)*((1+(ME5))^1)*((1+(ME6))^1)*((1+(ME7))^1)*((1+(ME8))^1)*((1+(ME9))^1)*((1+(ME10))^1)*((1+(ME11))^1)*((1+(ME12))^1)*((1+(ME13))^1))/((1.075)^13)+(Sheet1!$B$61*((1+(ME1))^1)*((1+(ME2))^1)*((1+(ME3))^1)*((1+(ME4))^1)*((1+(ME5))^1)*((1+(ME6))^1)*((1+(ME7))^1)*((1+(ME8))^1)*((1+(ME9))^1)*((1+(ME10))^1)*((1+(ME11))^1)*((1+(ME12))^1)*((1+(ME13))^1)*((1+(ME14))^1))/((1.075)^14)+(Sheet1!$B$61*((1+(ME1))^1)*((1+(ME2))^1)*((1+(ME3))^1)*((1+(ME4))^1)*((1+(ME5))^1)*((1+(ME6))^1)*((1+(ME7))^1)*((1+(ME8))^1)*((1+(ME9))^1)*((1+(ME10))^1)*((1+(ME11))^1)*((1+(ME12))^1)*((1+(ME13))^1)*((1+(ME14))^1)*((1+(ME15))^1))/((1.075)^15)+((Sheet1!$B$61*((1+(ME1))^1)*((1+(ME2))^1)*((1+(ME3))^1)*((1+(ME4))^1)*((1+(ME5))^1)*((1+(ME6))^1)*((1+(ME7))^1)*((1+(ME8))^1)*((1+(ME9))^1)*((1+(ME10))^1)*((1+(ME11))^1)*((1+(ME12))^1)*((1+(ME13))^1)*((1+(ME14))^1)*((1+(ME15))^1))/((1.075)^15)/0.075))/Sheet1!$B$17)+((Sheet1!$B$65/Sheet1!$B$17)*(100%-0.2)))</f>
        <v>39.258504180657923</v>
      </c>
      <c r="MF17" s="1">
        <f ca="1">SUM((((Sheet1!$B$61*((1+(MF1))^1))/((1.075)^1)+(Sheet1!$B$61*((1+(MF1))^1)*((1+(MF2))^1))/((1.075)^2)+(Sheet1!$B$61*((1+(MF1))^1)*((1+(MF2))^1)*((1+(MF3))^1))/((1.075)^3)+(Sheet1!$B$61*((1+(MF1))^1)*((1+(MF2))^1)*((1+(MF3))^1)*((1+(MF4))^1))/((1.075)^4)+(Sheet1!$B$61*((1+(MF1))^1)*((1+(MF2))^1)*((1+(MF3))^1)*((1+(MF4))^1)*((1+(MF5))^1))/((1.075)^5)+(Sheet1!$B$61*((1+(MF1))^1)*((1+(MF2))^1)*((1+(MF3))^1)*((1+(MF4))^1)*((1+(MF5))^1)*((1+(MF6))^1))/((1.075)^6)+(Sheet1!$B$61*((1+(MF1))^1)*((1+(MF2))^1)*((1+(MF3))^1)*((1+(MF4))^1)*((1+(MF5))^1)*((1+(MF6))^1)*((1+(MF7))^1))/((1.075)^7)+(Sheet1!$B$61*((1+(MF1))^1)*((1+(MF2))^1)*((1+(MF3))^1)*((1+(MF4))^1)*((1+(MF5))^1)*((1+(MF6))^1)*((1+(MF7))^1)*((1+(MF8))^1))/((1.075)^8)+(Sheet1!$B$61*((1+(MF1))^1)*((1+(MF2))^1)*((1+(MF3))^1)*((1+(MF4))^1)*((1+(MF5))^1)*((1+(MF6))^1)*((1+(MF7))^1)*((1+(MF8))^1)*((1+(MF9))^1))/((1.075)^9)+(Sheet1!$B$61*((1+(MF1))^1)*((1+(MF2))^1)*((1+(MF3))^1)*((1+(MF4))^1)*((1+(MF5))^1)*((1+(MF6))^1)*((1+(MF7))^1)*((1+(MF8))^1)*((1+(MF9))^1)*((1+(MF10))^1))/((1.075)^10)+(Sheet1!$B$61*((1+(MF1))^1)*((1+(MF2))^1)*((1+(MF3))^1)*((1+(MF4))^1)*((1+(MF5))^1)*((1+(MF6))^1)*((1+(MF7))^1)*((1+(MF8))^1)*((1+(MF9))^1)*((1+(MF10))^1)*((1+(MF11))^1))/((1.075)^11)+(Sheet1!$B$61*((1+(MF1))^1)*((1+(MF2))^1)*((1+(MF3))^1)*((1+(MF4))^1)*((1+(MF5))^1)*((1+(MF6))^1)*((1+(MF7))^1)*((1+(MF8))^1)*((1+(MF9))^1)*((1+(MF10))^1)*((1+(MF11))^1)*((1+(MF12))^1))/((1.075)^12)+(Sheet1!$B$61*((1+(MF1))^1)*((1+(MF2))^1)*((1+(MF3))^1)*((1+(MF4))^1)*((1+(MF5))^1)*((1+(MF6))^1)*((1+(MF7))^1)*((1+(MF8))^1)*((1+(MF9))^1)*((1+(MF10))^1)*((1+(MF11))^1)*((1+(MF12))^1)*((1+(MF13))^1))/((1.075)^13)+(Sheet1!$B$61*((1+(MF1))^1)*((1+(MF2))^1)*((1+(MF3))^1)*((1+(MF4))^1)*((1+(MF5))^1)*((1+(MF6))^1)*((1+(MF7))^1)*((1+(MF8))^1)*((1+(MF9))^1)*((1+(MF10))^1)*((1+(MF11))^1)*((1+(MF12))^1)*((1+(MF13))^1)*((1+(MF14))^1))/((1.075)^14)+(Sheet1!$B$61*((1+(MF1))^1)*((1+(MF2))^1)*((1+(MF3))^1)*((1+(MF4))^1)*((1+(MF5))^1)*((1+(MF6))^1)*((1+(MF7))^1)*((1+(MF8))^1)*((1+(MF9))^1)*((1+(MF10))^1)*((1+(MF11))^1)*((1+(MF12))^1)*((1+(MF13))^1)*((1+(MF14))^1)*((1+(MF15))^1))/((1.075)^15)+((Sheet1!$B$61*((1+(MF1))^1)*((1+(MF2))^1)*((1+(MF3))^1)*((1+(MF4))^1)*((1+(MF5))^1)*((1+(MF6))^1)*((1+(MF7))^1)*((1+(MF8))^1)*((1+(MF9))^1)*((1+(MF10))^1)*((1+(MF11))^1)*((1+(MF12))^1)*((1+(MF13))^1)*((1+(MF14))^1)*((1+(MF15))^1))/((1.075)^15)/0.075))/Sheet1!$B$17)+((Sheet1!$B$65/Sheet1!$B$17)*(100%-0.2)))</f>
        <v>45.478768794163059</v>
      </c>
      <c r="MG17" s="1">
        <f ca="1">SUM((((Sheet1!$B$61*((1+(MG1))^1))/((1.075)^1)+(Sheet1!$B$61*((1+(MG1))^1)*((1+(MG2))^1))/((1.075)^2)+(Sheet1!$B$61*((1+(MG1))^1)*((1+(MG2))^1)*((1+(MG3))^1))/((1.075)^3)+(Sheet1!$B$61*((1+(MG1))^1)*((1+(MG2))^1)*((1+(MG3))^1)*((1+(MG4))^1))/((1.075)^4)+(Sheet1!$B$61*((1+(MG1))^1)*((1+(MG2))^1)*((1+(MG3))^1)*((1+(MG4))^1)*((1+(MG5))^1))/((1.075)^5)+(Sheet1!$B$61*((1+(MG1))^1)*((1+(MG2))^1)*((1+(MG3))^1)*((1+(MG4))^1)*((1+(MG5))^1)*((1+(MG6))^1))/((1.075)^6)+(Sheet1!$B$61*((1+(MG1))^1)*((1+(MG2))^1)*((1+(MG3))^1)*((1+(MG4))^1)*((1+(MG5))^1)*((1+(MG6))^1)*((1+(MG7))^1))/((1.075)^7)+(Sheet1!$B$61*((1+(MG1))^1)*((1+(MG2))^1)*((1+(MG3))^1)*((1+(MG4))^1)*((1+(MG5))^1)*((1+(MG6))^1)*((1+(MG7))^1)*((1+(MG8))^1))/((1.075)^8)+(Sheet1!$B$61*((1+(MG1))^1)*((1+(MG2))^1)*((1+(MG3))^1)*((1+(MG4))^1)*((1+(MG5))^1)*((1+(MG6))^1)*((1+(MG7))^1)*((1+(MG8))^1)*((1+(MG9))^1))/((1.075)^9)+(Sheet1!$B$61*((1+(MG1))^1)*((1+(MG2))^1)*((1+(MG3))^1)*((1+(MG4))^1)*((1+(MG5))^1)*((1+(MG6))^1)*((1+(MG7))^1)*((1+(MG8))^1)*((1+(MG9))^1)*((1+(MG10))^1))/((1.075)^10)+(Sheet1!$B$61*((1+(MG1))^1)*((1+(MG2))^1)*((1+(MG3))^1)*((1+(MG4))^1)*((1+(MG5))^1)*((1+(MG6))^1)*((1+(MG7))^1)*((1+(MG8))^1)*((1+(MG9))^1)*((1+(MG10))^1)*((1+(MG11))^1))/((1.075)^11)+(Sheet1!$B$61*((1+(MG1))^1)*((1+(MG2))^1)*((1+(MG3))^1)*((1+(MG4))^1)*((1+(MG5))^1)*((1+(MG6))^1)*((1+(MG7))^1)*((1+(MG8))^1)*((1+(MG9))^1)*((1+(MG10))^1)*((1+(MG11))^1)*((1+(MG12))^1))/((1.075)^12)+(Sheet1!$B$61*((1+(MG1))^1)*((1+(MG2))^1)*((1+(MG3))^1)*((1+(MG4))^1)*((1+(MG5))^1)*((1+(MG6))^1)*((1+(MG7))^1)*((1+(MG8))^1)*((1+(MG9))^1)*((1+(MG10))^1)*((1+(MG11))^1)*((1+(MG12))^1)*((1+(MG13))^1))/((1.075)^13)+(Sheet1!$B$61*((1+(MG1))^1)*((1+(MG2))^1)*((1+(MG3))^1)*((1+(MG4))^1)*((1+(MG5))^1)*((1+(MG6))^1)*((1+(MG7))^1)*((1+(MG8))^1)*((1+(MG9))^1)*((1+(MG10))^1)*((1+(MG11))^1)*((1+(MG12))^1)*((1+(MG13))^1)*((1+(MG14))^1))/((1.075)^14)+(Sheet1!$B$61*((1+(MG1))^1)*((1+(MG2))^1)*((1+(MG3))^1)*((1+(MG4))^1)*((1+(MG5))^1)*((1+(MG6))^1)*((1+(MG7))^1)*((1+(MG8))^1)*((1+(MG9))^1)*((1+(MG10))^1)*((1+(MG11))^1)*((1+(MG12))^1)*((1+(MG13))^1)*((1+(MG14))^1)*((1+(MG15))^1))/((1.075)^15)+((Sheet1!$B$61*((1+(MG1))^1)*((1+(MG2))^1)*((1+(MG3))^1)*((1+(MG4))^1)*((1+(MG5))^1)*((1+(MG6))^1)*((1+(MG7))^1)*((1+(MG8))^1)*((1+(MG9))^1)*((1+(MG10))^1)*((1+(MG11))^1)*((1+(MG12))^1)*((1+(MG13))^1)*((1+(MG14))^1)*((1+(MG15))^1))/((1.075)^15)/0.075))/Sheet1!$B$17)+((Sheet1!$B$65/Sheet1!$B$17)*(100%-0.2)))</f>
        <v>41.309138702531726</v>
      </c>
      <c r="MH17" s="1">
        <f ca="1">SUM((((Sheet1!$B$61*((1+(MH1))^1))/((1.075)^1)+(Sheet1!$B$61*((1+(MH1))^1)*((1+(MH2))^1))/((1.075)^2)+(Sheet1!$B$61*((1+(MH1))^1)*((1+(MH2))^1)*((1+(MH3))^1))/((1.075)^3)+(Sheet1!$B$61*((1+(MH1))^1)*((1+(MH2))^1)*((1+(MH3))^1)*((1+(MH4))^1))/((1.075)^4)+(Sheet1!$B$61*((1+(MH1))^1)*((1+(MH2))^1)*((1+(MH3))^1)*((1+(MH4))^1)*((1+(MH5))^1))/((1.075)^5)+(Sheet1!$B$61*((1+(MH1))^1)*((1+(MH2))^1)*((1+(MH3))^1)*((1+(MH4))^1)*((1+(MH5))^1)*((1+(MH6))^1))/((1.075)^6)+(Sheet1!$B$61*((1+(MH1))^1)*((1+(MH2))^1)*((1+(MH3))^1)*((1+(MH4))^1)*((1+(MH5))^1)*((1+(MH6))^1)*((1+(MH7))^1))/((1.075)^7)+(Sheet1!$B$61*((1+(MH1))^1)*((1+(MH2))^1)*((1+(MH3))^1)*((1+(MH4))^1)*((1+(MH5))^1)*((1+(MH6))^1)*((1+(MH7))^1)*((1+(MH8))^1))/((1.075)^8)+(Sheet1!$B$61*((1+(MH1))^1)*((1+(MH2))^1)*((1+(MH3))^1)*((1+(MH4))^1)*((1+(MH5))^1)*((1+(MH6))^1)*((1+(MH7))^1)*((1+(MH8))^1)*((1+(MH9))^1))/((1.075)^9)+(Sheet1!$B$61*((1+(MH1))^1)*((1+(MH2))^1)*((1+(MH3))^1)*((1+(MH4))^1)*((1+(MH5))^1)*((1+(MH6))^1)*((1+(MH7))^1)*((1+(MH8))^1)*((1+(MH9))^1)*((1+(MH10))^1))/((1.075)^10)+(Sheet1!$B$61*((1+(MH1))^1)*((1+(MH2))^1)*((1+(MH3))^1)*((1+(MH4))^1)*((1+(MH5))^1)*((1+(MH6))^1)*((1+(MH7))^1)*((1+(MH8))^1)*((1+(MH9))^1)*((1+(MH10))^1)*((1+(MH11))^1))/((1.075)^11)+(Sheet1!$B$61*((1+(MH1))^1)*((1+(MH2))^1)*((1+(MH3))^1)*((1+(MH4))^1)*((1+(MH5))^1)*((1+(MH6))^1)*((1+(MH7))^1)*((1+(MH8))^1)*((1+(MH9))^1)*((1+(MH10))^1)*((1+(MH11))^1)*((1+(MH12))^1))/((1.075)^12)+(Sheet1!$B$61*((1+(MH1))^1)*((1+(MH2))^1)*((1+(MH3))^1)*((1+(MH4))^1)*((1+(MH5))^1)*((1+(MH6))^1)*((1+(MH7))^1)*((1+(MH8))^1)*((1+(MH9))^1)*((1+(MH10))^1)*((1+(MH11))^1)*((1+(MH12))^1)*((1+(MH13))^1))/((1.075)^13)+(Sheet1!$B$61*((1+(MH1))^1)*((1+(MH2))^1)*((1+(MH3))^1)*((1+(MH4))^1)*((1+(MH5))^1)*((1+(MH6))^1)*((1+(MH7))^1)*((1+(MH8))^1)*((1+(MH9))^1)*((1+(MH10))^1)*((1+(MH11))^1)*((1+(MH12))^1)*((1+(MH13))^1)*((1+(MH14))^1))/((1.075)^14)+(Sheet1!$B$61*((1+(MH1))^1)*((1+(MH2))^1)*((1+(MH3))^1)*((1+(MH4))^1)*((1+(MH5))^1)*((1+(MH6))^1)*((1+(MH7))^1)*((1+(MH8))^1)*((1+(MH9))^1)*((1+(MH10))^1)*((1+(MH11))^1)*((1+(MH12))^1)*((1+(MH13))^1)*((1+(MH14))^1)*((1+(MH15))^1))/((1.075)^15)+((Sheet1!$B$61*((1+(MH1))^1)*((1+(MH2))^1)*((1+(MH3))^1)*((1+(MH4))^1)*((1+(MH5))^1)*((1+(MH6))^1)*((1+(MH7))^1)*((1+(MH8))^1)*((1+(MH9))^1)*((1+(MH10))^1)*((1+(MH11))^1)*((1+(MH12))^1)*((1+(MH13))^1)*((1+(MH14))^1)*((1+(MH15))^1))/((1.075)^15)/0.075))/Sheet1!$B$17)+((Sheet1!$B$65/Sheet1!$B$17)*(100%-0.2)))</f>
        <v>49.470511379447728</v>
      </c>
      <c r="MI17" s="1">
        <f ca="1">SUM((((Sheet1!$B$61*((1+(MI1))^1))/((1.075)^1)+(Sheet1!$B$61*((1+(MI1))^1)*((1+(MI2))^1))/((1.075)^2)+(Sheet1!$B$61*((1+(MI1))^1)*((1+(MI2))^1)*((1+(MI3))^1))/((1.075)^3)+(Sheet1!$B$61*((1+(MI1))^1)*((1+(MI2))^1)*((1+(MI3))^1)*((1+(MI4))^1))/((1.075)^4)+(Sheet1!$B$61*((1+(MI1))^1)*((1+(MI2))^1)*((1+(MI3))^1)*((1+(MI4))^1)*((1+(MI5))^1))/((1.075)^5)+(Sheet1!$B$61*((1+(MI1))^1)*((1+(MI2))^1)*((1+(MI3))^1)*((1+(MI4))^1)*((1+(MI5))^1)*((1+(MI6))^1))/((1.075)^6)+(Sheet1!$B$61*((1+(MI1))^1)*((1+(MI2))^1)*((1+(MI3))^1)*((1+(MI4))^1)*((1+(MI5))^1)*((1+(MI6))^1)*((1+(MI7))^1))/((1.075)^7)+(Sheet1!$B$61*((1+(MI1))^1)*((1+(MI2))^1)*((1+(MI3))^1)*((1+(MI4))^1)*((1+(MI5))^1)*((1+(MI6))^1)*((1+(MI7))^1)*((1+(MI8))^1))/((1.075)^8)+(Sheet1!$B$61*((1+(MI1))^1)*((1+(MI2))^1)*((1+(MI3))^1)*((1+(MI4))^1)*((1+(MI5))^1)*((1+(MI6))^1)*((1+(MI7))^1)*((1+(MI8))^1)*((1+(MI9))^1))/((1.075)^9)+(Sheet1!$B$61*((1+(MI1))^1)*((1+(MI2))^1)*((1+(MI3))^1)*((1+(MI4))^1)*((1+(MI5))^1)*((1+(MI6))^1)*((1+(MI7))^1)*((1+(MI8))^1)*((1+(MI9))^1)*((1+(MI10))^1))/((1.075)^10)+(Sheet1!$B$61*((1+(MI1))^1)*((1+(MI2))^1)*((1+(MI3))^1)*((1+(MI4))^1)*((1+(MI5))^1)*((1+(MI6))^1)*((1+(MI7))^1)*((1+(MI8))^1)*((1+(MI9))^1)*((1+(MI10))^1)*((1+(MI11))^1))/((1.075)^11)+(Sheet1!$B$61*((1+(MI1))^1)*((1+(MI2))^1)*((1+(MI3))^1)*((1+(MI4))^1)*((1+(MI5))^1)*((1+(MI6))^1)*((1+(MI7))^1)*((1+(MI8))^1)*((1+(MI9))^1)*((1+(MI10))^1)*((1+(MI11))^1)*((1+(MI12))^1))/((1.075)^12)+(Sheet1!$B$61*((1+(MI1))^1)*((1+(MI2))^1)*((1+(MI3))^1)*((1+(MI4))^1)*((1+(MI5))^1)*((1+(MI6))^1)*((1+(MI7))^1)*((1+(MI8))^1)*((1+(MI9))^1)*((1+(MI10))^1)*((1+(MI11))^1)*((1+(MI12))^1)*((1+(MI13))^1))/((1.075)^13)+(Sheet1!$B$61*((1+(MI1))^1)*((1+(MI2))^1)*((1+(MI3))^1)*((1+(MI4))^1)*((1+(MI5))^1)*((1+(MI6))^1)*((1+(MI7))^1)*((1+(MI8))^1)*((1+(MI9))^1)*((1+(MI10))^1)*((1+(MI11))^1)*((1+(MI12))^1)*((1+(MI13))^1)*((1+(MI14))^1))/((1.075)^14)+(Sheet1!$B$61*((1+(MI1))^1)*((1+(MI2))^1)*((1+(MI3))^1)*((1+(MI4))^1)*((1+(MI5))^1)*((1+(MI6))^1)*((1+(MI7))^1)*((1+(MI8))^1)*((1+(MI9))^1)*((1+(MI10))^1)*((1+(MI11))^1)*((1+(MI12))^1)*((1+(MI13))^1)*((1+(MI14))^1)*((1+(MI15))^1))/((1.075)^15)+((Sheet1!$B$61*((1+(MI1))^1)*((1+(MI2))^1)*((1+(MI3))^1)*((1+(MI4))^1)*((1+(MI5))^1)*((1+(MI6))^1)*((1+(MI7))^1)*((1+(MI8))^1)*((1+(MI9))^1)*((1+(MI10))^1)*((1+(MI11))^1)*((1+(MI12))^1)*((1+(MI13))^1)*((1+(MI14))^1)*((1+(MI15))^1))/((1.075)^15)/0.075))/Sheet1!$B$17)+((Sheet1!$B$65/Sheet1!$B$17)*(100%-0.2)))</f>
        <v>50.345626219401311</v>
      </c>
      <c r="MJ17" s="1">
        <f ca="1">SUM((((Sheet1!$B$61*((1+(MJ1))^1))/((1.075)^1)+(Sheet1!$B$61*((1+(MJ1))^1)*((1+(MJ2))^1))/((1.075)^2)+(Sheet1!$B$61*((1+(MJ1))^1)*((1+(MJ2))^1)*((1+(MJ3))^1))/((1.075)^3)+(Sheet1!$B$61*((1+(MJ1))^1)*((1+(MJ2))^1)*((1+(MJ3))^1)*((1+(MJ4))^1))/((1.075)^4)+(Sheet1!$B$61*((1+(MJ1))^1)*((1+(MJ2))^1)*((1+(MJ3))^1)*((1+(MJ4))^1)*((1+(MJ5))^1))/((1.075)^5)+(Sheet1!$B$61*((1+(MJ1))^1)*((1+(MJ2))^1)*((1+(MJ3))^1)*((1+(MJ4))^1)*((1+(MJ5))^1)*((1+(MJ6))^1))/((1.075)^6)+(Sheet1!$B$61*((1+(MJ1))^1)*((1+(MJ2))^1)*((1+(MJ3))^1)*((1+(MJ4))^1)*((1+(MJ5))^1)*((1+(MJ6))^1)*((1+(MJ7))^1))/((1.075)^7)+(Sheet1!$B$61*((1+(MJ1))^1)*((1+(MJ2))^1)*((1+(MJ3))^1)*((1+(MJ4))^1)*((1+(MJ5))^1)*((1+(MJ6))^1)*((1+(MJ7))^1)*((1+(MJ8))^1))/((1.075)^8)+(Sheet1!$B$61*((1+(MJ1))^1)*((1+(MJ2))^1)*((1+(MJ3))^1)*((1+(MJ4))^1)*((1+(MJ5))^1)*((1+(MJ6))^1)*((1+(MJ7))^1)*((1+(MJ8))^1)*((1+(MJ9))^1))/((1.075)^9)+(Sheet1!$B$61*((1+(MJ1))^1)*((1+(MJ2))^1)*((1+(MJ3))^1)*((1+(MJ4))^1)*((1+(MJ5))^1)*((1+(MJ6))^1)*((1+(MJ7))^1)*((1+(MJ8))^1)*((1+(MJ9))^1)*((1+(MJ10))^1))/((1.075)^10)+(Sheet1!$B$61*((1+(MJ1))^1)*((1+(MJ2))^1)*((1+(MJ3))^1)*((1+(MJ4))^1)*((1+(MJ5))^1)*((1+(MJ6))^1)*((1+(MJ7))^1)*((1+(MJ8))^1)*((1+(MJ9))^1)*((1+(MJ10))^1)*((1+(MJ11))^1))/((1.075)^11)+(Sheet1!$B$61*((1+(MJ1))^1)*((1+(MJ2))^1)*((1+(MJ3))^1)*((1+(MJ4))^1)*((1+(MJ5))^1)*((1+(MJ6))^1)*((1+(MJ7))^1)*((1+(MJ8))^1)*((1+(MJ9))^1)*((1+(MJ10))^1)*((1+(MJ11))^1)*((1+(MJ12))^1))/((1.075)^12)+(Sheet1!$B$61*((1+(MJ1))^1)*((1+(MJ2))^1)*((1+(MJ3))^1)*((1+(MJ4))^1)*((1+(MJ5))^1)*((1+(MJ6))^1)*((1+(MJ7))^1)*((1+(MJ8))^1)*((1+(MJ9))^1)*((1+(MJ10))^1)*((1+(MJ11))^1)*((1+(MJ12))^1)*((1+(MJ13))^1))/((1.075)^13)+(Sheet1!$B$61*((1+(MJ1))^1)*((1+(MJ2))^1)*((1+(MJ3))^1)*((1+(MJ4))^1)*((1+(MJ5))^1)*((1+(MJ6))^1)*((1+(MJ7))^1)*((1+(MJ8))^1)*((1+(MJ9))^1)*((1+(MJ10))^1)*((1+(MJ11))^1)*((1+(MJ12))^1)*((1+(MJ13))^1)*((1+(MJ14))^1))/((1.075)^14)+(Sheet1!$B$61*((1+(MJ1))^1)*((1+(MJ2))^1)*((1+(MJ3))^1)*((1+(MJ4))^1)*((1+(MJ5))^1)*((1+(MJ6))^1)*((1+(MJ7))^1)*((1+(MJ8))^1)*((1+(MJ9))^1)*((1+(MJ10))^1)*((1+(MJ11))^1)*((1+(MJ12))^1)*((1+(MJ13))^1)*((1+(MJ14))^1)*((1+(MJ15))^1))/((1.075)^15)+((Sheet1!$B$61*((1+(MJ1))^1)*((1+(MJ2))^1)*((1+(MJ3))^1)*((1+(MJ4))^1)*((1+(MJ5))^1)*((1+(MJ6))^1)*((1+(MJ7))^1)*((1+(MJ8))^1)*((1+(MJ9))^1)*((1+(MJ10))^1)*((1+(MJ11))^1)*((1+(MJ12))^1)*((1+(MJ13))^1)*((1+(MJ14))^1)*((1+(MJ15))^1))/((1.075)^15)/0.075))/Sheet1!$B$17)+((Sheet1!$B$65/Sheet1!$B$17)*(100%-0.2)))</f>
        <v>48.085238489424526</v>
      </c>
      <c r="MK17" s="1">
        <f ca="1">SUM((((Sheet1!$B$61*((1+(MK1))^1))/((1.075)^1)+(Sheet1!$B$61*((1+(MK1))^1)*((1+(MK2))^1))/((1.075)^2)+(Sheet1!$B$61*((1+(MK1))^1)*((1+(MK2))^1)*((1+(MK3))^1))/((1.075)^3)+(Sheet1!$B$61*((1+(MK1))^1)*((1+(MK2))^1)*((1+(MK3))^1)*((1+(MK4))^1))/((1.075)^4)+(Sheet1!$B$61*((1+(MK1))^1)*((1+(MK2))^1)*((1+(MK3))^1)*((1+(MK4))^1)*((1+(MK5))^1))/((1.075)^5)+(Sheet1!$B$61*((1+(MK1))^1)*((1+(MK2))^1)*((1+(MK3))^1)*((1+(MK4))^1)*((1+(MK5))^1)*((1+(MK6))^1))/((1.075)^6)+(Sheet1!$B$61*((1+(MK1))^1)*((1+(MK2))^1)*((1+(MK3))^1)*((1+(MK4))^1)*((1+(MK5))^1)*((1+(MK6))^1)*((1+(MK7))^1))/((1.075)^7)+(Sheet1!$B$61*((1+(MK1))^1)*((1+(MK2))^1)*((1+(MK3))^1)*((1+(MK4))^1)*((1+(MK5))^1)*((1+(MK6))^1)*((1+(MK7))^1)*((1+(MK8))^1))/((1.075)^8)+(Sheet1!$B$61*((1+(MK1))^1)*((1+(MK2))^1)*((1+(MK3))^1)*((1+(MK4))^1)*((1+(MK5))^1)*((1+(MK6))^1)*((1+(MK7))^1)*((1+(MK8))^1)*((1+(MK9))^1))/((1.075)^9)+(Sheet1!$B$61*((1+(MK1))^1)*((1+(MK2))^1)*((1+(MK3))^1)*((1+(MK4))^1)*((1+(MK5))^1)*((1+(MK6))^1)*((1+(MK7))^1)*((1+(MK8))^1)*((1+(MK9))^1)*((1+(MK10))^1))/((1.075)^10)+(Sheet1!$B$61*((1+(MK1))^1)*((1+(MK2))^1)*((1+(MK3))^1)*((1+(MK4))^1)*((1+(MK5))^1)*((1+(MK6))^1)*((1+(MK7))^1)*((1+(MK8))^1)*((1+(MK9))^1)*((1+(MK10))^1)*((1+(MK11))^1))/((1.075)^11)+(Sheet1!$B$61*((1+(MK1))^1)*((1+(MK2))^1)*((1+(MK3))^1)*((1+(MK4))^1)*((1+(MK5))^1)*((1+(MK6))^1)*((1+(MK7))^1)*((1+(MK8))^1)*((1+(MK9))^1)*((1+(MK10))^1)*((1+(MK11))^1)*((1+(MK12))^1))/((1.075)^12)+(Sheet1!$B$61*((1+(MK1))^1)*((1+(MK2))^1)*((1+(MK3))^1)*((1+(MK4))^1)*((1+(MK5))^1)*((1+(MK6))^1)*((1+(MK7))^1)*((1+(MK8))^1)*((1+(MK9))^1)*((1+(MK10))^1)*((1+(MK11))^1)*((1+(MK12))^1)*((1+(MK13))^1))/((1.075)^13)+(Sheet1!$B$61*((1+(MK1))^1)*((1+(MK2))^1)*((1+(MK3))^1)*((1+(MK4))^1)*((1+(MK5))^1)*((1+(MK6))^1)*((1+(MK7))^1)*((1+(MK8))^1)*((1+(MK9))^1)*((1+(MK10))^1)*((1+(MK11))^1)*((1+(MK12))^1)*((1+(MK13))^1)*((1+(MK14))^1))/((1.075)^14)+(Sheet1!$B$61*((1+(MK1))^1)*((1+(MK2))^1)*((1+(MK3))^1)*((1+(MK4))^1)*((1+(MK5))^1)*((1+(MK6))^1)*((1+(MK7))^1)*((1+(MK8))^1)*((1+(MK9))^1)*((1+(MK10))^1)*((1+(MK11))^1)*((1+(MK12))^1)*((1+(MK13))^1)*((1+(MK14))^1)*((1+(MK15))^1))/((1.075)^15)+((Sheet1!$B$61*((1+(MK1))^1)*((1+(MK2))^1)*((1+(MK3))^1)*((1+(MK4))^1)*((1+(MK5))^1)*((1+(MK6))^1)*((1+(MK7))^1)*((1+(MK8))^1)*((1+(MK9))^1)*((1+(MK10))^1)*((1+(MK11))^1)*((1+(MK12))^1)*((1+(MK13))^1)*((1+(MK14))^1)*((1+(MK15))^1))/((1.075)^15)/0.075))/Sheet1!$B$17)+((Sheet1!$B$65/Sheet1!$B$17)*(100%-0.2)))</f>
        <v>39.274260506621374</v>
      </c>
      <c r="ML17" s="1">
        <f ca="1">SUM((((Sheet1!$B$61*((1+(ML1))^1))/((1.075)^1)+(Sheet1!$B$61*((1+(ML1))^1)*((1+(ML2))^1))/((1.075)^2)+(Sheet1!$B$61*((1+(ML1))^1)*((1+(ML2))^1)*((1+(ML3))^1))/((1.075)^3)+(Sheet1!$B$61*((1+(ML1))^1)*((1+(ML2))^1)*((1+(ML3))^1)*((1+(ML4))^1))/((1.075)^4)+(Sheet1!$B$61*((1+(ML1))^1)*((1+(ML2))^1)*((1+(ML3))^1)*((1+(ML4))^1)*((1+(ML5))^1))/((1.075)^5)+(Sheet1!$B$61*((1+(ML1))^1)*((1+(ML2))^1)*((1+(ML3))^1)*((1+(ML4))^1)*((1+(ML5))^1)*((1+(ML6))^1))/((1.075)^6)+(Sheet1!$B$61*((1+(ML1))^1)*((1+(ML2))^1)*((1+(ML3))^1)*((1+(ML4))^1)*((1+(ML5))^1)*((1+(ML6))^1)*((1+(ML7))^1))/((1.075)^7)+(Sheet1!$B$61*((1+(ML1))^1)*((1+(ML2))^1)*((1+(ML3))^1)*((1+(ML4))^1)*((1+(ML5))^1)*((1+(ML6))^1)*((1+(ML7))^1)*((1+(ML8))^1))/((1.075)^8)+(Sheet1!$B$61*((1+(ML1))^1)*((1+(ML2))^1)*((1+(ML3))^1)*((1+(ML4))^1)*((1+(ML5))^1)*((1+(ML6))^1)*((1+(ML7))^1)*((1+(ML8))^1)*((1+(ML9))^1))/((1.075)^9)+(Sheet1!$B$61*((1+(ML1))^1)*((1+(ML2))^1)*((1+(ML3))^1)*((1+(ML4))^1)*((1+(ML5))^1)*((1+(ML6))^1)*((1+(ML7))^1)*((1+(ML8))^1)*((1+(ML9))^1)*((1+(ML10))^1))/((1.075)^10)+(Sheet1!$B$61*((1+(ML1))^1)*((1+(ML2))^1)*((1+(ML3))^1)*((1+(ML4))^1)*((1+(ML5))^1)*((1+(ML6))^1)*((1+(ML7))^1)*((1+(ML8))^1)*((1+(ML9))^1)*((1+(ML10))^1)*((1+(ML11))^1))/((1.075)^11)+(Sheet1!$B$61*((1+(ML1))^1)*((1+(ML2))^1)*((1+(ML3))^1)*((1+(ML4))^1)*((1+(ML5))^1)*((1+(ML6))^1)*((1+(ML7))^1)*((1+(ML8))^1)*((1+(ML9))^1)*((1+(ML10))^1)*((1+(ML11))^1)*((1+(ML12))^1))/((1.075)^12)+(Sheet1!$B$61*((1+(ML1))^1)*((1+(ML2))^1)*((1+(ML3))^1)*((1+(ML4))^1)*((1+(ML5))^1)*((1+(ML6))^1)*((1+(ML7))^1)*((1+(ML8))^1)*((1+(ML9))^1)*((1+(ML10))^1)*((1+(ML11))^1)*((1+(ML12))^1)*((1+(ML13))^1))/((1.075)^13)+(Sheet1!$B$61*((1+(ML1))^1)*((1+(ML2))^1)*((1+(ML3))^1)*((1+(ML4))^1)*((1+(ML5))^1)*((1+(ML6))^1)*((1+(ML7))^1)*((1+(ML8))^1)*((1+(ML9))^1)*((1+(ML10))^1)*((1+(ML11))^1)*((1+(ML12))^1)*((1+(ML13))^1)*((1+(ML14))^1))/((1.075)^14)+(Sheet1!$B$61*((1+(ML1))^1)*((1+(ML2))^1)*((1+(ML3))^1)*((1+(ML4))^1)*((1+(ML5))^1)*((1+(ML6))^1)*((1+(ML7))^1)*((1+(ML8))^1)*((1+(ML9))^1)*((1+(ML10))^1)*((1+(ML11))^1)*((1+(ML12))^1)*((1+(ML13))^1)*((1+(ML14))^1)*((1+(ML15))^1))/((1.075)^15)+((Sheet1!$B$61*((1+(ML1))^1)*((1+(ML2))^1)*((1+(ML3))^1)*((1+(ML4))^1)*((1+(ML5))^1)*((1+(ML6))^1)*((1+(ML7))^1)*((1+(ML8))^1)*((1+(ML9))^1)*((1+(ML10))^1)*((1+(ML11))^1)*((1+(ML12))^1)*((1+(ML13))^1)*((1+(ML14))^1)*((1+(ML15))^1))/((1.075)^15)/0.075))/Sheet1!$B$17)+((Sheet1!$B$65/Sheet1!$B$17)*(100%-0.2)))</f>
        <v>50.994712551424691</v>
      </c>
      <c r="MM17" s="1">
        <f ca="1">SUM((((Sheet1!$B$61*((1+(MM1))^1))/((1.075)^1)+(Sheet1!$B$61*((1+(MM1))^1)*((1+(MM2))^1))/((1.075)^2)+(Sheet1!$B$61*((1+(MM1))^1)*((1+(MM2))^1)*((1+(MM3))^1))/((1.075)^3)+(Sheet1!$B$61*((1+(MM1))^1)*((1+(MM2))^1)*((1+(MM3))^1)*((1+(MM4))^1))/((1.075)^4)+(Sheet1!$B$61*((1+(MM1))^1)*((1+(MM2))^1)*((1+(MM3))^1)*((1+(MM4))^1)*((1+(MM5))^1))/((1.075)^5)+(Sheet1!$B$61*((1+(MM1))^1)*((1+(MM2))^1)*((1+(MM3))^1)*((1+(MM4))^1)*((1+(MM5))^1)*((1+(MM6))^1))/((1.075)^6)+(Sheet1!$B$61*((1+(MM1))^1)*((1+(MM2))^1)*((1+(MM3))^1)*((1+(MM4))^1)*((1+(MM5))^1)*((1+(MM6))^1)*((1+(MM7))^1))/((1.075)^7)+(Sheet1!$B$61*((1+(MM1))^1)*((1+(MM2))^1)*((1+(MM3))^1)*((1+(MM4))^1)*((1+(MM5))^1)*((1+(MM6))^1)*((1+(MM7))^1)*((1+(MM8))^1))/((1.075)^8)+(Sheet1!$B$61*((1+(MM1))^1)*((1+(MM2))^1)*((1+(MM3))^1)*((1+(MM4))^1)*((1+(MM5))^1)*((1+(MM6))^1)*((1+(MM7))^1)*((1+(MM8))^1)*((1+(MM9))^1))/((1.075)^9)+(Sheet1!$B$61*((1+(MM1))^1)*((1+(MM2))^1)*((1+(MM3))^1)*((1+(MM4))^1)*((1+(MM5))^1)*((1+(MM6))^1)*((1+(MM7))^1)*((1+(MM8))^1)*((1+(MM9))^1)*((1+(MM10))^1))/((1.075)^10)+(Sheet1!$B$61*((1+(MM1))^1)*((1+(MM2))^1)*((1+(MM3))^1)*((1+(MM4))^1)*((1+(MM5))^1)*((1+(MM6))^1)*((1+(MM7))^1)*((1+(MM8))^1)*((1+(MM9))^1)*((1+(MM10))^1)*((1+(MM11))^1))/((1.075)^11)+(Sheet1!$B$61*((1+(MM1))^1)*((1+(MM2))^1)*((1+(MM3))^1)*((1+(MM4))^1)*((1+(MM5))^1)*((1+(MM6))^1)*((1+(MM7))^1)*((1+(MM8))^1)*((1+(MM9))^1)*((1+(MM10))^1)*((1+(MM11))^1)*((1+(MM12))^1))/((1.075)^12)+(Sheet1!$B$61*((1+(MM1))^1)*((1+(MM2))^1)*((1+(MM3))^1)*((1+(MM4))^1)*((1+(MM5))^1)*((1+(MM6))^1)*((1+(MM7))^1)*((1+(MM8))^1)*((1+(MM9))^1)*((1+(MM10))^1)*((1+(MM11))^1)*((1+(MM12))^1)*((1+(MM13))^1))/((1.075)^13)+(Sheet1!$B$61*((1+(MM1))^1)*((1+(MM2))^1)*((1+(MM3))^1)*((1+(MM4))^1)*((1+(MM5))^1)*((1+(MM6))^1)*((1+(MM7))^1)*((1+(MM8))^1)*((1+(MM9))^1)*((1+(MM10))^1)*((1+(MM11))^1)*((1+(MM12))^1)*((1+(MM13))^1)*((1+(MM14))^1))/((1.075)^14)+(Sheet1!$B$61*((1+(MM1))^1)*((1+(MM2))^1)*((1+(MM3))^1)*((1+(MM4))^1)*((1+(MM5))^1)*((1+(MM6))^1)*((1+(MM7))^1)*((1+(MM8))^1)*((1+(MM9))^1)*((1+(MM10))^1)*((1+(MM11))^1)*((1+(MM12))^1)*((1+(MM13))^1)*((1+(MM14))^1)*((1+(MM15))^1))/((1.075)^15)+((Sheet1!$B$61*((1+(MM1))^1)*((1+(MM2))^1)*((1+(MM3))^1)*((1+(MM4))^1)*((1+(MM5))^1)*((1+(MM6))^1)*((1+(MM7))^1)*((1+(MM8))^1)*((1+(MM9))^1)*((1+(MM10))^1)*((1+(MM11))^1)*((1+(MM12))^1)*((1+(MM13))^1)*((1+(MM14))^1)*((1+(MM15))^1))/((1.075)^15)/0.075))/Sheet1!$B$17)+((Sheet1!$B$65/Sheet1!$B$17)*(100%-0.2)))</f>
        <v>54.988342494695765</v>
      </c>
      <c r="MN17" s="1">
        <f ca="1">SUM((((Sheet1!$B$61*((1+(MN1))^1))/((1.075)^1)+(Sheet1!$B$61*((1+(MN1))^1)*((1+(MN2))^1))/((1.075)^2)+(Sheet1!$B$61*((1+(MN1))^1)*((1+(MN2))^1)*((1+(MN3))^1))/((1.075)^3)+(Sheet1!$B$61*((1+(MN1))^1)*((1+(MN2))^1)*((1+(MN3))^1)*((1+(MN4))^1))/((1.075)^4)+(Sheet1!$B$61*((1+(MN1))^1)*((1+(MN2))^1)*((1+(MN3))^1)*((1+(MN4))^1)*((1+(MN5))^1))/((1.075)^5)+(Sheet1!$B$61*((1+(MN1))^1)*((1+(MN2))^1)*((1+(MN3))^1)*((1+(MN4))^1)*((1+(MN5))^1)*((1+(MN6))^1))/((1.075)^6)+(Sheet1!$B$61*((1+(MN1))^1)*((1+(MN2))^1)*((1+(MN3))^1)*((1+(MN4))^1)*((1+(MN5))^1)*((1+(MN6))^1)*((1+(MN7))^1))/((1.075)^7)+(Sheet1!$B$61*((1+(MN1))^1)*((1+(MN2))^1)*((1+(MN3))^1)*((1+(MN4))^1)*((1+(MN5))^1)*((1+(MN6))^1)*((1+(MN7))^1)*((1+(MN8))^1))/((1.075)^8)+(Sheet1!$B$61*((1+(MN1))^1)*((1+(MN2))^1)*((1+(MN3))^1)*((1+(MN4))^1)*((1+(MN5))^1)*((1+(MN6))^1)*((1+(MN7))^1)*((1+(MN8))^1)*((1+(MN9))^1))/((1.075)^9)+(Sheet1!$B$61*((1+(MN1))^1)*((1+(MN2))^1)*((1+(MN3))^1)*((1+(MN4))^1)*((1+(MN5))^1)*((1+(MN6))^1)*((1+(MN7))^1)*((1+(MN8))^1)*((1+(MN9))^1)*((1+(MN10))^1))/((1.075)^10)+(Sheet1!$B$61*((1+(MN1))^1)*((1+(MN2))^1)*((1+(MN3))^1)*((1+(MN4))^1)*((1+(MN5))^1)*((1+(MN6))^1)*((1+(MN7))^1)*((1+(MN8))^1)*((1+(MN9))^1)*((1+(MN10))^1)*((1+(MN11))^1))/((1.075)^11)+(Sheet1!$B$61*((1+(MN1))^1)*((1+(MN2))^1)*((1+(MN3))^1)*((1+(MN4))^1)*((1+(MN5))^1)*((1+(MN6))^1)*((1+(MN7))^1)*((1+(MN8))^1)*((1+(MN9))^1)*((1+(MN10))^1)*((1+(MN11))^1)*((1+(MN12))^1))/((1.075)^12)+(Sheet1!$B$61*((1+(MN1))^1)*((1+(MN2))^1)*((1+(MN3))^1)*((1+(MN4))^1)*((1+(MN5))^1)*((1+(MN6))^1)*((1+(MN7))^1)*((1+(MN8))^1)*((1+(MN9))^1)*((1+(MN10))^1)*((1+(MN11))^1)*((1+(MN12))^1)*((1+(MN13))^1))/((1.075)^13)+(Sheet1!$B$61*((1+(MN1))^1)*((1+(MN2))^1)*((1+(MN3))^1)*((1+(MN4))^1)*((1+(MN5))^1)*((1+(MN6))^1)*((1+(MN7))^1)*((1+(MN8))^1)*((1+(MN9))^1)*((1+(MN10))^1)*((1+(MN11))^1)*((1+(MN12))^1)*((1+(MN13))^1)*((1+(MN14))^1))/((1.075)^14)+(Sheet1!$B$61*((1+(MN1))^1)*((1+(MN2))^1)*((1+(MN3))^1)*((1+(MN4))^1)*((1+(MN5))^1)*((1+(MN6))^1)*((1+(MN7))^1)*((1+(MN8))^1)*((1+(MN9))^1)*((1+(MN10))^1)*((1+(MN11))^1)*((1+(MN12))^1)*((1+(MN13))^1)*((1+(MN14))^1)*((1+(MN15))^1))/((1.075)^15)+((Sheet1!$B$61*((1+(MN1))^1)*((1+(MN2))^1)*((1+(MN3))^1)*((1+(MN4))^1)*((1+(MN5))^1)*((1+(MN6))^1)*((1+(MN7))^1)*((1+(MN8))^1)*((1+(MN9))^1)*((1+(MN10))^1)*((1+(MN11))^1)*((1+(MN12))^1)*((1+(MN13))^1)*((1+(MN14))^1)*((1+(MN15))^1))/((1.075)^15)/0.075))/Sheet1!$B$17)+((Sheet1!$B$65/Sheet1!$B$17)*(100%-0.2)))</f>
        <v>51.502315849281857</v>
      </c>
      <c r="MO17" s="1">
        <f ca="1">SUM((((Sheet1!$B$61*((1+(MO1))^1))/((1.075)^1)+(Sheet1!$B$61*((1+(MO1))^1)*((1+(MO2))^1))/((1.075)^2)+(Sheet1!$B$61*((1+(MO1))^1)*((1+(MO2))^1)*((1+(MO3))^1))/((1.075)^3)+(Sheet1!$B$61*((1+(MO1))^1)*((1+(MO2))^1)*((1+(MO3))^1)*((1+(MO4))^1))/((1.075)^4)+(Sheet1!$B$61*((1+(MO1))^1)*((1+(MO2))^1)*((1+(MO3))^1)*((1+(MO4))^1)*((1+(MO5))^1))/((1.075)^5)+(Sheet1!$B$61*((1+(MO1))^1)*((1+(MO2))^1)*((1+(MO3))^1)*((1+(MO4))^1)*((1+(MO5))^1)*((1+(MO6))^1))/((1.075)^6)+(Sheet1!$B$61*((1+(MO1))^1)*((1+(MO2))^1)*((1+(MO3))^1)*((1+(MO4))^1)*((1+(MO5))^1)*((1+(MO6))^1)*((1+(MO7))^1))/((1.075)^7)+(Sheet1!$B$61*((1+(MO1))^1)*((1+(MO2))^1)*((1+(MO3))^1)*((1+(MO4))^1)*((1+(MO5))^1)*((1+(MO6))^1)*((1+(MO7))^1)*((1+(MO8))^1))/((1.075)^8)+(Sheet1!$B$61*((1+(MO1))^1)*((1+(MO2))^1)*((1+(MO3))^1)*((1+(MO4))^1)*((1+(MO5))^1)*((1+(MO6))^1)*((1+(MO7))^1)*((1+(MO8))^1)*((1+(MO9))^1))/((1.075)^9)+(Sheet1!$B$61*((1+(MO1))^1)*((1+(MO2))^1)*((1+(MO3))^1)*((1+(MO4))^1)*((1+(MO5))^1)*((1+(MO6))^1)*((1+(MO7))^1)*((1+(MO8))^1)*((1+(MO9))^1)*((1+(MO10))^1))/((1.075)^10)+(Sheet1!$B$61*((1+(MO1))^1)*((1+(MO2))^1)*((1+(MO3))^1)*((1+(MO4))^1)*((1+(MO5))^1)*((1+(MO6))^1)*((1+(MO7))^1)*((1+(MO8))^1)*((1+(MO9))^1)*((1+(MO10))^1)*((1+(MO11))^1))/((1.075)^11)+(Sheet1!$B$61*((1+(MO1))^1)*((1+(MO2))^1)*((1+(MO3))^1)*((1+(MO4))^1)*((1+(MO5))^1)*((1+(MO6))^1)*((1+(MO7))^1)*((1+(MO8))^1)*((1+(MO9))^1)*((1+(MO10))^1)*((1+(MO11))^1)*((1+(MO12))^1))/((1.075)^12)+(Sheet1!$B$61*((1+(MO1))^1)*((1+(MO2))^1)*((1+(MO3))^1)*((1+(MO4))^1)*((1+(MO5))^1)*((1+(MO6))^1)*((1+(MO7))^1)*((1+(MO8))^1)*((1+(MO9))^1)*((1+(MO10))^1)*((1+(MO11))^1)*((1+(MO12))^1)*((1+(MO13))^1))/((1.075)^13)+(Sheet1!$B$61*((1+(MO1))^1)*((1+(MO2))^1)*((1+(MO3))^1)*((1+(MO4))^1)*((1+(MO5))^1)*((1+(MO6))^1)*((1+(MO7))^1)*((1+(MO8))^1)*((1+(MO9))^1)*((1+(MO10))^1)*((1+(MO11))^1)*((1+(MO12))^1)*((1+(MO13))^1)*((1+(MO14))^1))/((1.075)^14)+(Sheet1!$B$61*((1+(MO1))^1)*((1+(MO2))^1)*((1+(MO3))^1)*((1+(MO4))^1)*((1+(MO5))^1)*((1+(MO6))^1)*((1+(MO7))^1)*((1+(MO8))^1)*((1+(MO9))^1)*((1+(MO10))^1)*((1+(MO11))^1)*((1+(MO12))^1)*((1+(MO13))^1)*((1+(MO14))^1)*((1+(MO15))^1))/((1.075)^15)+((Sheet1!$B$61*((1+(MO1))^1)*((1+(MO2))^1)*((1+(MO3))^1)*((1+(MO4))^1)*((1+(MO5))^1)*((1+(MO6))^1)*((1+(MO7))^1)*((1+(MO8))^1)*((1+(MO9))^1)*((1+(MO10))^1)*((1+(MO11))^1)*((1+(MO12))^1)*((1+(MO13))^1)*((1+(MO14))^1)*((1+(MO15))^1))/((1.075)^15)/0.075))/Sheet1!$B$17)+((Sheet1!$B$65/Sheet1!$B$17)*(100%-0.2)))</f>
        <v>71.876511675469217</v>
      </c>
      <c r="MP17" s="1">
        <f ca="1">SUM((((Sheet1!$B$61*((1+(MP1))^1))/((1.075)^1)+(Sheet1!$B$61*((1+(MP1))^1)*((1+(MP2))^1))/((1.075)^2)+(Sheet1!$B$61*((1+(MP1))^1)*((1+(MP2))^1)*((1+(MP3))^1))/((1.075)^3)+(Sheet1!$B$61*((1+(MP1))^1)*((1+(MP2))^1)*((1+(MP3))^1)*((1+(MP4))^1))/((1.075)^4)+(Sheet1!$B$61*((1+(MP1))^1)*((1+(MP2))^1)*((1+(MP3))^1)*((1+(MP4))^1)*((1+(MP5))^1))/((1.075)^5)+(Sheet1!$B$61*((1+(MP1))^1)*((1+(MP2))^1)*((1+(MP3))^1)*((1+(MP4))^1)*((1+(MP5))^1)*((1+(MP6))^1))/((1.075)^6)+(Sheet1!$B$61*((1+(MP1))^1)*((1+(MP2))^1)*((1+(MP3))^1)*((1+(MP4))^1)*((1+(MP5))^1)*((1+(MP6))^1)*((1+(MP7))^1))/((1.075)^7)+(Sheet1!$B$61*((1+(MP1))^1)*((1+(MP2))^1)*((1+(MP3))^1)*((1+(MP4))^1)*((1+(MP5))^1)*((1+(MP6))^1)*((1+(MP7))^1)*((1+(MP8))^1))/((1.075)^8)+(Sheet1!$B$61*((1+(MP1))^1)*((1+(MP2))^1)*((1+(MP3))^1)*((1+(MP4))^1)*((1+(MP5))^1)*((1+(MP6))^1)*((1+(MP7))^1)*((1+(MP8))^1)*((1+(MP9))^1))/((1.075)^9)+(Sheet1!$B$61*((1+(MP1))^1)*((1+(MP2))^1)*((1+(MP3))^1)*((1+(MP4))^1)*((1+(MP5))^1)*((1+(MP6))^1)*((1+(MP7))^1)*((1+(MP8))^1)*((1+(MP9))^1)*((1+(MP10))^1))/((1.075)^10)+(Sheet1!$B$61*((1+(MP1))^1)*((1+(MP2))^1)*((1+(MP3))^1)*((1+(MP4))^1)*((1+(MP5))^1)*((1+(MP6))^1)*((1+(MP7))^1)*((1+(MP8))^1)*((1+(MP9))^1)*((1+(MP10))^1)*((1+(MP11))^1))/((1.075)^11)+(Sheet1!$B$61*((1+(MP1))^1)*((1+(MP2))^1)*((1+(MP3))^1)*((1+(MP4))^1)*((1+(MP5))^1)*((1+(MP6))^1)*((1+(MP7))^1)*((1+(MP8))^1)*((1+(MP9))^1)*((1+(MP10))^1)*((1+(MP11))^1)*((1+(MP12))^1))/((1.075)^12)+(Sheet1!$B$61*((1+(MP1))^1)*((1+(MP2))^1)*((1+(MP3))^1)*((1+(MP4))^1)*((1+(MP5))^1)*((1+(MP6))^1)*((1+(MP7))^1)*((1+(MP8))^1)*((1+(MP9))^1)*((1+(MP10))^1)*((1+(MP11))^1)*((1+(MP12))^1)*((1+(MP13))^1))/((1.075)^13)+(Sheet1!$B$61*((1+(MP1))^1)*((1+(MP2))^1)*((1+(MP3))^1)*((1+(MP4))^1)*((1+(MP5))^1)*((1+(MP6))^1)*((1+(MP7))^1)*((1+(MP8))^1)*((1+(MP9))^1)*((1+(MP10))^1)*((1+(MP11))^1)*((1+(MP12))^1)*((1+(MP13))^1)*((1+(MP14))^1))/((1.075)^14)+(Sheet1!$B$61*((1+(MP1))^1)*((1+(MP2))^1)*((1+(MP3))^1)*((1+(MP4))^1)*((1+(MP5))^1)*((1+(MP6))^1)*((1+(MP7))^1)*((1+(MP8))^1)*((1+(MP9))^1)*((1+(MP10))^1)*((1+(MP11))^1)*((1+(MP12))^1)*((1+(MP13))^1)*((1+(MP14))^1)*((1+(MP15))^1))/((1.075)^15)+((Sheet1!$B$61*((1+(MP1))^1)*((1+(MP2))^1)*((1+(MP3))^1)*((1+(MP4))^1)*((1+(MP5))^1)*((1+(MP6))^1)*((1+(MP7))^1)*((1+(MP8))^1)*((1+(MP9))^1)*((1+(MP10))^1)*((1+(MP11))^1)*((1+(MP12))^1)*((1+(MP13))^1)*((1+(MP14))^1)*((1+(MP15))^1))/((1.075)^15)/0.075))/Sheet1!$B$17)+((Sheet1!$B$65/Sheet1!$B$17)*(100%-0.2)))</f>
        <v>51.39707340394952</v>
      </c>
      <c r="MQ17" s="1">
        <f ca="1">SUM((((Sheet1!$B$61*((1+(MQ1))^1))/((1.075)^1)+(Sheet1!$B$61*((1+(MQ1))^1)*((1+(MQ2))^1))/((1.075)^2)+(Sheet1!$B$61*((1+(MQ1))^1)*((1+(MQ2))^1)*((1+(MQ3))^1))/((1.075)^3)+(Sheet1!$B$61*((1+(MQ1))^1)*((1+(MQ2))^1)*((1+(MQ3))^1)*((1+(MQ4))^1))/((1.075)^4)+(Sheet1!$B$61*((1+(MQ1))^1)*((1+(MQ2))^1)*((1+(MQ3))^1)*((1+(MQ4))^1)*((1+(MQ5))^1))/((1.075)^5)+(Sheet1!$B$61*((1+(MQ1))^1)*((1+(MQ2))^1)*((1+(MQ3))^1)*((1+(MQ4))^1)*((1+(MQ5))^1)*((1+(MQ6))^1))/((1.075)^6)+(Sheet1!$B$61*((1+(MQ1))^1)*((1+(MQ2))^1)*((1+(MQ3))^1)*((1+(MQ4))^1)*((1+(MQ5))^1)*((1+(MQ6))^1)*((1+(MQ7))^1))/((1.075)^7)+(Sheet1!$B$61*((1+(MQ1))^1)*((1+(MQ2))^1)*((1+(MQ3))^1)*((1+(MQ4))^1)*((1+(MQ5))^1)*((1+(MQ6))^1)*((1+(MQ7))^1)*((1+(MQ8))^1))/((1.075)^8)+(Sheet1!$B$61*((1+(MQ1))^1)*((1+(MQ2))^1)*((1+(MQ3))^1)*((1+(MQ4))^1)*((1+(MQ5))^1)*((1+(MQ6))^1)*((1+(MQ7))^1)*((1+(MQ8))^1)*((1+(MQ9))^1))/((1.075)^9)+(Sheet1!$B$61*((1+(MQ1))^1)*((1+(MQ2))^1)*((1+(MQ3))^1)*((1+(MQ4))^1)*((1+(MQ5))^1)*((1+(MQ6))^1)*((1+(MQ7))^1)*((1+(MQ8))^1)*((1+(MQ9))^1)*((1+(MQ10))^1))/((1.075)^10)+(Sheet1!$B$61*((1+(MQ1))^1)*((1+(MQ2))^1)*((1+(MQ3))^1)*((1+(MQ4))^1)*((1+(MQ5))^1)*((1+(MQ6))^1)*((1+(MQ7))^1)*((1+(MQ8))^1)*((1+(MQ9))^1)*((1+(MQ10))^1)*((1+(MQ11))^1))/((1.075)^11)+(Sheet1!$B$61*((1+(MQ1))^1)*((1+(MQ2))^1)*((1+(MQ3))^1)*((1+(MQ4))^1)*((1+(MQ5))^1)*((1+(MQ6))^1)*((1+(MQ7))^1)*((1+(MQ8))^1)*((1+(MQ9))^1)*((1+(MQ10))^1)*((1+(MQ11))^1)*((1+(MQ12))^1))/((1.075)^12)+(Sheet1!$B$61*((1+(MQ1))^1)*((1+(MQ2))^1)*((1+(MQ3))^1)*((1+(MQ4))^1)*((1+(MQ5))^1)*((1+(MQ6))^1)*((1+(MQ7))^1)*((1+(MQ8))^1)*((1+(MQ9))^1)*((1+(MQ10))^1)*((1+(MQ11))^1)*((1+(MQ12))^1)*((1+(MQ13))^1))/((1.075)^13)+(Sheet1!$B$61*((1+(MQ1))^1)*((1+(MQ2))^1)*((1+(MQ3))^1)*((1+(MQ4))^1)*((1+(MQ5))^1)*((1+(MQ6))^1)*((1+(MQ7))^1)*((1+(MQ8))^1)*((1+(MQ9))^1)*((1+(MQ10))^1)*((1+(MQ11))^1)*((1+(MQ12))^1)*((1+(MQ13))^1)*((1+(MQ14))^1))/((1.075)^14)+(Sheet1!$B$61*((1+(MQ1))^1)*((1+(MQ2))^1)*((1+(MQ3))^1)*((1+(MQ4))^1)*((1+(MQ5))^1)*((1+(MQ6))^1)*((1+(MQ7))^1)*((1+(MQ8))^1)*((1+(MQ9))^1)*((1+(MQ10))^1)*((1+(MQ11))^1)*((1+(MQ12))^1)*((1+(MQ13))^1)*((1+(MQ14))^1)*((1+(MQ15))^1))/((1.075)^15)+((Sheet1!$B$61*((1+(MQ1))^1)*((1+(MQ2))^1)*((1+(MQ3))^1)*((1+(MQ4))^1)*((1+(MQ5))^1)*((1+(MQ6))^1)*((1+(MQ7))^1)*((1+(MQ8))^1)*((1+(MQ9))^1)*((1+(MQ10))^1)*((1+(MQ11))^1)*((1+(MQ12))^1)*((1+(MQ13))^1)*((1+(MQ14))^1)*((1+(MQ15))^1))/((1.075)^15)/0.075))/Sheet1!$B$17)+((Sheet1!$B$65/Sheet1!$B$17)*(100%-0.2)))</f>
        <v>60.049401974215911</v>
      </c>
      <c r="MR17" s="1">
        <f ca="1">SUM((((Sheet1!$B$61*((1+(MR1))^1))/((1.075)^1)+(Sheet1!$B$61*((1+(MR1))^1)*((1+(MR2))^1))/((1.075)^2)+(Sheet1!$B$61*((1+(MR1))^1)*((1+(MR2))^1)*((1+(MR3))^1))/((1.075)^3)+(Sheet1!$B$61*((1+(MR1))^1)*((1+(MR2))^1)*((1+(MR3))^1)*((1+(MR4))^1))/((1.075)^4)+(Sheet1!$B$61*((1+(MR1))^1)*((1+(MR2))^1)*((1+(MR3))^1)*((1+(MR4))^1)*((1+(MR5))^1))/((1.075)^5)+(Sheet1!$B$61*((1+(MR1))^1)*((1+(MR2))^1)*((1+(MR3))^1)*((1+(MR4))^1)*((1+(MR5))^1)*((1+(MR6))^1))/((1.075)^6)+(Sheet1!$B$61*((1+(MR1))^1)*((1+(MR2))^1)*((1+(MR3))^1)*((1+(MR4))^1)*((1+(MR5))^1)*((1+(MR6))^1)*((1+(MR7))^1))/((1.075)^7)+(Sheet1!$B$61*((1+(MR1))^1)*((1+(MR2))^1)*((1+(MR3))^1)*((1+(MR4))^1)*((1+(MR5))^1)*((1+(MR6))^1)*((1+(MR7))^1)*((1+(MR8))^1))/((1.075)^8)+(Sheet1!$B$61*((1+(MR1))^1)*((1+(MR2))^1)*((1+(MR3))^1)*((1+(MR4))^1)*((1+(MR5))^1)*((1+(MR6))^1)*((1+(MR7))^1)*((1+(MR8))^1)*((1+(MR9))^1))/((1.075)^9)+(Sheet1!$B$61*((1+(MR1))^1)*((1+(MR2))^1)*((1+(MR3))^1)*((1+(MR4))^1)*((1+(MR5))^1)*((1+(MR6))^1)*((1+(MR7))^1)*((1+(MR8))^1)*((1+(MR9))^1)*((1+(MR10))^1))/((1.075)^10)+(Sheet1!$B$61*((1+(MR1))^1)*((1+(MR2))^1)*((1+(MR3))^1)*((1+(MR4))^1)*((1+(MR5))^1)*((1+(MR6))^1)*((1+(MR7))^1)*((1+(MR8))^1)*((1+(MR9))^1)*((1+(MR10))^1)*((1+(MR11))^1))/((1.075)^11)+(Sheet1!$B$61*((1+(MR1))^1)*((1+(MR2))^1)*((1+(MR3))^1)*((1+(MR4))^1)*((1+(MR5))^1)*((1+(MR6))^1)*((1+(MR7))^1)*((1+(MR8))^1)*((1+(MR9))^1)*((1+(MR10))^1)*((1+(MR11))^1)*((1+(MR12))^1))/((1.075)^12)+(Sheet1!$B$61*((1+(MR1))^1)*((1+(MR2))^1)*((1+(MR3))^1)*((1+(MR4))^1)*((1+(MR5))^1)*((1+(MR6))^1)*((1+(MR7))^1)*((1+(MR8))^1)*((1+(MR9))^1)*((1+(MR10))^1)*((1+(MR11))^1)*((1+(MR12))^1)*((1+(MR13))^1))/((1.075)^13)+(Sheet1!$B$61*((1+(MR1))^1)*((1+(MR2))^1)*((1+(MR3))^1)*((1+(MR4))^1)*((1+(MR5))^1)*((1+(MR6))^1)*((1+(MR7))^1)*((1+(MR8))^1)*((1+(MR9))^1)*((1+(MR10))^1)*((1+(MR11))^1)*((1+(MR12))^1)*((1+(MR13))^1)*((1+(MR14))^1))/((1.075)^14)+(Sheet1!$B$61*((1+(MR1))^1)*((1+(MR2))^1)*((1+(MR3))^1)*((1+(MR4))^1)*((1+(MR5))^1)*((1+(MR6))^1)*((1+(MR7))^1)*((1+(MR8))^1)*((1+(MR9))^1)*((1+(MR10))^1)*((1+(MR11))^1)*((1+(MR12))^1)*((1+(MR13))^1)*((1+(MR14))^1)*((1+(MR15))^1))/((1.075)^15)+((Sheet1!$B$61*((1+(MR1))^1)*((1+(MR2))^1)*((1+(MR3))^1)*((1+(MR4))^1)*((1+(MR5))^1)*((1+(MR6))^1)*((1+(MR7))^1)*((1+(MR8))^1)*((1+(MR9))^1)*((1+(MR10))^1)*((1+(MR11))^1)*((1+(MR12))^1)*((1+(MR13))^1)*((1+(MR14))^1)*((1+(MR15))^1))/((1.075)^15)/0.075))/Sheet1!$B$17)+((Sheet1!$B$65/Sheet1!$B$17)*(100%-0.2)))</f>
        <v>57.601581623523913</v>
      </c>
      <c r="MS17" s="1">
        <f ca="1">SUM((((Sheet1!$B$61*((1+(MS1))^1))/((1.075)^1)+(Sheet1!$B$61*((1+(MS1))^1)*((1+(MS2))^1))/((1.075)^2)+(Sheet1!$B$61*((1+(MS1))^1)*((1+(MS2))^1)*((1+(MS3))^1))/((1.075)^3)+(Sheet1!$B$61*((1+(MS1))^1)*((1+(MS2))^1)*((1+(MS3))^1)*((1+(MS4))^1))/((1.075)^4)+(Sheet1!$B$61*((1+(MS1))^1)*((1+(MS2))^1)*((1+(MS3))^1)*((1+(MS4))^1)*((1+(MS5))^1))/((1.075)^5)+(Sheet1!$B$61*((1+(MS1))^1)*((1+(MS2))^1)*((1+(MS3))^1)*((1+(MS4))^1)*((1+(MS5))^1)*((1+(MS6))^1))/((1.075)^6)+(Sheet1!$B$61*((1+(MS1))^1)*((1+(MS2))^1)*((1+(MS3))^1)*((1+(MS4))^1)*((1+(MS5))^1)*((1+(MS6))^1)*((1+(MS7))^1))/((1.075)^7)+(Sheet1!$B$61*((1+(MS1))^1)*((1+(MS2))^1)*((1+(MS3))^1)*((1+(MS4))^1)*((1+(MS5))^1)*((1+(MS6))^1)*((1+(MS7))^1)*((1+(MS8))^1))/((1.075)^8)+(Sheet1!$B$61*((1+(MS1))^1)*((1+(MS2))^1)*((1+(MS3))^1)*((1+(MS4))^1)*((1+(MS5))^1)*((1+(MS6))^1)*((1+(MS7))^1)*((1+(MS8))^1)*((1+(MS9))^1))/((1.075)^9)+(Sheet1!$B$61*((1+(MS1))^1)*((1+(MS2))^1)*((1+(MS3))^1)*((1+(MS4))^1)*((1+(MS5))^1)*((1+(MS6))^1)*((1+(MS7))^1)*((1+(MS8))^1)*((1+(MS9))^1)*((1+(MS10))^1))/((1.075)^10)+(Sheet1!$B$61*((1+(MS1))^1)*((1+(MS2))^1)*((1+(MS3))^1)*((1+(MS4))^1)*((1+(MS5))^1)*((1+(MS6))^1)*((1+(MS7))^1)*((1+(MS8))^1)*((1+(MS9))^1)*((1+(MS10))^1)*((1+(MS11))^1))/((1.075)^11)+(Sheet1!$B$61*((1+(MS1))^1)*((1+(MS2))^1)*((1+(MS3))^1)*((1+(MS4))^1)*((1+(MS5))^1)*((1+(MS6))^1)*((1+(MS7))^1)*((1+(MS8))^1)*((1+(MS9))^1)*((1+(MS10))^1)*((1+(MS11))^1)*((1+(MS12))^1))/((1.075)^12)+(Sheet1!$B$61*((1+(MS1))^1)*((1+(MS2))^1)*((1+(MS3))^1)*((1+(MS4))^1)*((1+(MS5))^1)*((1+(MS6))^1)*((1+(MS7))^1)*((1+(MS8))^1)*((1+(MS9))^1)*((1+(MS10))^1)*((1+(MS11))^1)*((1+(MS12))^1)*((1+(MS13))^1))/((1.075)^13)+(Sheet1!$B$61*((1+(MS1))^1)*((1+(MS2))^1)*((1+(MS3))^1)*((1+(MS4))^1)*((1+(MS5))^1)*((1+(MS6))^1)*((1+(MS7))^1)*((1+(MS8))^1)*((1+(MS9))^1)*((1+(MS10))^1)*((1+(MS11))^1)*((1+(MS12))^1)*((1+(MS13))^1)*((1+(MS14))^1))/((1.075)^14)+(Sheet1!$B$61*((1+(MS1))^1)*((1+(MS2))^1)*((1+(MS3))^1)*((1+(MS4))^1)*((1+(MS5))^1)*((1+(MS6))^1)*((1+(MS7))^1)*((1+(MS8))^1)*((1+(MS9))^1)*((1+(MS10))^1)*((1+(MS11))^1)*((1+(MS12))^1)*((1+(MS13))^1)*((1+(MS14))^1)*((1+(MS15))^1))/((1.075)^15)+((Sheet1!$B$61*((1+(MS1))^1)*((1+(MS2))^1)*((1+(MS3))^1)*((1+(MS4))^1)*((1+(MS5))^1)*((1+(MS6))^1)*((1+(MS7))^1)*((1+(MS8))^1)*((1+(MS9))^1)*((1+(MS10))^1)*((1+(MS11))^1)*((1+(MS12))^1)*((1+(MS13))^1)*((1+(MS14))^1)*((1+(MS15))^1))/((1.075)^15)/0.075))/Sheet1!$B$17)+((Sheet1!$B$65/Sheet1!$B$17)*(100%-0.2)))</f>
        <v>49.804044685753048</v>
      </c>
      <c r="MT17" s="1">
        <f ca="1">SUM((((Sheet1!$B$61*((1+(MT1))^1))/((1.075)^1)+(Sheet1!$B$61*((1+(MT1))^1)*((1+(MT2))^1))/((1.075)^2)+(Sheet1!$B$61*((1+(MT1))^1)*((1+(MT2))^1)*((1+(MT3))^1))/((1.075)^3)+(Sheet1!$B$61*((1+(MT1))^1)*((1+(MT2))^1)*((1+(MT3))^1)*((1+(MT4))^1))/((1.075)^4)+(Sheet1!$B$61*((1+(MT1))^1)*((1+(MT2))^1)*((1+(MT3))^1)*((1+(MT4))^1)*((1+(MT5))^1))/((1.075)^5)+(Sheet1!$B$61*((1+(MT1))^1)*((1+(MT2))^1)*((1+(MT3))^1)*((1+(MT4))^1)*((1+(MT5))^1)*((1+(MT6))^1))/((1.075)^6)+(Sheet1!$B$61*((1+(MT1))^1)*((1+(MT2))^1)*((1+(MT3))^1)*((1+(MT4))^1)*((1+(MT5))^1)*((1+(MT6))^1)*((1+(MT7))^1))/((1.075)^7)+(Sheet1!$B$61*((1+(MT1))^1)*((1+(MT2))^1)*((1+(MT3))^1)*((1+(MT4))^1)*((1+(MT5))^1)*((1+(MT6))^1)*((1+(MT7))^1)*((1+(MT8))^1))/((1.075)^8)+(Sheet1!$B$61*((1+(MT1))^1)*((1+(MT2))^1)*((1+(MT3))^1)*((1+(MT4))^1)*((1+(MT5))^1)*((1+(MT6))^1)*((1+(MT7))^1)*((1+(MT8))^1)*((1+(MT9))^1))/((1.075)^9)+(Sheet1!$B$61*((1+(MT1))^1)*((1+(MT2))^1)*((1+(MT3))^1)*((1+(MT4))^1)*((1+(MT5))^1)*((1+(MT6))^1)*((1+(MT7))^1)*((1+(MT8))^1)*((1+(MT9))^1)*((1+(MT10))^1))/((1.075)^10)+(Sheet1!$B$61*((1+(MT1))^1)*((1+(MT2))^1)*((1+(MT3))^1)*((1+(MT4))^1)*((1+(MT5))^1)*((1+(MT6))^1)*((1+(MT7))^1)*((1+(MT8))^1)*((1+(MT9))^1)*((1+(MT10))^1)*((1+(MT11))^1))/((1.075)^11)+(Sheet1!$B$61*((1+(MT1))^1)*((1+(MT2))^1)*((1+(MT3))^1)*((1+(MT4))^1)*((1+(MT5))^1)*((1+(MT6))^1)*((1+(MT7))^1)*((1+(MT8))^1)*((1+(MT9))^1)*((1+(MT10))^1)*((1+(MT11))^1)*((1+(MT12))^1))/((1.075)^12)+(Sheet1!$B$61*((1+(MT1))^1)*((1+(MT2))^1)*((1+(MT3))^1)*((1+(MT4))^1)*((1+(MT5))^1)*((1+(MT6))^1)*((1+(MT7))^1)*((1+(MT8))^1)*((1+(MT9))^1)*((1+(MT10))^1)*((1+(MT11))^1)*((1+(MT12))^1)*((1+(MT13))^1))/((1.075)^13)+(Sheet1!$B$61*((1+(MT1))^1)*((1+(MT2))^1)*((1+(MT3))^1)*((1+(MT4))^1)*((1+(MT5))^1)*((1+(MT6))^1)*((1+(MT7))^1)*((1+(MT8))^1)*((1+(MT9))^1)*((1+(MT10))^1)*((1+(MT11))^1)*((1+(MT12))^1)*((1+(MT13))^1)*((1+(MT14))^1))/((1.075)^14)+(Sheet1!$B$61*((1+(MT1))^1)*((1+(MT2))^1)*((1+(MT3))^1)*((1+(MT4))^1)*((1+(MT5))^1)*((1+(MT6))^1)*((1+(MT7))^1)*((1+(MT8))^1)*((1+(MT9))^1)*((1+(MT10))^1)*((1+(MT11))^1)*((1+(MT12))^1)*((1+(MT13))^1)*((1+(MT14))^1)*((1+(MT15))^1))/((1.075)^15)+((Sheet1!$B$61*((1+(MT1))^1)*((1+(MT2))^1)*((1+(MT3))^1)*((1+(MT4))^1)*((1+(MT5))^1)*((1+(MT6))^1)*((1+(MT7))^1)*((1+(MT8))^1)*((1+(MT9))^1)*((1+(MT10))^1)*((1+(MT11))^1)*((1+(MT12))^1)*((1+(MT13))^1)*((1+(MT14))^1)*((1+(MT15))^1))/((1.075)^15)/0.075))/Sheet1!$B$17)+((Sheet1!$B$65/Sheet1!$B$17)*(100%-0.2)))</f>
        <v>41.774758968739789</v>
      </c>
      <c r="MU17" s="1">
        <f ca="1">SUM((((Sheet1!$B$61*((1+(MU1))^1))/((1.075)^1)+(Sheet1!$B$61*((1+(MU1))^1)*((1+(MU2))^1))/((1.075)^2)+(Sheet1!$B$61*((1+(MU1))^1)*((1+(MU2))^1)*((1+(MU3))^1))/((1.075)^3)+(Sheet1!$B$61*((1+(MU1))^1)*((1+(MU2))^1)*((1+(MU3))^1)*((1+(MU4))^1))/((1.075)^4)+(Sheet1!$B$61*((1+(MU1))^1)*((1+(MU2))^1)*((1+(MU3))^1)*((1+(MU4))^1)*((1+(MU5))^1))/((1.075)^5)+(Sheet1!$B$61*((1+(MU1))^1)*((1+(MU2))^1)*((1+(MU3))^1)*((1+(MU4))^1)*((1+(MU5))^1)*((1+(MU6))^1))/((1.075)^6)+(Sheet1!$B$61*((1+(MU1))^1)*((1+(MU2))^1)*((1+(MU3))^1)*((1+(MU4))^1)*((1+(MU5))^1)*((1+(MU6))^1)*((1+(MU7))^1))/((1.075)^7)+(Sheet1!$B$61*((1+(MU1))^1)*((1+(MU2))^1)*((1+(MU3))^1)*((1+(MU4))^1)*((1+(MU5))^1)*((1+(MU6))^1)*((1+(MU7))^1)*((1+(MU8))^1))/((1.075)^8)+(Sheet1!$B$61*((1+(MU1))^1)*((1+(MU2))^1)*((1+(MU3))^1)*((1+(MU4))^1)*((1+(MU5))^1)*((1+(MU6))^1)*((1+(MU7))^1)*((1+(MU8))^1)*((1+(MU9))^1))/((1.075)^9)+(Sheet1!$B$61*((1+(MU1))^1)*((1+(MU2))^1)*((1+(MU3))^1)*((1+(MU4))^1)*((1+(MU5))^1)*((1+(MU6))^1)*((1+(MU7))^1)*((1+(MU8))^1)*((1+(MU9))^1)*((1+(MU10))^1))/((1.075)^10)+(Sheet1!$B$61*((1+(MU1))^1)*((1+(MU2))^1)*((1+(MU3))^1)*((1+(MU4))^1)*((1+(MU5))^1)*((1+(MU6))^1)*((1+(MU7))^1)*((1+(MU8))^1)*((1+(MU9))^1)*((1+(MU10))^1)*((1+(MU11))^1))/((1.075)^11)+(Sheet1!$B$61*((1+(MU1))^1)*((1+(MU2))^1)*((1+(MU3))^1)*((1+(MU4))^1)*((1+(MU5))^1)*((1+(MU6))^1)*((1+(MU7))^1)*((1+(MU8))^1)*((1+(MU9))^1)*((1+(MU10))^1)*((1+(MU11))^1)*((1+(MU12))^1))/((1.075)^12)+(Sheet1!$B$61*((1+(MU1))^1)*((1+(MU2))^1)*((1+(MU3))^1)*((1+(MU4))^1)*((1+(MU5))^1)*((1+(MU6))^1)*((1+(MU7))^1)*((1+(MU8))^1)*((1+(MU9))^1)*((1+(MU10))^1)*((1+(MU11))^1)*((1+(MU12))^1)*((1+(MU13))^1))/((1.075)^13)+(Sheet1!$B$61*((1+(MU1))^1)*((1+(MU2))^1)*((1+(MU3))^1)*((1+(MU4))^1)*((1+(MU5))^1)*((1+(MU6))^1)*((1+(MU7))^1)*((1+(MU8))^1)*((1+(MU9))^1)*((1+(MU10))^1)*((1+(MU11))^1)*((1+(MU12))^1)*((1+(MU13))^1)*((1+(MU14))^1))/((1.075)^14)+(Sheet1!$B$61*((1+(MU1))^1)*((1+(MU2))^1)*((1+(MU3))^1)*((1+(MU4))^1)*((1+(MU5))^1)*((1+(MU6))^1)*((1+(MU7))^1)*((1+(MU8))^1)*((1+(MU9))^1)*((1+(MU10))^1)*((1+(MU11))^1)*((1+(MU12))^1)*((1+(MU13))^1)*((1+(MU14))^1)*((1+(MU15))^1))/((1.075)^15)+((Sheet1!$B$61*((1+(MU1))^1)*((1+(MU2))^1)*((1+(MU3))^1)*((1+(MU4))^1)*((1+(MU5))^1)*((1+(MU6))^1)*((1+(MU7))^1)*((1+(MU8))^1)*((1+(MU9))^1)*((1+(MU10))^1)*((1+(MU11))^1)*((1+(MU12))^1)*((1+(MU13))^1)*((1+(MU14))^1)*((1+(MU15))^1))/((1.075)^15)/0.075))/Sheet1!$B$17)+((Sheet1!$B$65/Sheet1!$B$17)*(100%-0.2)))</f>
        <v>91.195569860804852</v>
      </c>
      <c r="MV17" s="1">
        <f ca="1">SUM((((Sheet1!$B$61*((1+(MV1))^1))/((1.075)^1)+(Sheet1!$B$61*((1+(MV1))^1)*((1+(MV2))^1))/((1.075)^2)+(Sheet1!$B$61*((1+(MV1))^1)*((1+(MV2))^1)*((1+(MV3))^1))/((1.075)^3)+(Sheet1!$B$61*((1+(MV1))^1)*((1+(MV2))^1)*((1+(MV3))^1)*((1+(MV4))^1))/((1.075)^4)+(Sheet1!$B$61*((1+(MV1))^1)*((1+(MV2))^1)*((1+(MV3))^1)*((1+(MV4))^1)*((1+(MV5))^1))/((1.075)^5)+(Sheet1!$B$61*((1+(MV1))^1)*((1+(MV2))^1)*((1+(MV3))^1)*((1+(MV4))^1)*((1+(MV5))^1)*((1+(MV6))^1))/((1.075)^6)+(Sheet1!$B$61*((1+(MV1))^1)*((1+(MV2))^1)*((1+(MV3))^1)*((1+(MV4))^1)*((1+(MV5))^1)*((1+(MV6))^1)*((1+(MV7))^1))/((1.075)^7)+(Sheet1!$B$61*((1+(MV1))^1)*((1+(MV2))^1)*((1+(MV3))^1)*((1+(MV4))^1)*((1+(MV5))^1)*((1+(MV6))^1)*((1+(MV7))^1)*((1+(MV8))^1))/((1.075)^8)+(Sheet1!$B$61*((1+(MV1))^1)*((1+(MV2))^1)*((1+(MV3))^1)*((1+(MV4))^1)*((1+(MV5))^1)*((1+(MV6))^1)*((1+(MV7))^1)*((1+(MV8))^1)*((1+(MV9))^1))/((1.075)^9)+(Sheet1!$B$61*((1+(MV1))^1)*((1+(MV2))^1)*((1+(MV3))^1)*((1+(MV4))^1)*((1+(MV5))^1)*((1+(MV6))^1)*((1+(MV7))^1)*((1+(MV8))^1)*((1+(MV9))^1)*((1+(MV10))^1))/((1.075)^10)+(Sheet1!$B$61*((1+(MV1))^1)*((1+(MV2))^1)*((1+(MV3))^1)*((1+(MV4))^1)*((1+(MV5))^1)*((1+(MV6))^1)*((1+(MV7))^1)*((1+(MV8))^1)*((1+(MV9))^1)*((1+(MV10))^1)*((1+(MV11))^1))/((1.075)^11)+(Sheet1!$B$61*((1+(MV1))^1)*((1+(MV2))^1)*((1+(MV3))^1)*((1+(MV4))^1)*((1+(MV5))^1)*((1+(MV6))^1)*((1+(MV7))^1)*((1+(MV8))^1)*((1+(MV9))^1)*((1+(MV10))^1)*((1+(MV11))^1)*((1+(MV12))^1))/((1.075)^12)+(Sheet1!$B$61*((1+(MV1))^1)*((1+(MV2))^1)*((1+(MV3))^1)*((1+(MV4))^1)*((1+(MV5))^1)*((1+(MV6))^1)*((1+(MV7))^1)*((1+(MV8))^1)*((1+(MV9))^1)*((1+(MV10))^1)*((1+(MV11))^1)*((1+(MV12))^1)*((1+(MV13))^1))/((1.075)^13)+(Sheet1!$B$61*((1+(MV1))^1)*((1+(MV2))^1)*((1+(MV3))^1)*((1+(MV4))^1)*((1+(MV5))^1)*((1+(MV6))^1)*((1+(MV7))^1)*((1+(MV8))^1)*((1+(MV9))^1)*((1+(MV10))^1)*((1+(MV11))^1)*((1+(MV12))^1)*((1+(MV13))^1)*((1+(MV14))^1))/((1.075)^14)+(Sheet1!$B$61*((1+(MV1))^1)*((1+(MV2))^1)*((1+(MV3))^1)*((1+(MV4))^1)*((1+(MV5))^1)*((1+(MV6))^1)*((1+(MV7))^1)*((1+(MV8))^1)*((1+(MV9))^1)*((1+(MV10))^1)*((1+(MV11))^1)*((1+(MV12))^1)*((1+(MV13))^1)*((1+(MV14))^1)*((1+(MV15))^1))/((1.075)^15)+((Sheet1!$B$61*((1+(MV1))^1)*((1+(MV2))^1)*((1+(MV3))^1)*((1+(MV4))^1)*((1+(MV5))^1)*((1+(MV6))^1)*((1+(MV7))^1)*((1+(MV8))^1)*((1+(MV9))^1)*((1+(MV10))^1)*((1+(MV11))^1)*((1+(MV12))^1)*((1+(MV13))^1)*((1+(MV14))^1)*((1+(MV15))^1))/((1.075)^15)/0.075))/Sheet1!$B$17)+((Sheet1!$B$65/Sheet1!$B$17)*(100%-0.2)))</f>
        <v>45.389254127454542</v>
      </c>
      <c r="MW17" s="1">
        <f ca="1">SUM((((Sheet1!$B$61*((1+(MW1))^1))/((1.075)^1)+(Sheet1!$B$61*((1+(MW1))^1)*((1+(MW2))^1))/((1.075)^2)+(Sheet1!$B$61*((1+(MW1))^1)*((1+(MW2))^1)*((1+(MW3))^1))/((1.075)^3)+(Sheet1!$B$61*((1+(MW1))^1)*((1+(MW2))^1)*((1+(MW3))^1)*((1+(MW4))^1))/((1.075)^4)+(Sheet1!$B$61*((1+(MW1))^1)*((1+(MW2))^1)*((1+(MW3))^1)*((1+(MW4))^1)*((1+(MW5))^1))/((1.075)^5)+(Sheet1!$B$61*((1+(MW1))^1)*((1+(MW2))^1)*((1+(MW3))^1)*((1+(MW4))^1)*((1+(MW5))^1)*((1+(MW6))^1))/((1.075)^6)+(Sheet1!$B$61*((1+(MW1))^1)*((1+(MW2))^1)*((1+(MW3))^1)*((1+(MW4))^1)*((1+(MW5))^1)*((1+(MW6))^1)*((1+(MW7))^1))/((1.075)^7)+(Sheet1!$B$61*((1+(MW1))^1)*((1+(MW2))^1)*((1+(MW3))^1)*((1+(MW4))^1)*((1+(MW5))^1)*((1+(MW6))^1)*((1+(MW7))^1)*((1+(MW8))^1))/((1.075)^8)+(Sheet1!$B$61*((1+(MW1))^1)*((1+(MW2))^1)*((1+(MW3))^1)*((1+(MW4))^1)*((1+(MW5))^1)*((1+(MW6))^1)*((1+(MW7))^1)*((1+(MW8))^1)*((1+(MW9))^1))/((1.075)^9)+(Sheet1!$B$61*((1+(MW1))^1)*((1+(MW2))^1)*((1+(MW3))^1)*((1+(MW4))^1)*((1+(MW5))^1)*((1+(MW6))^1)*((1+(MW7))^1)*((1+(MW8))^1)*((1+(MW9))^1)*((1+(MW10))^1))/((1.075)^10)+(Sheet1!$B$61*((1+(MW1))^1)*((1+(MW2))^1)*((1+(MW3))^1)*((1+(MW4))^1)*((1+(MW5))^1)*((1+(MW6))^1)*((1+(MW7))^1)*((1+(MW8))^1)*((1+(MW9))^1)*((1+(MW10))^1)*((1+(MW11))^1))/((1.075)^11)+(Sheet1!$B$61*((1+(MW1))^1)*((1+(MW2))^1)*((1+(MW3))^1)*((1+(MW4))^1)*((1+(MW5))^1)*((1+(MW6))^1)*((1+(MW7))^1)*((1+(MW8))^1)*((1+(MW9))^1)*((1+(MW10))^1)*((1+(MW11))^1)*((1+(MW12))^1))/((1.075)^12)+(Sheet1!$B$61*((1+(MW1))^1)*((1+(MW2))^1)*((1+(MW3))^1)*((1+(MW4))^1)*((1+(MW5))^1)*((1+(MW6))^1)*((1+(MW7))^1)*((1+(MW8))^1)*((1+(MW9))^1)*((1+(MW10))^1)*((1+(MW11))^1)*((1+(MW12))^1)*((1+(MW13))^1))/((1.075)^13)+(Sheet1!$B$61*((1+(MW1))^1)*((1+(MW2))^1)*((1+(MW3))^1)*((1+(MW4))^1)*((1+(MW5))^1)*((1+(MW6))^1)*((1+(MW7))^1)*((1+(MW8))^1)*((1+(MW9))^1)*((1+(MW10))^1)*((1+(MW11))^1)*((1+(MW12))^1)*((1+(MW13))^1)*((1+(MW14))^1))/((1.075)^14)+(Sheet1!$B$61*((1+(MW1))^1)*((1+(MW2))^1)*((1+(MW3))^1)*((1+(MW4))^1)*((1+(MW5))^1)*((1+(MW6))^1)*((1+(MW7))^1)*((1+(MW8))^1)*((1+(MW9))^1)*((1+(MW10))^1)*((1+(MW11))^1)*((1+(MW12))^1)*((1+(MW13))^1)*((1+(MW14))^1)*((1+(MW15))^1))/((1.075)^15)+((Sheet1!$B$61*((1+(MW1))^1)*((1+(MW2))^1)*((1+(MW3))^1)*((1+(MW4))^1)*((1+(MW5))^1)*((1+(MW6))^1)*((1+(MW7))^1)*((1+(MW8))^1)*((1+(MW9))^1)*((1+(MW10))^1)*((1+(MW11))^1)*((1+(MW12))^1)*((1+(MW13))^1)*((1+(MW14))^1)*((1+(MW15))^1))/((1.075)^15)/0.075))/Sheet1!$B$17)+((Sheet1!$B$65/Sheet1!$B$17)*(100%-0.2)))</f>
        <v>49.908785732640219</v>
      </c>
      <c r="MX17" s="1">
        <f ca="1">SUM((((Sheet1!$B$61*((1+(MX1))^1))/((1.075)^1)+(Sheet1!$B$61*((1+(MX1))^1)*((1+(MX2))^1))/((1.075)^2)+(Sheet1!$B$61*((1+(MX1))^1)*((1+(MX2))^1)*((1+(MX3))^1))/((1.075)^3)+(Sheet1!$B$61*((1+(MX1))^1)*((1+(MX2))^1)*((1+(MX3))^1)*((1+(MX4))^1))/((1.075)^4)+(Sheet1!$B$61*((1+(MX1))^1)*((1+(MX2))^1)*((1+(MX3))^1)*((1+(MX4))^1)*((1+(MX5))^1))/((1.075)^5)+(Sheet1!$B$61*((1+(MX1))^1)*((1+(MX2))^1)*((1+(MX3))^1)*((1+(MX4))^1)*((1+(MX5))^1)*((1+(MX6))^1))/((1.075)^6)+(Sheet1!$B$61*((1+(MX1))^1)*((1+(MX2))^1)*((1+(MX3))^1)*((1+(MX4))^1)*((1+(MX5))^1)*((1+(MX6))^1)*((1+(MX7))^1))/((1.075)^7)+(Sheet1!$B$61*((1+(MX1))^1)*((1+(MX2))^1)*((1+(MX3))^1)*((1+(MX4))^1)*((1+(MX5))^1)*((1+(MX6))^1)*((1+(MX7))^1)*((1+(MX8))^1))/((1.075)^8)+(Sheet1!$B$61*((1+(MX1))^1)*((1+(MX2))^1)*((1+(MX3))^1)*((1+(MX4))^1)*((1+(MX5))^1)*((1+(MX6))^1)*((1+(MX7))^1)*((1+(MX8))^1)*((1+(MX9))^1))/((1.075)^9)+(Sheet1!$B$61*((1+(MX1))^1)*((1+(MX2))^1)*((1+(MX3))^1)*((1+(MX4))^1)*((1+(MX5))^1)*((1+(MX6))^1)*((1+(MX7))^1)*((1+(MX8))^1)*((1+(MX9))^1)*((1+(MX10))^1))/((1.075)^10)+(Sheet1!$B$61*((1+(MX1))^1)*((1+(MX2))^1)*((1+(MX3))^1)*((1+(MX4))^1)*((1+(MX5))^1)*((1+(MX6))^1)*((1+(MX7))^1)*((1+(MX8))^1)*((1+(MX9))^1)*((1+(MX10))^1)*((1+(MX11))^1))/((1.075)^11)+(Sheet1!$B$61*((1+(MX1))^1)*((1+(MX2))^1)*((1+(MX3))^1)*((1+(MX4))^1)*((1+(MX5))^1)*((1+(MX6))^1)*((1+(MX7))^1)*((1+(MX8))^1)*((1+(MX9))^1)*((1+(MX10))^1)*((1+(MX11))^1)*((1+(MX12))^1))/((1.075)^12)+(Sheet1!$B$61*((1+(MX1))^1)*((1+(MX2))^1)*((1+(MX3))^1)*((1+(MX4))^1)*((1+(MX5))^1)*((1+(MX6))^1)*((1+(MX7))^1)*((1+(MX8))^1)*((1+(MX9))^1)*((1+(MX10))^1)*((1+(MX11))^1)*((1+(MX12))^1)*((1+(MX13))^1))/((1.075)^13)+(Sheet1!$B$61*((1+(MX1))^1)*((1+(MX2))^1)*((1+(MX3))^1)*((1+(MX4))^1)*((1+(MX5))^1)*((1+(MX6))^1)*((1+(MX7))^1)*((1+(MX8))^1)*((1+(MX9))^1)*((1+(MX10))^1)*((1+(MX11))^1)*((1+(MX12))^1)*((1+(MX13))^1)*((1+(MX14))^1))/((1.075)^14)+(Sheet1!$B$61*((1+(MX1))^1)*((1+(MX2))^1)*((1+(MX3))^1)*((1+(MX4))^1)*((1+(MX5))^1)*((1+(MX6))^1)*((1+(MX7))^1)*((1+(MX8))^1)*((1+(MX9))^1)*((1+(MX10))^1)*((1+(MX11))^1)*((1+(MX12))^1)*((1+(MX13))^1)*((1+(MX14))^1)*((1+(MX15))^1))/((1.075)^15)+((Sheet1!$B$61*((1+(MX1))^1)*((1+(MX2))^1)*((1+(MX3))^1)*((1+(MX4))^1)*((1+(MX5))^1)*((1+(MX6))^1)*((1+(MX7))^1)*((1+(MX8))^1)*((1+(MX9))^1)*((1+(MX10))^1)*((1+(MX11))^1)*((1+(MX12))^1)*((1+(MX13))^1)*((1+(MX14))^1)*((1+(MX15))^1))/((1.075)^15)/0.075))/Sheet1!$B$17)+((Sheet1!$B$65/Sheet1!$B$17)*(100%-0.2)))</f>
        <v>55.18700693949495</v>
      </c>
      <c r="MY17" s="1">
        <f ca="1">SUM((((Sheet1!$B$61*((1+(MY1))^1))/((1.075)^1)+(Sheet1!$B$61*((1+(MY1))^1)*((1+(MY2))^1))/((1.075)^2)+(Sheet1!$B$61*((1+(MY1))^1)*((1+(MY2))^1)*((1+(MY3))^1))/((1.075)^3)+(Sheet1!$B$61*((1+(MY1))^1)*((1+(MY2))^1)*((1+(MY3))^1)*((1+(MY4))^1))/((1.075)^4)+(Sheet1!$B$61*((1+(MY1))^1)*((1+(MY2))^1)*((1+(MY3))^1)*((1+(MY4))^1)*((1+(MY5))^1))/((1.075)^5)+(Sheet1!$B$61*((1+(MY1))^1)*((1+(MY2))^1)*((1+(MY3))^1)*((1+(MY4))^1)*((1+(MY5))^1)*((1+(MY6))^1))/((1.075)^6)+(Sheet1!$B$61*((1+(MY1))^1)*((1+(MY2))^1)*((1+(MY3))^1)*((1+(MY4))^1)*((1+(MY5))^1)*((1+(MY6))^1)*((1+(MY7))^1))/((1.075)^7)+(Sheet1!$B$61*((1+(MY1))^1)*((1+(MY2))^1)*((1+(MY3))^1)*((1+(MY4))^1)*((1+(MY5))^1)*((1+(MY6))^1)*((1+(MY7))^1)*((1+(MY8))^1))/((1.075)^8)+(Sheet1!$B$61*((1+(MY1))^1)*((1+(MY2))^1)*((1+(MY3))^1)*((1+(MY4))^1)*((1+(MY5))^1)*((1+(MY6))^1)*((1+(MY7))^1)*((1+(MY8))^1)*((1+(MY9))^1))/((1.075)^9)+(Sheet1!$B$61*((1+(MY1))^1)*((1+(MY2))^1)*((1+(MY3))^1)*((1+(MY4))^1)*((1+(MY5))^1)*((1+(MY6))^1)*((1+(MY7))^1)*((1+(MY8))^1)*((1+(MY9))^1)*((1+(MY10))^1))/((1.075)^10)+(Sheet1!$B$61*((1+(MY1))^1)*((1+(MY2))^1)*((1+(MY3))^1)*((1+(MY4))^1)*((1+(MY5))^1)*((1+(MY6))^1)*((1+(MY7))^1)*((1+(MY8))^1)*((1+(MY9))^1)*((1+(MY10))^1)*((1+(MY11))^1))/((1.075)^11)+(Sheet1!$B$61*((1+(MY1))^1)*((1+(MY2))^1)*((1+(MY3))^1)*((1+(MY4))^1)*((1+(MY5))^1)*((1+(MY6))^1)*((1+(MY7))^1)*((1+(MY8))^1)*((1+(MY9))^1)*((1+(MY10))^1)*((1+(MY11))^1)*((1+(MY12))^1))/((1.075)^12)+(Sheet1!$B$61*((1+(MY1))^1)*((1+(MY2))^1)*((1+(MY3))^1)*((1+(MY4))^1)*((1+(MY5))^1)*((1+(MY6))^1)*((1+(MY7))^1)*((1+(MY8))^1)*((1+(MY9))^1)*((1+(MY10))^1)*((1+(MY11))^1)*((1+(MY12))^1)*((1+(MY13))^1))/((1.075)^13)+(Sheet1!$B$61*((1+(MY1))^1)*((1+(MY2))^1)*((1+(MY3))^1)*((1+(MY4))^1)*((1+(MY5))^1)*((1+(MY6))^1)*((1+(MY7))^1)*((1+(MY8))^1)*((1+(MY9))^1)*((1+(MY10))^1)*((1+(MY11))^1)*((1+(MY12))^1)*((1+(MY13))^1)*((1+(MY14))^1))/((1.075)^14)+(Sheet1!$B$61*((1+(MY1))^1)*((1+(MY2))^1)*((1+(MY3))^1)*((1+(MY4))^1)*((1+(MY5))^1)*((1+(MY6))^1)*((1+(MY7))^1)*((1+(MY8))^1)*((1+(MY9))^1)*((1+(MY10))^1)*((1+(MY11))^1)*((1+(MY12))^1)*((1+(MY13))^1)*((1+(MY14))^1)*((1+(MY15))^1))/((1.075)^15)+((Sheet1!$B$61*((1+(MY1))^1)*((1+(MY2))^1)*((1+(MY3))^1)*((1+(MY4))^1)*((1+(MY5))^1)*((1+(MY6))^1)*((1+(MY7))^1)*((1+(MY8))^1)*((1+(MY9))^1)*((1+(MY10))^1)*((1+(MY11))^1)*((1+(MY12))^1)*((1+(MY13))^1)*((1+(MY14))^1)*((1+(MY15))^1))/((1.075)^15)/0.075))/Sheet1!$B$17)+((Sheet1!$B$65/Sheet1!$B$17)*(100%-0.2)))</f>
        <v>40.505755387484122</v>
      </c>
      <c r="MZ17" s="1">
        <f ca="1">SUM((((Sheet1!$B$61*((1+(MZ1))^1))/((1.075)^1)+(Sheet1!$B$61*((1+(MZ1))^1)*((1+(MZ2))^1))/((1.075)^2)+(Sheet1!$B$61*((1+(MZ1))^1)*((1+(MZ2))^1)*((1+(MZ3))^1))/((1.075)^3)+(Sheet1!$B$61*((1+(MZ1))^1)*((1+(MZ2))^1)*((1+(MZ3))^1)*((1+(MZ4))^1))/((1.075)^4)+(Sheet1!$B$61*((1+(MZ1))^1)*((1+(MZ2))^1)*((1+(MZ3))^1)*((1+(MZ4))^1)*((1+(MZ5))^1))/((1.075)^5)+(Sheet1!$B$61*((1+(MZ1))^1)*((1+(MZ2))^1)*((1+(MZ3))^1)*((1+(MZ4))^1)*((1+(MZ5))^1)*((1+(MZ6))^1))/((1.075)^6)+(Sheet1!$B$61*((1+(MZ1))^1)*((1+(MZ2))^1)*((1+(MZ3))^1)*((1+(MZ4))^1)*((1+(MZ5))^1)*((1+(MZ6))^1)*((1+(MZ7))^1))/((1.075)^7)+(Sheet1!$B$61*((1+(MZ1))^1)*((1+(MZ2))^1)*((1+(MZ3))^1)*((1+(MZ4))^1)*((1+(MZ5))^1)*((1+(MZ6))^1)*((1+(MZ7))^1)*((1+(MZ8))^1))/((1.075)^8)+(Sheet1!$B$61*((1+(MZ1))^1)*((1+(MZ2))^1)*((1+(MZ3))^1)*((1+(MZ4))^1)*((1+(MZ5))^1)*((1+(MZ6))^1)*((1+(MZ7))^1)*((1+(MZ8))^1)*((1+(MZ9))^1))/((1.075)^9)+(Sheet1!$B$61*((1+(MZ1))^1)*((1+(MZ2))^1)*((1+(MZ3))^1)*((1+(MZ4))^1)*((1+(MZ5))^1)*((1+(MZ6))^1)*((1+(MZ7))^1)*((1+(MZ8))^1)*((1+(MZ9))^1)*((1+(MZ10))^1))/((1.075)^10)+(Sheet1!$B$61*((1+(MZ1))^1)*((1+(MZ2))^1)*((1+(MZ3))^1)*((1+(MZ4))^1)*((1+(MZ5))^1)*((1+(MZ6))^1)*((1+(MZ7))^1)*((1+(MZ8))^1)*((1+(MZ9))^1)*((1+(MZ10))^1)*((1+(MZ11))^1))/((1.075)^11)+(Sheet1!$B$61*((1+(MZ1))^1)*((1+(MZ2))^1)*((1+(MZ3))^1)*((1+(MZ4))^1)*((1+(MZ5))^1)*((1+(MZ6))^1)*((1+(MZ7))^1)*((1+(MZ8))^1)*((1+(MZ9))^1)*((1+(MZ10))^1)*((1+(MZ11))^1)*((1+(MZ12))^1))/((1.075)^12)+(Sheet1!$B$61*((1+(MZ1))^1)*((1+(MZ2))^1)*((1+(MZ3))^1)*((1+(MZ4))^1)*((1+(MZ5))^1)*((1+(MZ6))^1)*((1+(MZ7))^1)*((1+(MZ8))^1)*((1+(MZ9))^1)*((1+(MZ10))^1)*((1+(MZ11))^1)*((1+(MZ12))^1)*((1+(MZ13))^1))/((1.075)^13)+(Sheet1!$B$61*((1+(MZ1))^1)*((1+(MZ2))^1)*((1+(MZ3))^1)*((1+(MZ4))^1)*((1+(MZ5))^1)*((1+(MZ6))^1)*((1+(MZ7))^1)*((1+(MZ8))^1)*((1+(MZ9))^1)*((1+(MZ10))^1)*((1+(MZ11))^1)*((1+(MZ12))^1)*((1+(MZ13))^1)*((1+(MZ14))^1))/((1.075)^14)+(Sheet1!$B$61*((1+(MZ1))^1)*((1+(MZ2))^1)*((1+(MZ3))^1)*((1+(MZ4))^1)*((1+(MZ5))^1)*((1+(MZ6))^1)*((1+(MZ7))^1)*((1+(MZ8))^1)*((1+(MZ9))^1)*((1+(MZ10))^1)*((1+(MZ11))^1)*((1+(MZ12))^1)*((1+(MZ13))^1)*((1+(MZ14))^1)*((1+(MZ15))^1))/((1.075)^15)+((Sheet1!$B$61*((1+(MZ1))^1)*((1+(MZ2))^1)*((1+(MZ3))^1)*((1+(MZ4))^1)*((1+(MZ5))^1)*((1+(MZ6))^1)*((1+(MZ7))^1)*((1+(MZ8))^1)*((1+(MZ9))^1)*((1+(MZ10))^1)*((1+(MZ11))^1)*((1+(MZ12))^1)*((1+(MZ13))^1)*((1+(MZ14))^1)*((1+(MZ15))^1))/((1.075)^15)/0.075))/Sheet1!$B$17)+((Sheet1!$B$65/Sheet1!$B$17)*(100%-0.2)))</f>
        <v>50.774961790248824</v>
      </c>
      <c r="NA17" s="1">
        <f ca="1">SUM((((Sheet1!$B$61*((1+(NA1))^1))/((1.075)^1)+(Sheet1!$B$61*((1+(NA1))^1)*((1+(NA2))^1))/((1.075)^2)+(Sheet1!$B$61*((1+(NA1))^1)*((1+(NA2))^1)*((1+(NA3))^1))/((1.075)^3)+(Sheet1!$B$61*((1+(NA1))^1)*((1+(NA2))^1)*((1+(NA3))^1)*((1+(NA4))^1))/((1.075)^4)+(Sheet1!$B$61*((1+(NA1))^1)*((1+(NA2))^1)*((1+(NA3))^1)*((1+(NA4))^1)*((1+(NA5))^1))/((1.075)^5)+(Sheet1!$B$61*((1+(NA1))^1)*((1+(NA2))^1)*((1+(NA3))^1)*((1+(NA4))^1)*((1+(NA5))^1)*((1+(NA6))^1))/((1.075)^6)+(Sheet1!$B$61*((1+(NA1))^1)*((1+(NA2))^1)*((1+(NA3))^1)*((1+(NA4))^1)*((1+(NA5))^1)*((1+(NA6))^1)*((1+(NA7))^1))/((1.075)^7)+(Sheet1!$B$61*((1+(NA1))^1)*((1+(NA2))^1)*((1+(NA3))^1)*((1+(NA4))^1)*((1+(NA5))^1)*((1+(NA6))^1)*((1+(NA7))^1)*((1+(NA8))^1))/((1.075)^8)+(Sheet1!$B$61*((1+(NA1))^1)*((1+(NA2))^1)*((1+(NA3))^1)*((1+(NA4))^1)*((1+(NA5))^1)*((1+(NA6))^1)*((1+(NA7))^1)*((1+(NA8))^1)*((1+(NA9))^1))/((1.075)^9)+(Sheet1!$B$61*((1+(NA1))^1)*((1+(NA2))^1)*((1+(NA3))^1)*((1+(NA4))^1)*((1+(NA5))^1)*((1+(NA6))^1)*((1+(NA7))^1)*((1+(NA8))^1)*((1+(NA9))^1)*((1+(NA10))^1))/((1.075)^10)+(Sheet1!$B$61*((1+(NA1))^1)*((1+(NA2))^1)*((1+(NA3))^1)*((1+(NA4))^1)*((1+(NA5))^1)*((1+(NA6))^1)*((1+(NA7))^1)*((1+(NA8))^1)*((1+(NA9))^1)*((1+(NA10))^1)*((1+(NA11))^1))/((1.075)^11)+(Sheet1!$B$61*((1+(NA1))^1)*((1+(NA2))^1)*((1+(NA3))^1)*((1+(NA4))^1)*((1+(NA5))^1)*((1+(NA6))^1)*((1+(NA7))^1)*((1+(NA8))^1)*((1+(NA9))^1)*((1+(NA10))^1)*((1+(NA11))^1)*((1+(NA12))^1))/((1.075)^12)+(Sheet1!$B$61*((1+(NA1))^1)*((1+(NA2))^1)*((1+(NA3))^1)*((1+(NA4))^1)*((1+(NA5))^1)*((1+(NA6))^1)*((1+(NA7))^1)*((1+(NA8))^1)*((1+(NA9))^1)*((1+(NA10))^1)*((1+(NA11))^1)*((1+(NA12))^1)*((1+(NA13))^1))/((1.075)^13)+(Sheet1!$B$61*((1+(NA1))^1)*((1+(NA2))^1)*((1+(NA3))^1)*((1+(NA4))^1)*((1+(NA5))^1)*((1+(NA6))^1)*((1+(NA7))^1)*((1+(NA8))^1)*((1+(NA9))^1)*((1+(NA10))^1)*((1+(NA11))^1)*((1+(NA12))^1)*((1+(NA13))^1)*((1+(NA14))^1))/((1.075)^14)+(Sheet1!$B$61*((1+(NA1))^1)*((1+(NA2))^1)*((1+(NA3))^1)*((1+(NA4))^1)*((1+(NA5))^1)*((1+(NA6))^1)*((1+(NA7))^1)*((1+(NA8))^1)*((1+(NA9))^1)*((1+(NA10))^1)*((1+(NA11))^1)*((1+(NA12))^1)*((1+(NA13))^1)*((1+(NA14))^1)*((1+(NA15))^1))/((1.075)^15)+((Sheet1!$B$61*((1+(NA1))^1)*((1+(NA2))^1)*((1+(NA3))^1)*((1+(NA4))^1)*((1+(NA5))^1)*((1+(NA6))^1)*((1+(NA7))^1)*((1+(NA8))^1)*((1+(NA9))^1)*((1+(NA10))^1)*((1+(NA11))^1)*((1+(NA12))^1)*((1+(NA13))^1)*((1+(NA14))^1)*((1+(NA15))^1))/((1.075)^15)/0.075))/Sheet1!$B$17)+((Sheet1!$B$65/Sheet1!$B$17)*(100%-0.2)))</f>
        <v>50.127718453166366</v>
      </c>
      <c r="NB17" s="1">
        <f ca="1">SUM((((Sheet1!$B$61*((1+(NB1))^1))/((1.075)^1)+(Sheet1!$B$61*((1+(NB1))^1)*((1+(NB2))^1))/((1.075)^2)+(Sheet1!$B$61*((1+(NB1))^1)*((1+(NB2))^1)*((1+(NB3))^1))/((1.075)^3)+(Sheet1!$B$61*((1+(NB1))^1)*((1+(NB2))^1)*((1+(NB3))^1)*((1+(NB4))^1))/((1.075)^4)+(Sheet1!$B$61*((1+(NB1))^1)*((1+(NB2))^1)*((1+(NB3))^1)*((1+(NB4))^1)*((1+(NB5))^1))/((1.075)^5)+(Sheet1!$B$61*((1+(NB1))^1)*((1+(NB2))^1)*((1+(NB3))^1)*((1+(NB4))^1)*((1+(NB5))^1)*((1+(NB6))^1))/((1.075)^6)+(Sheet1!$B$61*((1+(NB1))^1)*((1+(NB2))^1)*((1+(NB3))^1)*((1+(NB4))^1)*((1+(NB5))^1)*((1+(NB6))^1)*((1+(NB7))^1))/((1.075)^7)+(Sheet1!$B$61*((1+(NB1))^1)*((1+(NB2))^1)*((1+(NB3))^1)*((1+(NB4))^1)*((1+(NB5))^1)*((1+(NB6))^1)*((1+(NB7))^1)*((1+(NB8))^1))/((1.075)^8)+(Sheet1!$B$61*((1+(NB1))^1)*((1+(NB2))^1)*((1+(NB3))^1)*((1+(NB4))^1)*((1+(NB5))^1)*((1+(NB6))^1)*((1+(NB7))^1)*((1+(NB8))^1)*((1+(NB9))^1))/((1.075)^9)+(Sheet1!$B$61*((1+(NB1))^1)*((1+(NB2))^1)*((1+(NB3))^1)*((1+(NB4))^1)*((1+(NB5))^1)*((1+(NB6))^1)*((1+(NB7))^1)*((1+(NB8))^1)*((1+(NB9))^1)*((1+(NB10))^1))/((1.075)^10)+(Sheet1!$B$61*((1+(NB1))^1)*((1+(NB2))^1)*((1+(NB3))^1)*((1+(NB4))^1)*((1+(NB5))^1)*((1+(NB6))^1)*((1+(NB7))^1)*((1+(NB8))^1)*((1+(NB9))^1)*((1+(NB10))^1)*((1+(NB11))^1))/((1.075)^11)+(Sheet1!$B$61*((1+(NB1))^1)*((1+(NB2))^1)*((1+(NB3))^1)*((1+(NB4))^1)*((1+(NB5))^1)*((1+(NB6))^1)*((1+(NB7))^1)*((1+(NB8))^1)*((1+(NB9))^1)*((1+(NB10))^1)*((1+(NB11))^1)*((1+(NB12))^1))/((1.075)^12)+(Sheet1!$B$61*((1+(NB1))^1)*((1+(NB2))^1)*((1+(NB3))^1)*((1+(NB4))^1)*((1+(NB5))^1)*((1+(NB6))^1)*((1+(NB7))^1)*((1+(NB8))^1)*((1+(NB9))^1)*((1+(NB10))^1)*((1+(NB11))^1)*((1+(NB12))^1)*((1+(NB13))^1))/((1.075)^13)+(Sheet1!$B$61*((1+(NB1))^1)*((1+(NB2))^1)*((1+(NB3))^1)*((1+(NB4))^1)*((1+(NB5))^1)*((1+(NB6))^1)*((1+(NB7))^1)*((1+(NB8))^1)*((1+(NB9))^1)*((1+(NB10))^1)*((1+(NB11))^1)*((1+(NB12))^1)*((1+(NB13))^1)*((1+(NB14))^1))/((1.075)^14)+(Sheet1!$B$61*((1+(NB1))^1)*((1+(NB2))^1)*((1+(NB3))^1)*((1+(NB4))^1)*((1+(NB5))^1)*((1+(NB6))^1)*((1+(NB7))^1)*((1+(NB8))^1)*((1+(NB9))^1)*((1+(NB10))^1)*((1+(NB11))^1)*((1+(NB12))^1)*((1+(NB13))^1)*((1+(NB14))^1)*((1+(NB15))^1))/((1.075)^15)+((Sheet1!$B$61*((1+(NB1))^1)*((1+(NB2))^1)*((1+(NB3))^1)*((1+(NB4))^1)*((1+(NB5))^1)*((1+(NB6))^1)*((1+(NB7))^1)*((1+(NB8))^1)*((1+(NB9))^1)*((1+(NB10))^1)*((1+(NB11))^1)*((1+(NB12))^1)*((1+(NB13))^1)*((1+(NB14))^1)*((1+(NB15))^1))/((1.075)^15)/0.075))/Sheet1!$B$17)+((Sheet1!$B$65/Sheet1!$B$17)*(100%-0.2)))</f>
        <v>57.116066523611565</v>
      </c>
      <c r="NC17" s="1">
        <f ca="1">SUM((((Sheet1!$B$61*((1+(NC1))^1))/((1.075)^1)+(Sheet1!$B$61*((1+(NC1))^1)*((1+(NC2))^1))/((1.075)^2)+(Sheet1!$B$61*((1+(NC1))^1)*((1+(NC2))^1)*((1+(NC3))^1))/((1.075)^3)+(Sheet1!$B$61*((1+(NC1))^1)*((1+(NC2))^1)*((1+(NC3))^1)*((1+(NC4))^1))/((1.075)^4)+(Sheet1!$B$61*((1+(NC1))^1)*((1+(NC2))^1)*((1+(NC3))^1)*((1+(NC4))^1)*((1+(NC5))^1))/((1.075)^5)+(Sheet1!$B$61*((1+(NC1))^1)*((1+(NC2))^1)*((1+(NC3))^1)*((1+(NC4))^1)*((1+(NC5))^1)*((1+(NC6))^1))/((1.075)^6)+(Sheet1!$B$61*((1+(NC1))^1)*((1+(NC2))^1)*((1+(NC3))^1)*((1+(NC4))^1)*((1+(NC5))^1)*((1+(NC6))^1)*((1+(NC7))^1))/((1.075)^7)+(Sheet1!$B$61*((1+(NC1))^1)*((1+(NC2))^1)*((1+(NC3))^1)*((1+(NC4))^1)*((1+(NC5))^1)*((1+(NC6))^1)*((1+(NC7))^1)*((1+(NC8))^1))/((1.075)^8)+(Sheet1!$B$61*((1+(NC1))^1)*((1+(NC2))^1)*((1+(NC3))^1)*((1+(NC4))^1)*((1+(NC5))^1)*((1+(NC6))^1)*((1+(NC7))^1)*((1+(NC8))^1)*((1+(NC9))^1))/((1.075)^9)+(Sheet1!$B$61*((1+(NC1))^1)*((1+(NC2))^1)*((1+(NC3))^1)*((1+(NC4))^1)*((1+(NC5))^1)*((1+(NC6))^1)*((1+(NC7))^1)*((1+(NC8))^1)*((1+(NC9))^1)*((1+(NC10))^1))/((1.075)^10)+(Sheet1!$B$61*((1+(NC1))^1)*((1+(NC2))^1)*((1+(NC3))^1)*((1+(NC4))^1)*((1+(NC5))^1)*((1+(NC6))^1)*((1+(NC7))^1)*((1+(NC8))^1)*((1+(NC9))^1)*((1+(NC10))^1)*((1+(NC11))^1))/((1.075)^11)+(Sheet1!$B$61*((1+(NC1))^1)*((1+(NC2))^1)*((1+(NC3))^1)*((1+(NC4))^1)*((1+(NC5))^1)*((1+(NC6))^1)*((1+(NC7))^1)*((1+(NC8))^1)*((1+(NC9))^1)*((1+(NC10))^1)*((1+(NC11))^1)*((1+(NC12))^1))/((1.075)^12)+(Sheet1!$B$61*((1+(NC1))^1)*((1+(NC2))^1)*((1+(NC3))^1)*((1+(NC4))^1)*((1+(NC5))^1)*((1+(NC6))^1)*((1+(NC7))^1)*((1+(NC8))^1)*((1+(NC9))^1)*((1+(NC10))^1)*((1+(NC11))^1)*((1+(NC12))^1)*((1+(NC13))^1))/((1.075)^13)+(Sheet1!$B$61*((1+(NC1))^1)*((1+(NC2))^1)*((1+(NC3))^1)*((1+(NC4))^1)*((1+(NC5))^1)*((1+(NC6))^1)*((1+(NC7))^1)*((1+(NC8))^1)*((1+(NC9))^1)*((1+(NC10))^1)*((1+(NC11))^1)*((1+(NC12))^1)*((1+(NC13))^1)*((1+(NC14))^1))/((1.075)^14)+(Sheet1!$B$61*((1+(NC1))^1)*((1+(NC2))^1)*((1+(NC3))^1)*((1+(NC4))^1)*((1+(NC5))^1)*((1+(NC6))^1)*((1+(NC7))^1)*((1+(NC8))^1)*((1+(NC9))^1)*((1+(NC10))^1)*((1+(NC11))^1)*((1+(NC12))^1)*((1+(NC13))^1)*((1+(NC14))^1)*((1+(NC15))^1))/((1.075)^15)+((Sheet1!$B$61*((1+(NC1))^1)*((1+(NC2))^1)*((1+(NC3))^1)*((1+(NC4))^1)*((1+(NC5))^1)*((1+(NC6))^1)*((1+(NC7))^1)*((1+(NC8))^1)*((1+(NC9))^1)*((1+(NC10))^1)*((1+(NC11))^1)*((1+(NC12))^1)*((1+(NC13))^1)*((1+(NC14))^1)*((1+(NC15))^1))/((1.075)^15)/0.075))/Sheet1!$B$17)+((Sheet1!$B$65/Sheet1!$B$17)*(100%-0.2)))</f>
        <v>49.557720094803628</v>
      </c>
      <c r="ND17" s="1">
        <f ca="1">SUM((((Sheet1!$B$61*((1+(ND1))^1))/((1.075)^1)+(Sheet1!$B$61*((1+(ND1))^1)*((1+(ND2))^1))/((1.075)^2)+(Sheet1!$B$61*((1+(ND1))^1)*((1+(ND2))^1)*((1+(ND3))^1))/((1.075)^3)+(Sheet1!$B$61*((1+(ND1))^1)*((1+(ND2))^1)*((1+(ND3))^1)*((1+(ND4))^1))/((1.075)^4)+(Sheet1!$B$61*((1+(ND1))^1)*((1+(ND2))^1)*((1+(ND3))^1)*((1+(ND4))^1)*((1+(ND5))^1))/((1.075)^5)+(Sheet1!$B$61*((1+(ND1))^1)*((1+(ND2))^1)*((1+(ND3))^1)*((1+(ND4))^1)*((1+(ND5))^1)*((1+(ND6))^1))/((1.075)^6)+(Sheet1!$B$61*((1+(ND1))^1)*((1+(ND2))^1)*((1+(ND3))^1)*((1+(ND4))^1)*((1+(ND5))^1)*((1+(ND6))^1)*((1+(ND7))^1))/((1.075)^7)+(Sheet1!$B$61*((1+(ND1))^1)*((1+(ND2))^1)*((1+(ND3))^1)*((1+(ND4))^1)*((1+(ND5))^1)*((1+(ND6))^1)*((1+(ND7))^1)*((1+(ND8))^1))/((1.075)^8)+(Sheet1!$B$61*((1+(ND1))^1)*((1+(ND2))^1)*((1+(ND3))^1)*((1+(ND4))^1)*((1+(ND5))^1)*((1+(ND6))^1)*((1+(ND7))^1)*((1+(ND8))^1)*((1+(ND9))^1))/((1.075)^9)+(Sheet1!$B$61*((1+(ND1))^1)*((1+(ND2))^1)*((1+(ND3))^1)*((1+(ND4))^1)*((1+(ND5))^1)*((1+(ND6))^1)*((1+(ND7))^1)*((1+(ND8))^1)*((1+(ND9))^1)*((1+(ND10))^1))/((1.075)^10)+(Sheet1!$B$61*((1+(ND1))^1)*((1+(ND2))^1)*((1+(ND3))^1)*((1+(ND4))^1)*((1+(ND5))^1)*((1+(ND6))^1)*((1+(ND7))^1)*((1+(ND8))^1)*((1+(ND9))^1)*((1+(ND10))^1)*((1+(ND11))^1))/((1.075)^11)+(Sheet1!$B$61*((1+(ND1))^1)*((1+(ND2))^1)*((1+(ND3))^1)*((1+(ND4))^1)*((1+(ND5))^1)*((1+(ND6))^1)*((1+(ND7))^1)*((1+(ND8))^1)*((1+(ND9))^1)*((1+(ND10))^1)*((1+(ND11))^1)*((1+(ND12))^1))/((1.075)^12)+(Sheet1!$B$61*((1+(ND1))^1)*((1+(ND2))^1)*((1+(ND3))^1)*((1+(ND4))^1)*((1+(ND5))^1)*((1+(ND6))^1)*((1+(ND7))^1)*((1+(ND8))^1)*((1+(ND9))^1)*((1+(ND10))^1)*((1+(ND11))^1)*((1+(ND12))^1)*((1+(ND13))^1))/((1.075)^13)+(Sheet1!$B$61*((1+(ND1))^1)*((1+(ND2))^1)*((1+(ND3))^1)*((1+(ND4))^1)*((1+(ND5))^1)*((1+(ND6))^1)*((1+(ND7))^1)*((1+(ND8))^1)*((1+(ND9))^1)*((1+(ND10))^1)*((1+(ND11))^1)*((1+(ND12))^1)*((1+(ND13))^1)*((1+(ND14))^1))/((1.075)^14)+(Sheet1!$B$61*((1+(ND1))^1)*((1+(ND2))^1)*((1+(ND3))^1)*((1+(ND4))^1)*((1+(ND5))^1)*((1+(ND6))^1)*((1+(ND7))^1)*((1+(ND8))^1)*((1+(ND9))^1)*((1+(ND10))^1)*((1+(ND11))^1)*((1+(ND12))^1)*((1+(ND13))^1)*((1+(ND14))^1)*((1+(ND15))^1))/((1.075)^15)+((Sheet1!$B$61*((1+(ND1))^1)*((1+(ND2))^1)*((1+(ND3))^1)*((1+(ND4))^1)*((1+(ND5))^1)*((1+(ND6))^1)*((1+(ND7))^1)*((1+(ND8))^1)*((1+(ND9))^1)*((1+(ND10))^1)*((1+(ND11))^1)*((1+(ND12))^1)*((1+(ND13))^1)*((1+(ND14))^1)*((1+(ND15))^1))/((1.075)^15)/0.075))/Sheet1!$B$17)+((Sheet1!$B$65/Sheet1!$B$17)*(100%-0.2)))</f>
        <v>60.291420100136385</v>
      </c>
      <c r="NE17" s="1">
        <f ca="1">SUM((((Sheet1!$B$61*((1+(NE1))^1))/((1.075)^1)+(Sheet1!$B$61*((1+(NE1))^1)*((1+(NE2))^1))/((1.075)^2)+(Sheet1!$B$61*((1+(NE1))^1)*((1+(NE2))^1)*((1+(NE3))^1))/((1.075)^3)+(Sheet1!$B$61*((1+(NE1))^1)*((1+(NE2))^1)*((1+(NE3))^1)*((1+(NE4))^1))/((1.075)^4)+(Sheet1!$B$61*((1+(NE1))^1)*((1+(NE2))^1)*((1+(NE3))^1)*((1+(NE4))^1)*((1+(NE5))^1))/((1.075)^5)+(Sheet1!$B$61*((1+(NE1))^1)*((1+(NE2))^1)*((1+(NE3))^1)*((1+(NE4))^1)*((1+(NE5))^1)*((1+(NE6))^1))/((1.075)^6)+(Sheet1!$B$61*((1+(NE1))^1)*((1+(NE2))^1)*((1+(NE3))^1)*((1+(NE4))^1)*((1+(NE5))^1)*((1+(NE6))^1)*((1+(NE7))^1))/((1.075)^7)+(Sheet1!$B$61*((1+(NE1))^1)*((1+(NE2))^1)*((1+(NE3))^1)*((1+(NE4))^1)*((1+(NE5))^1)*((1+(NE6))^1)*((1+(NE7))^1)*((1+(NE8))^1))/((1.075)^8)+(Sheet1!$B$61*((1+(NE1))^1)*((1+(NE2))^1)*((1+(NE3))^1)*((1+(NE4))^1)*((1+(NE5))^1)*((1+(NE6))^1)*((1+(NE7))^1)*((1+(NE8))^1)*((1+(NE9))^1))/((1.075)^9)+(Sheet1!$B$61*((1+(NE1))^1)*((1+(NE2))^1)*((1+(NE3))^1)*((1+(NE4))^1)*((1+(NE5))^1)*((1+(NE6))^1)*((1+(NE7))^1)*((1+(NE8))^1)*((1+(NE9))^1)*((1+(NE10))^1))/((1.075)^10)+(Sheet1!$B$61*((1+(NE1))^1)*((1+(NE2))^1)*((1+(NE3))^1)*((1+(NE4))^1)*((1+(NE5))^1)*((1+(NE6))^1)*((1+(NE7))^1)*((1+(NE8))^1)*((1+(NE9))^1)*((1+(NE10))^1)*((1+(NE11))^1))/((1.075)^11)+(Sheet1!$B$61*((1+(NE1))^1)*((1+(NE2))^1)*((1+(NE3))^1)*((1+(NE4))^1)*((1+(NE5))^1)*((1+(NE6))^1)*((1+(NE7))^1)*((1+(NE8))^1)*((1+(NE9))^1)*((1+(NE10))^1)*((1+(NE11))^1)*((1+(NE12))^1))/((1.075)^12)+(Sheet1!$B$61*((1+(NE1))^1)*((1+(NE2))^1)*((1+(NE3))^1)*((1+(NE4))^1)*((1+(NE5))^1)*((1+(NE6))^1)*((1+(NE7))^1)*((1+(NE8))^1)*((1+(NE9))^1)*((1+(NE10))^1)*((1+(NE11))^1)*((1+(NE12))^1)*((1+(NE13))^1))/((1.075)^13)+(Sheet1!$B$61*((1+(NE1))^1)*((1+(NE2))^1)*((1+(NE3))^1)*((1+(NE4))^1)*((1+(NE5))^1)*((1+(NE6))^1)*((1+(NE7))^1)*((1+(NE8))^1)*((1+(NE9))^1)*((1+(NE10))^1)*((1+(NE11))^1)*((1+(NE12))^1)*((1+(NE13))^1)*((1+(NE14))^1))/((1.075)^14)+(Sheet1!$B$61*((1+(NE1))^1)*((1+(NE2))^1)*((1+(NE3))^1)*((1+(NE4))^1)*((1+(NE5))^1)*((1+(NE6))^1)*((1+(NE7))^1)*((1+(NE8))^1)*((1+(NE9))^1)*((1+(NE10))^1)*((1+(NE11))^1)*((1+(NE12))^1)*((1+(NE13))^1)*((1+(NE14))^1)*((1+(NE15))^1))/((1.075)^15)+((Sheet1!$B$61*((1+(NE1))^1)*((1+(NE2))^1)*((1+(NE3))^1)*((1+(NE4))^1)*((1+(NE5))^1)*((1+(NE6))^1)*((1+(NE7))^1)*((1+(NE8))^1)*((1+(NE9))^1)*((1+(NE10))^1)*((1+(NE11))^1)*((1+(NE12))^1)*((1+(NE13))^1)*((1+(NE14))^1)*((1+(NE15))^1))/((1.075)^15)/0.075))/Sheet1!$B$17)+((Sheet1!$B$65/Sheet1!$B$17)*(100%-0.2)))</f>
        <v>48.618667043491001</v>
      </c>
      <c r="NF17" s="1">
        <f ca="1">SUM((((Sheet1!$B$61*((1+(NF1))^1))/((1.075)^1)+(Sheet1!$B$61*((1+(NF1))^1)*((1+(NF2))^1))/((1.075)^2)+(Sheet1!$B$61*((1+(NF1))^1)*((1+(NF2))^1)*((1+(NF3))^1))/((1.075)^3)+(Sheet1!$B$61*((1+(NF1))^1)*((1+(NF2))^1)*((1+(NF3))^1)*((1+(NF4))^1))/((1.075)^4)+(Sheet1!$B$61*((1+(NF1))^1)*((1+(NF2))^1)*((1+(NF3))^1)*((1+(NF4))^1)*((1+(NF5))^1))/((1.075)^5)+(Sheet1!$B$61*((1+(NF1))^1)*((1+(NF2))^1)*((1+(NF3))^1)*((1+(NF4))^1)*((1+(NF5))^1)*((1+(NF6))^1))/((1.075)^6)+(Sheet1!$B$61*((1+(NF1))^1)*((1+(NF2))^1)*((1+(NF3))^1)*((1+(NF4))^1)*((1+(NF5))^1)*((1+(NF6))^1)*((1+(NF7))^1))/((1.075)^7)+(Sheet1!$B$61*((1+(NF1))^1)*((1+(NF2))^1)*((1+(NF3))^1)*((1+(NF4))^1)*((1+(NF5))^1)*((1+(NF6))^1)*((1+(NF7))^1)*((1+(NF8))^1))/((1.075)^8)+(Sheet1!$B$61*((1+(NF1))^1)*((1+(NF2))^1)*((1+(NF3))^1)*((1+(NF4))^1)*((1+(NF5))^1)*((1+(NF6))^1)*((1+(NF7))^1)*((1+(NF8))^1)*((1+(NF9))^1))/((1.075)^9)+(Sheet1!$B$61*((1+(NF1))^1)*((1+(NF2))^1)*((1+(NF3))^1)*((1+(NF4))^1)*((1+(NF5))^1)*((1+(NF6))^1)*((1+(NF7))^1)*((1+(NF8))^1)*((1+(NF9))^1)*((1+(NF10))^1))/((1.075)^10)+(Sheet1!$B$61*((1+(NF1))^1)*((1+(NF2))^1)*((1+(NF3))^1)*((1+(NF4))^1)*((1+(NF5))^1)*((1+(NF6))^1)*((1+(NF7))^1)*((1+(NF8))^1)*((1+(NF9))^1)*((1+(NF10))^1)*((1+(NF11))^1))/((1.075)^11)+(Sheet1!$B$61*((1+(NF1))^1)*((1+(NF2))^1)*((1+(NF3))^1)*((1+(NF4))^1)*((1+(NF5))^1)*((1+(NF6))^1)*((1+(NF7))^1)*((1+(NF8))^1)*((1+(NF9))^1)*((1+(NF10))^1)*((1+(NF11))^1)*((1+(NF12))^1))/((1.075)^12)+(Sheet1!$B$61*((1+(NF1))^1)*((1+(NF2))^1)*((1+(NF3))^1)*((1+(NF4))^1)*((1+(NF5))^1)*((1+(NF6))^1)*((1+(NF7))^1)*((1+(NF8))^1)*((1+(NF9))^1)*((1+(NF10))^1)*((1+(NF11))^1)*((1+(NF12))^1)*((1+(NF13))^1))/((1.075)^13)+(Sheet1!$B$61*((1+(NF1))^1)*((1+(NF2))^1)*((1+(NF3))^1)*((1+(NF4))^1)*((1+(NF5))^1)*((1+(NF6))^1)*((1+(NF7))^1)*((1+(NF8))^1)*((1+(NF9))^1)*((1+(NF10))^1)*((1+(NF11))^1)*((1+(NF12))^1)*((1+(NF13))^1)*((1+(NF14))^1))/((1.075)^14)+(Sheet1!$B$61*((1+(NF1))^1)*((1+(NF2))^1)*((1+(NF3))^1)*((1+(NF4))^1)*((1+(NF5))^1)*((1+(NF6))^1)*((1+(NF7))^1)*((1+(NF8))^1)*((1+(NF9))^1)*((1+(NF10))^1)*((1+(NF11))^1)*((1+(NF12))^1)*((1+(NF13))^1)*((1+(NF14))^1)*((1+(NF15))^1))/((1.075)^15)+((Sheet1!$B$61*((1+(NF1))^1)*((1+(NF2))^1)*((1+(NF3))^1)*((1+(NF4))^1)*((1+(NF5))^1)*((1+(NF6))^1)*((1+(NF7))^1)*((1+(NF8))^1)*((1+(NF9))^1)*((1+(NF10))^1)*((1+(NF11))^1)*((1+(NF12))^1)*((1+(NF13))^1)*((1+(NF14))^1)*((1+(NF15))^1))/((1.075)^15)/0.075))/Sheet1!$B$17)+((Sheet1!$B$65/Sheet1!$B$17)*(100%-0.2)))</f>
        <v>47.111805945313805</v>
      </c>
      <c r="NG17" s="1">
        <f ca="1">SUM((((Sheet1!$B$61*((1+(NG1))^1))/((1.075)^1)+(Sheet1!$B$61*((1+(NG1))^1)*((1+(NG2))^1))/((1.075)^2)+(Sheet1!$B$61*((1+(NG1))^1)*((1+(NG2))^1)*((1+(NG3))^1))/((1.075)^3)+(Sheet1!$B$61*((1+(NG1))^1)*((1+(NG2))^1)*((1+(NG3))^1)*((1+(NG4))^1))/((1.075)^4)+(Sheet1!$B$61*((1+(NG1))^1)*((1+(NG2))^1)*((1+(NG3))^1)*((1+(NG4))^1)*((1+(NG5))^1))/((1.075)^5)+(Sheet1!$B$61*((1+(NG1))^1)*((1+(NG2))^1)*((1+(NG3))^1)*((1+(NG4))^1)*((1+(NG5))^1)*((1+(NG6))^1))/((1.075)^6)+(Sheet1!$B$61*((1+(NG1))^1)*((1+(NG2))^1)*((1+(NG3))^1)*((1+(NG4))^1)*((1+(NG5))^1)*((1+(NG6))^1)*((1+(NG7))^1))/((1.075)^7)+(Sheet1!$B$61*((1+(NG1))^1)*((1+(NG2))^1)*((1+(NG3))^1)*((1+(NG4))^1)*((1+(NG5))^1)*((1+(NG6))^1)*((1+(NG7))^1)*((1+(NG8))^1))/((1.075)^8)+(Sheet1!$B$61*((1+(NG1))^1)*((1+(NG2))^1)*((1+(NG3))^1)*((1+(NG4))^1)*((1+(NG5))^1)*((1+(NG6))^1)*((1+(NG7))^1)*((1+(NG8))^1)*((1+(NG9))^1))/((1.075)^9)+(Sheet1!$B$61*((1+(NG1))^1)*((1+(NG2))^1)*((1+(NG3))^1)*((1+(NG4))^1)*((1+(NG5))^1)*((1+(NG6))^1)*((1+(NG7))^1)*((1+(NG8))^1)*((1+(NG9))^1)*((1+(NG10))^1))/((1.075)^10)+(Sheet1!$B$61*((1+(NG1))^1)*((1+(NG2))^1)*((1+(NG3))^1)*((1+(NG4))^1)*((1+(NG5))^1)*((1+(NG6))^1)*((1+(NG7))^1)*((1+(NG8))^1)*((1+(NG9))^1)*((1+(NG10))^1)*((1+(NG11))^1))/((1.075)^11)+(Sheet1!$B$61*((1+(NG1))^1)*((1+(NG2))^1)*((1+(NG3))^1)*((1+(NG4))^1)*((1+(NG5))^1)*((1+(NG6))^1)*((1+(NG7))^1)*((1+(NG8))^1)*((1+(NG9))^1)*((1+(NG10))^1)*((1+(NG11))^1)*((1+(NG12))^1))/((1.075)^12)+(Sheet1!$B$61*((1+(NG1))^1)*((1+(NG2))^1)*((1+(NG3))^1)*((1+(NG4))^1)*((1+(NG5))^1)*((1+(NG6))^1)*((1+(NG7))^1)*((1+(NG8))^1)*((1+(NG9))^1)*((1+(NG10))^1)*((1+(NG11))^1)*((1+(NG12))^1)*((1+(NG13))^1))/((1.075)^13)+(Sheet1!$B$61*((1+(NG1))^1)*((1+(NG2))^1)*((1+(NG3))^1)*((1+(NG4))^1)*((1+(NG5))^1)*((1+(NG6))^1)*((1+(NG7))^1)*((1+(NG8))^1)*((1+(NG9))^1)*((1+(NG10))^1)*((1+(NG11))^1)*((1+(NG12))^1)*((1+(NG13))^1)*((1+(NG14))^1))/((1.075)^14)+(Sheet1!$B$61*((1+(NG1))^1)*((1+(NG2))^1)*((1+(NG3))^1)*((1+(NG4))^1)*((1+(NG5))^1)*((1+(NG6))^1)*((1+(NG7))^1)*((1+(NG8))^1)*((1+(NG9))^1)*((1+(NG10))^1)*((1+(NG11))^1)*((1+(NG12))^1)*((1+(NG13))^1)*((1+(NG14))^1)*((1+(NG15))^1))/((1.075)^15)+((Sheet1!$B$61*((1+(NG1))^1)*((1+(NG2))^1)*((1+(NG3))^1)*((1+(NG4))^1)*((1+(NG5))^1)*((1+(NG6))^1)*((1+(NG7))^1)*((1+(NG8))^1)*((1+(NG9))^1)*((1+(NG10))^1)*((1+(NG11))^1)*((1+(NG12))^1)*((1+(NG13))^1)*((1+(NG14))^1)*((1+(NG15))^1))/((1.075)^15)/0.075))/Sheet1!$B$17)+((Sheet1!$B$65/Sheet1!$B$17)*(100%-0.2)))</f>
        <v>43.094841851927214</v>
      </c>
      <c r="NH17" s="1">
        <f ca="1">SUM((((Sheet1!$B$61*((1+(NH1))^1))/((1.075)^1)+(Sheet1!$B$61*((1+(NH1))^1)*((1+(NH2))^1))/((1.075)^2)+(Sheet1!$B$61*((1+(NH1))^1)*((1+(NH2))^1)*((1+(NH3))^1))/((1.075)^3)+(Sheet1!$B$61*((1+(NH1))^1)*((1+(NH2))^1)*((1+(NH3))^1)*((1+(NH4))^1))/((1.075)^4)+(Sheet1!$B$61*((1+(NH1))^1)*((1+(NH2))^1)*((1+(NH3))^1)*((1+(NH4))^1)*((1+(NH5))^1))/((1.075)^5)+(Sheet1!$B$61*((1+(NH1))^1)*((1+(NH2))^1)*((1+(NH3))^1)*((1+(NH4))^1)*((1+(NH5))^1)*((1+(NH6))^1))/((1.075)^6)+(Sheet1!$B$61*((1+(NH1))^1)*((1+(NH2))^1)*((1+(NH3))^1)*((1+(NH4))^1)*((1+(NH5))^1)*((1+(NH6))^1)*((1+(NH7))^1))/((1.075)^7)+(Sheet1!$B$61*((1+(NH1))^1)*((1+(NH2))^1)*((1+(NH3))^1)*((1+(NH4))^1)*((1+(NH5))^1)*((1+(NH6))^1)*((1+(NH7))^1)*((1+(NH8))^1))/((1.075)^8)+(Sheet1!$B$61*((1+(NH1))^1)*((1+(NH2))^1)*((1+(NH3))^1)*((1+(NH4))^1)*((1+(NH5))^1)*((1+(NH6))^1)*((1+(NH7))^1)*((1+(NH8))^1)*((1+(NH9))^1))/((1.075)^9)+(Sheet1!$B$61*((1+(NH1))^1)*((1+(NH2))^1)*((1+(NH3))^1)*((1+(NH4))^1)*((1+(NH5))^1)*((1+(NH6))^1)*((1+(NH7))^1)*((1+(NH8))^1)*((1+(NH9))^1)*((1+(NH10))^1))/((1.075)^10)+(Sheet1!$B$61*((1+(NH1))^1)*((1+(NH2))^1)*((1+(NH3))^1)*((1+(NH4))^1)*((1+(NH5))^1)*((1+(NH6))^1)*((1+(NH7))^1)*((1+(NH8))^1)*((1+(NH9))^1)*((1+(NH10))^1)*((1+(NH11))^1))/((1.075)^11)+(Sheet1!$B$61*((1+(NH1))^1)*((1+(NH2))^1)*((1+(NH3))^1)*((1+(NH4))^1)*((1+(NH5))^1)*((1+(NH6))^1)*((1+(NH7))^1)*((1+(NH8))^1)*((1+(NH9))^1)*((1+(NH10))^1)*((1+(NH11))^1)*((1+(NH12))^1))/((1.075)^12)+(Sheet1!$B$61*((1+(NH1))^1)*((1+(NH2))^1)*((1+(NH3))^1)*((1+(NH4))^1)*((1+(NH5))^1)*((1+(NH6))^1)*((1+(NH7))^1)*((1+(NH8))^1)*((1+(NH9))^1)*((1+(NH10))^1)*((1+(NH11))^1)*((1+(NH12))^1)*((1+(NH13))^1))/((1.075)^13)+(Sheet1!$B$61*((1+(NH1))^1)*((1+(NH2))^1)*((1+(NH3))^1)*((1+(NH4))^1)*((1+(NH5))^1)*((1+(NH6))^1)*((1+(NH7))^1)*((1+(NH8))^1)*((1+(NH9))^1)*((1+(NH10))^1)*((1+(NH11))^1)*((1+(NH12))^1)*((1+(NH13))^1)*((1+(NH14))^1))/((1.075)^14)+(Sheet1!$B$61*((1+(NH1))^1)*((1+(NH2))^1)*((1+(NH3))^1)*((1+(NH4))^1)*((1+(NH5))^1)*((1+(NH6))^1)*((1+(NH7))^1)*((1+(NH8))^1)*((1+(NH9))^1)*((1+(NH10))^1)*((1+(NH11))^1)*((1+(NH12))^1)*((1+(NH13))^1)*((1+(NH14))^1)*((1+(NH15))^1))/((1.075)^15)+((Sheet1!$B$61*((1+(NH1))^1)*((1+(NH2))^1)*((1+(NH3))^1)*((1+(NH4))^1)*((1+(NH5))^1)*((1+(NH6))^1)*((1+(NH7))^1)*((1+(NH8))^1)*((1+(NH9))^1)*((1+(NH10))^1)*((1+(NH11))^1)*((1+(NH12))^1)*((1+(NH13))^1)*((1+(NH14))^1)*((1+(NH15))^1))/((1.075)^15)/0.075))/Sheet1!$B$17)+((Sheet1!$B$65/Sheet1!$B$17)*(100%-0.2)))</f>
        <v>51.056157669780276</v>
      </c>
      <c r="NI17" s="1">
        <f ca="1">SUM((((Sheet1!$B$61*((1+(NI1))^1))/((1.075)^1)+(Sheet1!$B$61*((1+(NI1))^1)*((1+(NI2))^1))/((1.075)^2)+(Sheet1!$B$61*((1+(NI1))^1)*((1+(NI2))^1)*((1+(NI3))^1))/((1.075)^3)+(Sheet1!$B$61*((1+(NI1))^1)*((1+(NI2))^1)*((1+(NI3))^1)*((1+(NI4))^1))/((1.075)^4)+(Sheet1!$B$61*((1+(NI1))^1)*((1+(NI2))^1)*((1+(NI3))^1)*((1+(NI4))^1)*((1+(NI5))^1))/((1.075)^5)+(Sheet1!$B$61*((1+(NI1))^1)*((1+(NI2))^1)*((1+(NI3))^1)*((1+(NI4))^1)*((1+(NI5))^1)*((1+(NI6))^1))/((1.075)^6)+(Sheet1!$B$61*((1+(NI1))^1)*((1+(NI2))^1)*((1+(NI3))^1)*((1+(NI4))^1)*((1+(NI5))^1)*((1+(NI6))^1)*((1+(NI7))^1))/((1.075)^7)+(Sheet1!$B$61*((1+(NI1))^1)*((1+(NI2))^1)*((1+(NI3))^1)*((1+(NI4))^1)*((1+(NI5))^1)*((1+(NI6))^1)*((1+(NI7))^1)*((1+(NI8))^1))/((1.075)^8)+(Sheet1!$B$61*((1+(NI1))^1)*((1+(NI2))^1)*((1+(NI3))^1)*((1+(NI4))^1)*((1+(NI5))^1)*((1+(NI6))^1)*((1+(NI7))^1)*((1+(NI8))^1)*((1+(NI9))^1))/((1.075)^9)+(Sheet1!$B$61*((1+(NI1))^1)*((1+(NI2))^1)*((1+(NI3))^1)*((1+(NI4))^1)*((1+(NI5))^1)*((1+(NI6))^1)*((1+(NI7))^1)*((1+(NI8))^1)*((1+(NI9))^1)*((1+(NI10))^1))/((1.075)^10)+(Sheet1!$B$61*((1+(NI1))^1)*((1+(NI2))^1)*((1+(NI3))^1)*((1+(NI4))^1)*((1+(NI5))^1)*((1+(NI6))^1)*((1+(NI7))^1)*((1+(NI8))^1)*((1+(NI9))^1)*((1+(NI10))^1)*((1+(NI11))^1))/((1.075)^11)+(Sheet1!$B$61*((1+(NI1))^1)*((1+(NI2))^1)*((1+(NI3))^1)*((1+(NI4))^1)*((1+(NI5))^1)*((1+(NI6))^1)*((1+(NI7))^1)*((1+(NI8))^1)*((1+(NI9))^1)*((1+(NI10))^1)*((1+(NI11))^1)*((1+(NI12))^1))/((1.075)^12)+(Sheet1!$B$61*((1+(NI1))^1)*((1+(NI2))^1)*((1+(NI3))^1)*((1+(NI4))^1)*((1+(NI5))^1)*((1+(NI6))^1)*((1+(NI7))^1)*((1+(NI8))^1)*((1+(NI9))^1)*((1+(NI10))^1)*((1+(NI11))^1)*((1+(NI12))^1)*((1+(NI13))^1))/((1.075)^13)+(Sheet1!$B$61*((1+(NI1))^1)*((1+(NI2))^1)*((1+(NI3))^1)*((1+(NI4))^1)*((1+(NI5))^1)*((1+(NI6))^1)*((1+(NI7))^1)*((1+(NI8))^1)*((1+(NI9))^1)*((1+(NI10))^1)*((1+(NI11))^1)*((1+(NI12))^1)*((1+(NI13))^1)*((1+(NI14))^1))/((1.075)^14)+(Sheet1!$B$61*((1+(NI1))^1)*((1+(NI2))^1)*((1+(NI3))^1)*((1+(NI4))^1)*((1+(NI5))^1)*((1+(NI6))^1)*((1+(NI7))^1)*((1+(NI8))^1)*((1+(NI9))^1)*((1+(NI10))^1)*((1+(NI11))^1)*((1+(NI12))^1)*((1+(NI13))^1)*((1+(NI14))^1)*((1+(NI15))^1))/((1.075)^15)+((Sheet1!$B$61*((1+(NI1))^1)*((1+(NI2))^1)*((1+(NI3))^1)*((1+(NI4))^1)*((1+(NI5))^1)*((1+(NI6))^1)*((1+(NI7))^1)*((1+(NI8))^1)*((1+(NI9))^1)*((1+(NI10))^1)*((1+(NI11))^1)*((1+(NI12))^1)*((1+(NI13))^1)*((1+(NI14))^1)*((1+(NI15))^1))/((1.075)^15)/0.075))/Sheet1!$B$17)+((Sheet1!$B$65/Sheet1!$B$17)*(100%-0.2)))</f>
        <v>40.130665117765503</v>
      </c>
      <c r="NJ17" s="1">
        <f ca="1">SUM((((Sheet1!$B$61*((1+(NJ1))^1))/((1.075)^1)+(Sheet1!$B$61*((1+(NJ1))^1)*((1+(NJ2))^1))/((1.075)^2)+(Sheet1!$B$61*((1+(NJ1))^1)*((1+(NJ2))^1)*((1+(NJ3))^1))/((1.075)^3)+(Sheet1!$B$61*((1+(NJ1))^1)*((1+(NJ2))^1)*((1+(NJ3))^1)*((1+(NJ4))^1))/((1.075)^4)+(Sheet1!$B$61*((1+(NJ1))^1)*((1+(NJ2))^1)*((1+(NJ3))^1)*((1+(NJ4))^1)*((1+(NJ5))^1))/((1.075)^5)+(Sheet1!$B$61*((1+(NJ1))^1)*((1+(NJ2))^1)*((1+(NJ3))^1)*((1+(NJ4))^1)*((1+(NJ5))^1)*((1+(NJ6))^1))/((1.075)^6)+(Sheet1!$B$61*((1+(NJ1))^1)*((1+(NJ2))^1)*((1+(NJ3))^1)*((1+(NJ4))^1)*((1+(NJ5))^1)*((1+(NJ6))^1)*((1+(NJ7))^1))/((1.075)^7)+(Sheet1!$B$61*((1+(NJ1))^1)*((1+(NJ2))^1)*((1+(NJ3))^1)*((1+(NJ4))^1)*((1+(NJ5))^1)*((1+(NJ6))^1)*((1+(NJ7))^1)*((1+(NJ8))^1))/((1.075)^8)+(Sheet1!$B$61*((1+(NJ1))^1)*((1+(NJ2))^1)*((1+(NJ3))^1)*((1+(NJ4))^1)*((1+(NJ5))^1)*((1+(NJ6))^1)*((1+(NJ7))^1)*((1+(NJ8))^1)*((1+(NJ9))^1))/((1.075)^9)+(Sheet1!$B$61*((1+(NJ1))^1)*((1+(NJ2))^1)*((1+(NJ3))^1)*((1+(NJ4))^1)*((1+(NJ5))^1)*((1+(NJ6))^1)*((1+(NJ7))^1)*((1+(NJ8))^1)*((1+(NJ9))^1)*((1+(NJ10))^1))/((1.075)^10)+(Sheet1!$B$61*((1+(NJ1))^1)*((1+(NJ2))^1)*((1+(NJ3))^1)*((1+(NJ4))^1)*((1+(NJ5))^1)*((1+(NJ6))^1)*((1+(NJ7))^1)*((1+(NJ8))^1)*((1+(NJ9))^1)*((1+(NJ10))^1)*((1+(NJ11))^1))/((1.075)^11)+(Sheet1!$B$61*((1+(NJ1))^1)*((1+(NJ2))^1)*((1+(NJ3))^1)*((1+(NJ4))^1)*((1+(NJ5))^1)*((1+(NJ6))^1)*((1+(NJ7))^1)*((1+(NJ8))^1)*((1+(NJ9))^1)*((1+(NJ10))^1)*((1+(NJ11))^1)*((1+(NJ12))^1))/((1.075)^12)+(Sheet1!$B$61*((1+(NJ1))^1)*((1+(NJ2))^1)*((1+(NJ3))^1)*((1+(NJ4))^1)*((1+(NJ5))^1)*((1+(NJ6))^1)*((1+(NJ7))^1)*((1+(NJ8))^1)*((1+(NJ9))^1)*((1+(NJ10))^1)*((1+(NJ11))^1)*((1+(NJ12))^1)*((1+(NJ13))^1))/((1.075)^13)+(Sheet1!$B$61*((1+(NJ1))^1)*((1+(NJ2))^1)*((1+(NJ3))^1)*((1+(NJ4))^1)*((1+(NJ5))^1)*((1+(NJ6))^1)*((1+(NJ7))^1)*((1+(NJ8))^1)*((1+(NJ9))^1)*((1+(NJ10))^1)*((1+(NJ11))^1)*((1+(NJ12))^1)*((1+(NJ13))^1)*((1+(NJ14))^1))/((1.075)^14)+(Sheet1!$B$61*((1+(NJ1))^1)*((1+(NJ2))^1)*((1+(NJ3))^1)*((1+(NJ4))^1)*((1+(NJ5))^1)*((1+(NJ6))^1)*((1+(NJ7))^1)*((1+(NJ8))^1)*((1+(NJ9))^1)*((1+(NJ10))^1)*((1+(NJ11))^1)*((1+(NJ12))^1)*((1+(NJ13))^1)*((1+(NJ14))^1)*((1+(NJ15))^1))/((1.075)^15)+((Sheet1!$B$61*((1+(NJ1))^1)*((1+(NJ2))^1)*((1+(NJ3))^1)*((1+(NJ4))^1)*((1+(NJ5))^1)*((1+(NJ6))^1)*((1+(NJ7))^1)*((1+(NJ8))^1)*((1+(NJ9))^1)*((1+(NJ10))^1)*((1+(NJ11))^1)*((1+(NJ12))^1)*((1+(NJ13))^1)*((1+(NJ14))^1)*((1+(NJ15))^1))/((1.075)^15)/0.075))/Sheet1!$B$17)+((Sheet1!$B$65/Sheet1!$B$17)*(100%-0.2)))</f>
        <v>40.054843238402725</v>
      </c>
      <c r="NK17" s="1">
        <f ca="1">SUM((((Sheet1!$B$61*((1+(NK1))^1))/((1.075)^1)+(Sheet1!$B$61*((1+(NK1))^1)*((1+(NK2))^1))/((1.075)^2)+(Sheet1!$B$61*((1+(NK1))^1)*((1+(NK2))^1)*((1+(NK3))^1))/((1.075)^3)+(Sheet1!$B$61*((1+(NK1))^1)*((1+(NK2))^1)*((1+(NK3))^1)*((1+(NK4))^1))/((1.075)^4)+(Sheet1!$B$61*((1+(NK1))^1)*((1+(NK2))^1)*((1+(NK3))^1)*((1+(NK4))^1)*((1+(NK5))^1))/((1.075)^5)+(Sheet1!$B$61*((1+(NK1))^1)*((1+(NK2))^1)*((1+(NK3))^1)*((1+(NK4))^1)*((1+(NK5))^1)*((1+(NK6))^1))/((1.075)^6)+(Sheet1!$B$61*((1+(NK1))^1)*((1+(NK2))^1)*((1+(NK3))^1)*((1+(NK4))^1)*((1+(NK5))^1)*((1+(NK6))^1)*((1+(NK7))^1))/((1.075)^7)+(Sheet1!$B$61*((1+(NK1))^1)*((1+(NK2))^1)*((1+(NK3))^1)*((1+(NK4))^1)*((1+(NK5))^1)*((1+(NK6))^1)*((1+(NK7))^1)*((1+(NK8))^1))/((1.075)^8)+(Sheet1!$B$61*((1+(NK1))^1)*((1+(NK2))^1)*((1+(NK3))^1)*((1+(NK4))^1)*((1+(NK5))^1)*((1+(NK6))^1)*((1+(NK7))^1)*((1+(NK8))^1)*((1+(NK9))^1))/((1.075)^9)+(Sheet1!$B$61*((1+(NK1))^1)*((1+(NK2))^1)*((1+(NK3))^1)*((1+(NK4))^1)*((1+(NK5))^1)*((1+(NK6))^1)*((1+(NK7))^1)*((1+(NK8))^1)*((1+(NK9))^1)*((1+(NK10))^1))/((1.075)^10)+(Sheet1!$B$61*((1+(NK1))^1)*((1+(NK2))^1)*((1+(NK3))^1)*((1+(NK4))^1)*((1+(NK5))^1)*((1+(NK6))^1)*((1+(NK7))^1)*((1+(NK8))^1)*((1+(NK9))^1)*((1+(NK10))^1)*((1+(NK11))^1))/((1.075)^11)+(Sheet1!$B$61*((1+(NK1))^1)*((1+(NK2))^1)*((1+(NK3))^1)*((1+(NK4))^1)*((1+(NK5))^1)*((1+(NK6))^1)*((1+(NK7))^1)*((1+(NK8))^1)*((1+(NK9))^1)*((1+(NK10))^1)*((1+(NK11))^1)*((1+(NK12))^1))/((1.075)^12)+(Sheet1!$B$61*((1+(NK1))^1)*((1+(NK2))^1)*((1+(NK3))^1)*((1+(NK4))^1)*((1+(NK5))^1)*((1+(NK6))^1)*((1+(NK7))^1)*((1+(NK8))^1)*((1+(NK9))^1)*((1+(NK10))^1)*((1+(NK11))^1)*((1+(NK12))^1)*((1+(NK13))^1))/((1.075)^13)+(Sheet1!$B$61*((1+(NK1))^1)*((1+(NK2))^1)*((1+(NK3))^1)*((1+(NK4))^1)*((1+(NK5))^1)*((1+(NK6))^1)*((1+(NK7))^1)*((1+(NK8))^1)*((1+(NK9))^1)*((1+(NK10))^1)*((1+(NK11))^1)*((1+(NK12))^1)*((1+(NK13))^1)*((1+(NK14))^1))/((1.075)^14)+(Sheet1!$B$61*((1+(NK1))^1)*((1+(NK2))^1)*((1+(NK3))^1)*((1+(NK4))^1)*((1+(NK5))^1)*((1+(NK6))^1)*((1+(NK7))^1)*((1+(NK8))^1)*((1+(NK9))^1)*((1+(NK10))^1)*((1+(NK11))^1)*((1+(NK12))^1)*((1+(NK13))^1)*((1+(NK14))^1)*((1+(NK15))^1))/((1.075)^15)+((Sheet1!$B$61*((1+(NK1))^1)*((1+(NK2))^1)*((1+(NK3))^1)*((1+(NK4))^1)*((1+(NK5))^1)*((1+(NK6))^1)*((1+(NK7))^1)*((1+(NK8))^1)*((1+(NK9))^1)*((1+(NK10))^1)*((1+(NK11))^1)*((1+(NK12))^1)*((1+(NK13))^1)*((1+(NK14))^1)*((1+(NK15))^1))/((1.075)^15)/0.075))/Sheet1!$B$17)+((Sheet1!$B$65/Sheet1!$B$17)*(100%-0.2)))</f>
        <v>45.098052918175767</v>
      </c>
      <c r="NL17" s="1">
        <f ca="1">SUM((((Sheet1!$B$61*((1+(NL1))^1))/((1.075)^1)+(Sheet1!$B$61*((1+(NL1))^1)*((1+(NL2))^1))/((1.075)^2)+(Sheet1!$B$61*((1+(NL1))^1)*((1+(NL2))^1)*((1+(NL3))^1))/((1.075)^3)+(Sheet1!$B$61*((1+(NL1))^1)*((1+(NL2))^1)*((1+(NL3))^1)*((1+(NL4))^1))/((1.075)^4)+(Sheet1!$B$61*((1+(NL1))^1)*((1+(NL2))^1)*((1+(NL3))^1)*((1+(NL4))^1)*((1+(NL5))^1))/((1.075)^5)+(Sheet1!$B$61*((1+(NL1))^1)*((1+(NL2))^1)*((1+(NL3))^1)*((1+(NL4))^1)*((1+(NL5))^1)*((1+(NL6))^1))/((1.075)^6)+(Sheet1!$B$61*((1+(NL1))^1)*((1+(NL2))^1)*((1+(NL3))^1)*((1+(NL4))^1)*((1+(NL5))^1)*((1+(NL6))^1)*((1+(NL7))^1))/((1.075)^7)+(Sheet1!$B$61*((1+(NL1))^1)*((1+(NL2))^1)*((1+(NL3))^1)*((1+(NL4))^1)*((1+(NL5))^1)*((1+(NL6))^1)*((1+(NL7))^1)*((1+(NL8))^1))/((1.075)^8)+(Sheet1!$B$61*((1+(NL1))^1)*((1+(NL2))^1)*((1+(NL3))^1)*((1+(NL4))^1)*((1+(NL5))^1)*((1+(NL6))^1)*((1+(NL7))^1)*((1+(NL8))^1)*((1+(NL9))^1))/((1.075)^9)+(Sheet1!$B$61*((1+(NL1))^1)*((1+(NL2))^1)*((1+(NL3))^1)*((1+(NL4))^1)*((1+(NL5))^1)*((1+(NL6))^1)*((1+(NL7))^1)*((1+(NL8))^1)*((1+(NL9))^1)*((1+(NL10))^1))/((1.075)^10)+(Sheet1!$B$61*((1+(NL1))^1)*((1+(NL2))^1)*((1+(NL3))^1)*((1+(NL4))^1)*((1+(NL5))^1)*((1+(NL6))^1)*((1+(NL7))^1)*((1+(NL8))^1)*((1+(NL9))^1)*((1+(NL10))^1)*((1+(NL11))^1))/((1.075)^11)+(Sheet1!$B$61*((1+(NL1))^1)*((1+(NL2))^1)*((1+(NL3))^1)*((1+(NL4))^1)*((1+(NL5))^1)*((1+(NL6))^1)*((1+(NL7))^1)*((1+(NL8))^1)*((1+(NL9))^1)*((1+(NL10))^1)*((1+(NL11))^1)*((1+(NL12))^1))/((1.075)^12)+(Sheet1!$B$61*((1+(NL1))^1)*((1+(NL2))^1)*((1+(NL3))^1)*((1+(NL4))^1)*((1+(NL5))^1)*((1+(NL6))^1)*((1+(NL7))^1)*((1+(NL8))^1)*((1+(NL9))^1)*((1+(NL10))^1)*((1+(NL11))^1)*((1+(NL12))^1)*((1+(NL13))^1))/((1.075)^13)+(Sheet1!$B$61*((1+(NL1))^1)*((1+(NL2))^1)*((1+(NL3))^1)*((1+(NL4))^1)*((1+(NL5))^1)*((1+(NL6))^1)*((1+(NL7))^1)*((1+(NL8))^1)*((1+(NL9))^1)*((1+(NL10))^1)*((1+(NL11))^1)*((1+(NL12))^1)*((1+(NL13))^1)*((1+(NL14))^1))/((1.075)^14)+(Sheet1!$B$61*((1+(NL1))^1)*((1+(NL2))^1)*((1+(NL3))^1)*((1+(NL4))^1)*((1+(NL5))^1)*((1+(NL6))^1)*((1+(NL7))^1)*((1+(NL8))^1)*((1+(NL9))^1)*((1+(NL10))^1)*((1+(NL11))^1)*((1+(NL12))^1)*((1+(NL13))^1)*((1+(NL14))^1)*((1+(NL15))^1))/((1.075)^15)+((Sheet1!$B$61*((1+(NL1))^1)*((1+(NL2))^1)*((1+(NL3))^1)*((1+(NL4))^1)*((1+(NL5))^1)*((1+(NL6))^1)*((1+(NL7))^1)*((1+(NL8))^1)*((1+(NL9))^1)*((1+(NL10))^1)*((1+(NL11))^1)*((1+(NL12))^1)*((1+(NL13))^1)*((1+(NL14))^1)*((1+(NL15))^1))/((1.075)^15)/0.075))/Sheet1!$B$17)+((Sheet1!$B$65/Sheet1!$B$17)*(100%-0.2)))</f>
        <v>44.561527842828667</v>
      </c>
      <c r="NM17" s="1">
        <f ca="1">SUM((((Sheet1!$B$61*((1+(NM1))^1))/((1.075)^1)+(Sheet1!$B$61*((1+(NM1))^1)*((1+(NM2))^1))/((1.075)^2)+(Sheet1!$B$61*((1+(NM1))^1)*((1+(NM2))^1)*((1+(NM3))^1))/((1.075)^3)+(Sheet1!$B$61*((1+(NM1))^1)*((1+(NM2))^1)*((1+(NM3))^1)*((1+(NM4))^1))/((1.075)^4)+(Sheet1!$B$61*((1+(NM1))^1)*((1+(NM2))^1)*((1+(NM3))^1)*((1+(NM4))^1)*((1+(NM5))^1))/((1.075)^5)+(Sheet1!$B$61*((1+(NM1))^1)*((1+(NM2))^1)*((1+(NM3))^1)*((1+(NM4))^1)*((1+(NM5))^1)*((1+(NM6))^1))/((1.075)^6)+(Sheet1!$B$61*((1+(NM1))^1)*((1+(NM2))^1)*((1+(NM3))^1)*((1+(NM4))^1)*((1+(NM5))^1)*((1+(NM6))^1)*((1+(NM7))^1))/((1.075)^7)+(Sheet1!$B$61*((1+(NM1))^1)*((1+(NM2))^1)*((1+(NM3))^1)*((1+(NM4))^1)*((1+(NM5))^1)*((1+(NM6))^1)*((1+(NM7))^1)*((1+(NM8))^1))/((1.075)^8)+(Sheet1!$B$61*((1+(NM1))^1)*((1+(NM2))^1)*((1+(NM3))^1)*((1+(NM4))^1)*((1+(NM5))^1)*((1+(NM6))^1)*((1+(NM7))^1)*((1+(NM8))^1)*((1+(NM9))^1))/((1.075)^9)+(Sheet1!$B$61*((1+(NM1))^1)*((1+(NM2))^1)*((1+(NM3))^1)*((1+(NM4))^1)*((1+(NM5))^1)*((1+(NM6))^1)*((1+(NM7))^1)*((1+(NM8))^1)*((1+(NM9))^1)*((1+(NM10))^1))/((1.075)^10)+(Sheet1!$B$61*((1+(NM1))^1)*((1+(NM2))^1)*((1+(NM3))^1)*((1+(NM4))^1)*((1+(NM5))^1)*((1+(NM6))^1)*((1+(NM7))^1)*((1+(NM8))^1)*((1+(NM9))^1)*((1+(NM10))^1)*((1+(NM11))^1))/((1.075)^11)+(Sheet1!$B$61*((1+(NM1))^1)*((1+(NM2))^1)*((1+(NM3))^1)*((1+(NM4))^1)*((1+(NM5))^1)*((1+(NM6))^1)*((1+(NM7))^1)*((1+(NM8))^1)*((1+(NM9))^1)*((1+(NM10))^1)*((1+(NM11))^1)*((1+(NM12))^1))/((1.075)^12)+(Sheet1!$B$61*((1+(NM1))^1)*((1+(NM2))^1)*((1+(NM3))^1)*((1+(NM4))^1)*((1+(NM5))^1)*((1+(NM6))^1)*((1+(NM7))^1)*((1+(NM8))^1)*((1+(NM9))^1)*((1+(NM10))^1)*((1+(NM11))^1)*((1+(NM12))^1)*((1+(NM13))^1))/((1.075)^13)+(Sheet1!$B$61*((1+(NM1))^1)*((1+(NM2))^1)*((1+(NM3))^1)*((1+(NM4))^1)*((1+(NM5))^1)*((1+(NM6))^1)*((1+(NM7))^1)*((1+(NM8))^1)*((1+(NM9))^1)*((1+(NM10))^1)*((1+(NM11))^1)*((1+(NM12))^1)*((1+(NM13))^1)*((1+(NM14))^1))/((1.075)^14)+(Sheet1!$B$61*((1+(NM1))^1)*((1+(NM2))^1)*((1+(NM3))^1)*((1+(NM4))^1)*((1+(NM5))^1)*((1+(NM6))^1)*((1+(NM7))^1)*((1+(NM8))^1)*((1+(NM9))^1)*((1+(NM10))^1)*((1+(NM11))^1)*((1+(NM12))^1)*((1+(NM13))^1)*((1+(NM14))^1)*((1+(NM15))^1))/((1.075)^15)+((Sheet1!$B$61*((1+(NM1))^1)*((1+(NM2))^1)*((1+(NM3))^1)*((1+(NM4))^1)*((1+(NM5))^1)*((1+(NM6))^1)*((1+(NM7))^1)*((1+(NM8))^1)*((1+(NM9))^1)*((1+(NM10))^1)*((1+(NM11))^1)*((1+(NM12))^1)*((1+(NM13))^1)*((1+(NM14))^1)*((1+(NM15))^1))/((1.075)^15)/0.075))/Sheet1!$B$17)+((Sheet1!$B$65/Sheet1!$B$17)*(100%-0.2)))</f>
        <v>43.537063148384036</v>
      </c>
      <c r="NN17" s="1">
        <f ca="1">SUM((((Sheet1!$B$61*((1+(NN1))^1))/((1.075)^1)+(Sheet1!$B$61*((1+(NN1))^1)*((1+(NN2))^1))/((1.075)^2)+(Sheet1!$B$61*((1+(NN1))^1)*((1+(NN2))^1)*((1+(NN3))^1))/((1.075)^3)+(Sheet1!$B$61*((1+(NN1))^1)*((1+(NN2))^1)*((1+(NN3))^1)*((1+(NN4))^1))/((1.075)^4)+(Sheet1!$B$61*((1+(NN1))^1)*((1+(NN2))^1)*((1+(NN3))^1)*((1+(NN4))^1)*((1+(NN5))^1))/((1.075)^5)+(Sheet1!$B$61*((1+(NN1))^1)*((1+(NN2))^1)*((1+(NN3))^1)*((1+(NN4))^1)*((1+(NN5))^1)*((1+(NN6))^1))/((1.075)^6)+(Sheet1!$B$61*((1+(NN1))^1)*((1+(NN2))^1)*((1+(NN3))^1)*((1+(NN4))^1)*((1+(NN5))^1)*((1+(NN6))^1)*((1+(NN7))^1))/((1.075)^7)+(Sheet1!$B$61*((1+(NN1))^1)*((1+(NN2))^1)*((1+(NN3))^1)*((1+(NN4))^1)*((1+(NN5))^1)*((1+(NN6))^1)*((1+(NN7))^1)*((1+(NN8))^1))/((1.075)^8)+(Sheet1!$B$61*((1+(NN1))^1)*((1+(NN2))^1)*((1+(NN3))^1)*((1+(NN4))^1)*((1+(NN5))^1)*((1+(NN6))^1)*((1+(NN7))^1)*((1+(NN8))^1)*((1+(NN9))^1))/((1.075)^9)+(Sheet1!$B$61*((1+(NN1))^1)*((1+(NN2))^1)*((1+(NN3))^1)*((1+(NN4))^1)*((1+(NN5))^1)*((1+(NN6))^1)*((1+(NN7))^1)*((1+(NN8))^1)*((1+(NN9))^1)*((1+(NN10))^1))/((1.075)^10)+(Sheet1!$B$61*((1+(NN1))^1)*((1+(NN2))^1)*((1+(NN3))^1)*((1+(NN4))^1)*((1+(NN5))^1)*((1+(NN6))^1)*((1+(NN7))^1)*((1+(NN8))^1)*((1+(NN9))^1)*((1+(NN10))^1)*((1+(NN11))^1))/((1.075)^11)+(Sheet1!$B$61*((1+(NN1))^1)*((1+(NN2))^1)*((1+(NN3))^1)*((1+(NN4))^1)*((1+(NN5))^1)*((1+(NN6))^1)*((1+(NN7))^1)*((1+(NN8))^1)*((1+(NN9))^1)*((1+(NN10))^1)*((1+(NN11))^1)*((1+(NN12))^1))/((1.075)^12)+(Sheet1!$B$61*((1+(NN1))^1)*((1+(NN2))^1)*((1+(NN3))^1)*((1+(NN4))^1)*((1+(NN5))^1)*((1+(NN6))^1)*((1+(NN7))^1)*((1+(NN8))^1)*((1+(NN9))^1)*((1+(NN10))^1)*((1+(NN11))^1)*((1+(NN12))^1)*((1+(NN13))^1))/((1.075)^13)+(Sheet1!$B$61*((1+(NN1))^1)*((1+(NN2))^1)*((1+(NN3))^1)*((1+(NN4))^1)*((1+(NN5))^1)*((1+(NN6))^1)*((1+(NN7))^1)*((1+(NN8))^1)*((1+(NN9))^1)*((1+(NN10))^1)*((1+(NN11))^1)*((1+(NN12))^1)*((1+(NN13))^1)*((1+(NN14))^1))/((1.075)^14)+(Sheet1!$B$61*((1+(NN1))^1)*((1+(NN2))^1)*((1+(NN3))^1)*((1+(NN4))^1)*((1+(NN5))^1)*((1+(NN6))^1)*((1+(NN7))^1)*((1+(NN8))^1)*((1+(NN9))^1)*((1+(NN10))^1)*((1+(NN11))^1)*((1+(NN12))^1)*((1+(NN13))^1)*((1+(NN14))^1)*((1+(NN15))^1))/((1.075)^15)+((Sheet1!$B$61*((1+(NN1))^1)*((1+(NN2))^1)*((1+(NN3))^1)*((1+(NN4))^1)*((1+(NN5))^1)*((1+(NN6))^1)*((1+(NN7))^1)*((1+(NN8))^1)*((1+(NN9))^1)*((1+(NN10))^1)*((1+(NN11))^1)*((1+(NN12))^1)*((1+(NN13))^1)*((1+(NN14))^1)*((1+(NN15))^1))/((1.075)^15)/0.075))/Sheet1!$B$17)+((Sheet1!$B$65/Sheet1!$B$17)*(100%-0.2)))</f>
        <v>51.61870012155444</v>
      </c>
      <c r="NO17" s="1">
        <f ca="1">SUM((((Sheet1!$B$61*((1+(NO1))^1))/((1.075)^1)+(Sheet1!$B$61*((1+(NO1))^1)*((1+(NO2))^1))/((1.075)^2)+(Sheet1!$B$61*((1+(NO1))^1)*((1+(NO2))^1)*((1+(NO3))^1))/((1.075)^3)+(Sheet1!$B$61*((1+(NO1))^1)*((1+(NO2))^1)*((1+(NO3))^1)*((1+(NO4))^1))/((1.075)^4)+(Sheet1!$B$61*((1+(NO1))^1)*((1+(NO2))^1)*((1+(NO3))^1)*((1+(NO4))^1)*((1+(NO5))^1))/((1.075)^5)+(Sheet1!$B$61*((1+(NO1))^1)*((1+(NO2))^1)*((1+(NO3))^1)*((1+(NO4))^1)*((1+(NO5))^1)*((1+(NO6))^1))/((1.075)^6)+(Sheet1!$B$61*((1+(NO1))^1)*((1+(NO2))^1)*((1+(NO3))^1)*((1+(NO4))^1)*((1+(NO5))^1)*((1+(NO6))^1)*((1+(NO7))^1))/((1.075)^7)+(Sheet1!$B$61*((1+(NO1))^1)*((1+(NO2))^1)*((1+(NO3))^1)*((1+(NO4))^1)*((1+(NO5))^1)*((1+(NO6))^1)*((1+(NO7))^1)*((1+(NO8))^1))/((1.075)^8)+(Sheet1!$B$61*((1+(NO1))^1)*((1+(NO2))^1)*((1+(NO3))^1)*((1+(NO4))^1)*((1+(NO5))^1)*((1+(NO6))^1)*((1+(NO7))^1)*((1+(NO8))^1)*((1+(NO9))^1))/((1.075)^9)+(Sheet1!$B$61*((1+(NO1))^1)*((1+(NO2))^1)*((1+(NO3))^1)*((1+(NO4))^1)*((1+(NO5))^1)*((1+(NO6))^1)*((1+(NO7))^1)*((1+(NO8))^1)*((1+(NO9))^1)*((1+(NO10))^1))/((1.075)^10)+(Sheet1!$B$61*((1+(NO1))^1)*((1+(NO2))^1)*((1+(NO3))^1)*((1+(NO4))^1)*((1+(NO5))^1)*((1+(NO6))^1)*((1+(NO7))^1)*((1+(NO8))^1)*((1+(NO9))^1)*((1+(NO10))^1)*((1+(NO11))^1))/((1.075)^11)+(Sheet1!$B$61*((1+(NO1))^1)*((1+(NO2))^1)*((1+(NO3))^1)*((1+(NO4))^1)*((1+(NO5))^1)*((1+(NO6))^1)*((1+(NO7))^1)*((1+(NO8))^1)*((1+(NO9))^1)*((1+(NO10))^1)*((1+(NO11))^1)*((1+(NO12))^1))/((1.075)^12)+(Sheet1!$B$61*((1+(NO1))^1)*((1+(NO2))^1)*((1+(NO3))^1)*((1+(NO4))^1)*((1+(NO5))^1)*((1+(NO6))^1)*((1+(NO7))^1)*((1+(NO8))^1)*((1+(NO9))^1)*((1+(NO10))^1)*((1+(NO11))^1)*((1+(NO12))^1)*((1+(NO13))^1))/((1.075)^13)+(Sheet1!$B$61*((1+(NO1))^1)*((1+(NO2))^1)*((1+(NO3))^1)*((1+(NO4))^1)*((1+(NO5))^1)*((1+(NO6))^1)*((1+(NO7))^1)*((1+(NO8))^1)*((1+(NO9))^1)*((1+(NO10))^1)*((1+(NO11))^1)*((1+(NO12))^1)*((1+(NO13))^1)*((1+(NO14))^1))/((1.075)^14)+(Sheet1!$B$61*((1+(NO1))^1)*((1+(NO2))^1)*((1+(NO3))^1)*((1+(NO4))^1)*((1+(NO5))^1)*((1+(NO6))^1)*((1+(NO7))^1)*((1+(NO8))^1)*((1+(NO9))^1)*((1+(NO10))^1)*((1+(NO11))^1)*((1+(NO12))^1)*((1+(NO13))^1)*((1+(NO14))^1)*((1+(NO15))^1))/((1.075)^15)+((Sheet1!$B$61*((1+(NO1))^1)*((1+(NO2))^1)*((1+(NO3))^1)*((1+(NO4))^1)*((1+(NO5))^1)*((1+(NO6))^1)*((1+(NO7))^1)*((1+(NO8))^1)*((1+(NO9))^1)*((1+(NO10))^1)*((1+(NO11))^1)*((1+(NO12))^1)*((1+(NO13))^1)*((1+(NO14))^1)*((1+(NO15))^1))/((1.075)^15)/0.075))/Sheet1!$B$17)+((Sheet1!$B$65/Sheet1!$B$17)*(100%-0.2)))</f>
        <v>61.572579895216535</v>
      </c>
      <c r="NP17" s="1">
        <f ca="1">SUM((((Sheet1!$B$61*((1+(NP1))^1))/((1.075)^1)+(Sheet1!$B$61*((1+(NP1))^1)*((1+(NP2))^1))/((1.075)^2)+(Sheet1!$B$61*((1+(NP1))^1)*((1+(NP2))^1)*((1+(NP3))^1))/((1.075)^3)+(Sheet1!$B$61*((1+(NP1))^1)*((1+(NP2))^1)*((1+(NP3))^1)*((1+(NP4))^1))/((1.075)^4)+(Sheet1!$B$61*((1+(NP1))^1)*((1+(NP2))^1)*((1+(NP3))^1)*((1+(NP4))^1)*((1+(NP5))^1))/((1.075)^5)+(Sheet1!$B$61*((1+(NP1))^1)*((1+(NP2))^1)*((1+(NP3))^1)*((1+(NP4))^1)*((1+(NP5))^1)*((1+(NP6))^1))/((1.075)^6)+(Sheet1!$B$61*((1+(NP1))^1)*((1+(NP2))^1)*((1+(NP3))^1)*((1+(NP4))^1)*((1+(NP5))^1)*((1+(NP6))^1)*((1+(NP7))^1))/((1.075)^7)+(Sheet1!$B$61*((1+(NP1))^1)*((1+(NP2))^1)*((1+(NP3))^1)*((1+(NP4))^1)*((1+(NP5))^1)*((1+(NP6))^1)*((1+(NP7))^1)*((1+(NP8))^1))/((1.075)^8)+(Sheet1!$B$61*((1+(NP1))^1)*((1+(NP2))^1)*((1+(NP3))^1)*((1+(NP4))^1)*((1+(NP5))^1)*((1+(NP6))^1)*((1+(NP7))^1)*((1+(NP8))^1)*((1+(NP9))^1))/((1.075)^9)+(Sheet1!$B$61*((1+(NP1))^1)*((1+(NP2))^1)*((1+(NP3))^1)*((1+(NP4))^1)*((1+(NP5))^1)*((1+(NP6))^1)*((1+(NP7))^1)*((1+(NP8))^1)*((1+(NP9))^1)*((1+(NP10))^1))/((1.075)^10)+(Sheet1!$B$61*((1+(NP1))^1)*((1+(NP2))^1)*((1+(NP3))^1)*((1+(NP4))^1)*((1+(NP5))^1)*((1+(NP6))^1)*((1+(NP7))^1)*((1+(NP8))^1)*((1+(NP9))^1)*((1+(NP10))^1)*((1+(NP11))^1))/((1.075)^11)+(Sheet1!$B$61*((1+(NP1))^1)*((1+(NP2))^1)*((1+(NP3))^1)*((1+(NP4))^1)*((1+(NP5))^1)*((1+(NP6))^1)*((1+(NP7))^1)*((1+(NP8))^1)*((1+(NP9))^1)*((1+(NP10))^1)*((1+(NP11))^1)*((1+(NP12))^1))/((1.075)^12)+(Sheet1!$B$61*((1+(NP1))^1)*((1+(NP2))^1)*((1+(NP3))^1)*((1+(NP4))^1)*((1+(NP5))^1)*((1+(NP6))^1)*((1+(NP7))^1)*((1+(NP8))^1)*((1+(NP9))^1)*((1+(NP10))^1)*((1+(NP11))^1)*((1+(NP12))^1)*((1+(NP13))^1))/((1.075)^13)+(Sheet1!$B$61*((1+(NP1))^1)*((1+(NP2))^1)*((1+(NP3))^1)*((1+(NP4))^1)*((1+(NP5))^1)*((1+(NP6))^1)*((1+(NP7))^1)*((1+(NP8))^1)*((1+(NP9))^1)*((1+(NP10))^1)*((1+(NP11))^1)*((1+(NP12))^1)*((1+(NP13))^1)*((1+(NP14))^1))/((1.075)^14)+(Sheet1!$B$61*((1+(NP1))^1)*((1+(NP2))^1)*((1+(NP3))^1)*((1+(NP4))^1)*((1+(NP5))^1)*((1+(NP6))^1)*((1+(NP7))^1)*((1+(NP8))^1)*((1+(NP9))^1)*((1+(NP10))^1)*((1+(NP11))^1)*((1+(NP12))^1)*((1+(NP13))^1)*((1+(NP14))^1)*((1+(NP15))^1))/((1.075)^15)+((Sheet1!$B$61*((1+(NP1))^1)*((1+(NP2))^1)*((1+(NP3))^1)*((1+(NP4))^1)*((1+(NP5))^1)*((1+(NP6))^1)*((1+(NP7))^1)*((1+(NP8))^1)*((1+(NP9))^1)*((1+(NP10))^1)*((1+(NP11))^1)*((1+(NP12))^1)*((1+(NP13))^1)*((1+(NP14))^1)*((1+(NP15))^1))/((1.075)^15)/0.075))/Sheet1!$B$17)+((Sheet1!$B$65/Sheet1!$B$17)*(100%-0.2)))</f>
        <v>49.12136378033906</v>
      </c>
      <c r="NQ17" s="1">
        <f ca="1">SUM((((Sheet1!$B$61*((1+(NQ1))^1))/((1.075)^1)+(Sheet1!$B$61*((1+(NQ1))^1)*((1+(NQ2))^1))/((1.075)^2)+(Sheet1!$B$61*((1+(NQ1))^1)*((1+(NQ2))^1)*((1+(NQ3))^1))/((1.075)^3)+(Sheet1!$B$61*((1+(NQ1))^1)*((1+(NQ2))^1)*((1+(NQ3))^1)*((1+(NQ4))^1))/((1.075)^4)+(Sheet1!$B$61*((1+(NQ1))^1)*((1+(NQ2))^1)*((1+(NQ3))^1)*((1+(NQ4))^1)*((1+(NQ5))^1))/((1.075)^5)+(Sheet1!$B$61*((1+(NQ1))^1)*((1+(NQ2))^1)*((1+(NQ3))^1)*((1+(NQ4))^1)*((1+(NQ5))^1)*((1+(NQ6))^1))/((1.075)^6)+(Sheet1!$B$61*((1+(NQ1))^1)*((1+(NQ2))^1)*((1+(NQ3))^1)*((1+(NQ4))^1)*((1+(NQ5))^1)*((1+(NQ6))^1)*((1+(NQ7))^1))/((1.075)^7)+(Sheet1!$B$61*((1+(NQ1))^1)*((1+(NQ2))^1)*((1+(NQ3))^1)*((1+(NQ4))^1)*((1+(NQ5))^1)*((1+(NQ6))^1)*((1+(NQ7))^1)*((1+(NQ8))^1))/((1.075)^8)+(Sheet1!$B$61*((1+(NQ1))^1)*((1+(NQ2))^1)*((1+(NQ3))^1)*((1+(NQ4))^1)*((1+(NQ5))^1)*((1+(NQ6))^1)*((1+(NQ7))^1)*((1+(NQ8))^1)*((1+(NQ9))^1))/((1.075)^9)+(Sheet1!$B$61*((1+(NQ1))^1)*((1+(NQ2))^1)*((1+(NQ3))^1)*((1+(NQ4))^1)*((1+(NQ5))^1)*((1+(NQ6))^1)*((1+(NQ7))^1)*((1+(NQ8))^1)*((1+(NQ9))^1)*((1+(NQ10))^1))/((1.075)^10)+(Sheet1!$B$61*((1+(NQ1))^1)*((1+(NQ2))^1)*((1+(NQ3))^1)*((1+(NQ4))^1)*((1+(NQ5))^1)*((1+(NQ6))^1)*((1+(NQ7))^1)*((1+(NQ8))^1)*((1+(NQ9))^1)*((1+(NQ10))^1)*((1+(NQ11))^1))/((1.075)^11)+(Sheet1!$B$61*((1+(NQ1))^1)*((1+(NQ2))^1)*((1+(NQ3))^1)*((1+(NQ4))^1)*((1+(NQ5))^1)*((1+(NQ6))^1)*((1+(NQ7))^1)*((1+(NQ8))^1)*((1+(NQ9))^1)*((1+(NQ10))^1)*((1+(NQ11))^1)*((1+(NQ12))^1))/((1.075)^12)+(Sheet1!$B$61*((1+(NQ1))^1)*((1+(NQ2))^1)*((1+(NQ3))^1)*((1+(NQ4))^1)*((1+(NQ5))^1)*((1+(NQ6))^1)*((1+(NQ7))^1)*((1+(NQ8))^1)*((1+(NQ9))^1)*((1+(NQ10))^1)*((1+(NQ11))^1)*((1+(NQ12))^1)*((1+(NQ13))^1))/((1.075)^13)+(Sheet1!$B$61*((1+(NQ1))^1)*((1+(NQ2))^1)*((1+(NQ3))^1)*((1+(NQ4))^1)*((1+(NQ5))^1)*((1+(NQ6))^1)*((1+(NQ7))^1)*((1+(NQ8))^1)*((1+(NQ9))^1)*((1+(NQ10))^1)*((1+(NQ11))^1)*((1+(NQ12))^1)*((1+(NQ13))^1)*((1+(NQ14))^1))/((1.075)^14)+(Sheet1!$B$61*((1+(NQ1))^1)*((1+(NQ2))^1)*((1+(NQ3))^1)*((1+(NQ4))^1)*((1+(NQ5))^1)*((1+(NQ6))^1)*((1+(NQ7))^1)*((1+(NQ8))^1)*((1+(NQ9))^1)*((1+(NQ10))^1)*((1+(NQ11))^1)*((1+(NQ12))^1)*((1+(NQ13))^1)*((1+(NQ14))^1)*((1+(NQ15))^1))/((1.075)^15)+((Sheet1!$B$61*((1+(NQ1))^1)*((1+(NQ2))^1)*((1+(NQ3))^1)*((1+(NQ4))^1)*((1+(NQ5))^1)*((1+(NQ6))^1)*((1+(NQ7))^1)*((1+(NQ8))^1)*((1+(NQ9))^1)*((1+(NQ10))^1)*((1+(NQ11))^1)*((1+(NQ12))^1)*((1+(NQ13))^1)*((1+(NQ14))^1)*((1+(NQ15))^1))/((1.075)^15)/0.075))/Sheet1!$B$17)+((Sheet1!$B$65/Sheet1!$B$17)*(100%-0.2)))</f>
        <v>41.707380814089838</v>
      </c>
      <c r="NR17" s="1">
        <f ca="1">SUM((((Sheet1!$B$61*((1+(NR1))^1))/((1.075)^1)+(Sheet1!$B$61*((1+(NR1))^1)*((1+(NR2))^1))/((1.075)^2)+(Sheet1!$B$61*((1+(NR1))^1)*((1+(NR2))^1)*((1+(NR3))^1))/((1.075)^3)+(Sheet1!$B$61*((1+(NR1))^1)*((1+(NR2))^1)*((1+(NR3))^1)*((1+(NR4))^1))/((1.075)^4)+(Sheet1!$B$61*((1+(NR1))^1)*((1+(NR2))^1)*((1+(NR3))^1)*((1+(NR4))^1)*((1+(NR5))^1))/((1.075)^5)+(Sheet1!$B$61*((1+(NR1))^1)*((1+(NR2))^1)*((1+(NR3))^1)*((1+(NR4))^1)*((1+(NR5))^1)*((1+(NR6))^1))/((1.075)^6)+(Sheet1!$B$61*((1+(NR1))^1)*((1+(NR2))^1)*((1+(NR3))^1)*((1+(NR4))^1)*((1+(NR5))^1)*((1+(NR6))^1)*((1+(NR7))^1))/((1.075)^7)+(Sheet1!$B$61*((1+(NR1))^1)*((1+(NR2))^1)*((1+(NR3))^1)*((1+(NR4))^1)*((1+(NR5))^1)*((1+(NR6))^1)*((1+(NR7))^1)*((1+(NR8))^1))/((1.075)^8)+(Sheet1!$B$61*((1+(NR1))^1)*((1+(NR2))^1)*((1+(NR3))^1)*((1+(NR4))^1)*((1+(NR5))^1)*((1+(NR6))^1)*((1+(NR7))^1)*((1+(NR8))^1)*((1+(NR9))^1))/((1.075)^9)+(Sheet1!$B$61*((1+(NR1))^1)*((1+(NR2))^1)*((1+(NR3))^1)*((1+(NR4))^1)*((1+(NR5))^1)*((1+(NR6))^1)*((1+(NR7))^1)*((1+(NR8))^1)*((1+(NR9))^1)*((1+(NR10))^1))/((1.075)^10)+(Sheet1!$B$61*((1+(NR1))^1)*((1+(NR2))^1)*((1+(NR3))^1)*((1+(NR4))^1)*((1+(NR5))^1)*((1+(NR6))^1)*((1+(NR7))^1)*((1+(NR8))^1)*((1+(NR9))^1)*((1+(NR10))^1)*((1+(NR11))^1))/((1.075)^11)+(Sheet1!$B$61*((1+(NR1))^1)*((1+(NR2))^1)*((1+(NR3))^1)*((1+(NR4))^1)*((1+(NR5))^1)*((1+(NR6))^1)*((1+(NR7))^1)*((1+(NR8))^1)*((1+(NR9))^1)*((1+(NR10))^1)*((1+(NR11))^1)*((1+(NR12))^1))/((1.075)^12)+(Sheet1!$B$61*((1+(NR1))^1)*((1+(NR2))^1)*((1+(NR3))^1)*((1+(NR4))^1)*((1+(NR5))^1)*((1+(NR6))^1)*((1+(NR7))^1)*((1+(NR8))^1)*((1+(NR9))^1)*((1+(NR10))^1)*((1+(NR11))^1)*((1+(NR12))^1)*((1+(NR13))^1))/((1.075)^13)+(Sheet1!$B$61*((1+(NR1))^1)*((1+(NR2))^1)*((1+(NR3))^1)*((1+(NR4))^1)*((1+(NR5))^1)*((1+(NR6))^1)*((1+(NR7))^1)*((1+(NR8))^1)*((1+(NR9))^1)*((1+(NR10))^1)*((1+(NR11))^1)*((1+(NR12))^1)*((1+(NR13))^1)*((1+(NR14))^1))/((1.075)^14)+(Sheet1!$B$61*((1+(NR1))^1)*((1+(NR2))^1)*((1+(NR3))^1)*((1+(NR4))^1)*((1+(NR5))^1)*((1+(NR6))^1)*((1+(NR7))^1)*((1+(NR8))^1)*((1+(NR9))^1)*((1+(NR10))^1)*((1+(NR11))^1)*((1+(NR12))^1)*((1+(NR13))^1)*((1+(NR14))^1)*((1+(NR15))^1))/((1.075)^15)+((Sheet1!$B$61*((1+(NR1))^1)*((1+(NR2))^1)*((1+(NR3))^1)*((1+(NR4))^1)*((1+(NR5))^1)*((1+(NR6))^1)*((1+(NR7))^1)*((1+(NR8))^1)*((1+(NR9))^1)*((1+(NR10))^1)*((1+(NR11))^1)*((1+(NR12))^1)*((1+(NR13))^1)*((1+(NR14))^1)*((1+(NR15))^1))/((1.075)^15)/0.075))/Sheet1!$B$17)+((Sheet1!$B$65/Sheet1!$B$17)*(100%-0.2)))</f>
        <v>55.255362660607851</v>
      </c>
      <c r="NS17" s="1">
        <f ca="1">SUM((((Sheet1!$B$61*((1+(NS1))^1))/((1.075)^1)+(Sheet1!$B$61*((1+(NS1))^1)*((1+(NS2))^1))/((1.075)^2)+(Sheet1!$B$61*((1+(NS1))^1)*((1+(NS2))^1)*((1+(NS3))^1))/((1.075)^3)+(Sheet1!$B$61*((1+(NS1))^1)*((1+(NS2))^1)*((1+(NS3))^1)*((1+(NS4))^1))/((1.075)^4)+(Sheet1!$B$61*((1+(NS1))^1)*((1+(NS2))^1)*((1+(NS3))^1)*((1+(NS4))^1)*((1+(NS5))^1))/((1.075)^5)+(Sheet1!$B$61*((1+(NS1))^1)*((1+(NS2))^1)*((1+(NS3))^1)*((1+(NS4))^1)*((1+(NS5))^1)*((1+(NS6))^1))/((1.075)^6)+(Sheet1!$B$61*((1+(NS1))^1)*((1+(NS2))^1)*((1+(NS3))^1)*((1+(NS4))^1)*((1+(NS5))^1)*((1+(NS6))^1)*((1+(NS7))^1))/((1.075)^7)+(Sheet1!$B$61*((1+(NS1))^1)*((1+(NS2))^1)*((1+(NS3))^1)*((1+(NS4))^1)*((1+(NS5))^1)*((1+(NS6))^1)*((1+(NS7))^1)*((1+(NS8))^1))/((1.075)^8)+(Sheet1!$B$61*((1+(NS1))^1)*((1+(NS2))^1)*((1+(NS3))^1)*((1+(NS4))^1)*((1+(NS5))^1)*((1+(NS6))^1)*((1+(NS7))^1)*((1+(NS8))^1)*((1+(NS9))^1))/((1.075)^9)+(Sheet1!$B$61*((1+(NS1))^1)*((1+(NS2))^1)*((1+(NS3))^1)*((1+(NS4))^1)*((1+(NS5))^1)*((1+(NS6))^1)*((1+(NS7))^1)*((1+(NS8))^1)*((1+(NS9))^1)*((1+(NS10))^1))/((1.075)^10)+(Sheet1!$B$61*((1+(NS1))^1)*((1+(NS2))^1)*((1+(NS3))^1)*((1+(NS4))^1)*((1+(NS5))^1)*((1+(NS6))^1)*((1+(NS7))^1)*((1+(NS8))^1)*((1+(NS9))^1)*((1+(NS10))^1)*((1+(NS11))^1))/((1.075)^11)+(Sheet1!$B$61*((1+(NS1))^1)*((1+(NS2))^1)*((1+(NS3))^1)*((1+(NS4))^1)*((1+(NS5))^1)*((1+(NS6))^1)*((1+(NS7))^1)*((1+(NS8))^1)*((1+(NS9))^1)*((1+(NS10))^1)*((1+(NS11))^1)*((1+(NS12))^1))/((1.075)^12)+(Sheet1!$B$61*((1+(NS1))^1)*((1+(NS2))^1)*((1+(NS3))^1)*((1+(NS4))^1)*((1+(NS5))^1)*((1+(NS6))^1)*((1+(NS7))^1)*((1+(NS8))^1)*((1+(NS9))^1)*((1+(NS10))^1)*((1+(NS11))^1)*((1+(NS12))^1)*((1+(NS13))^1))/((1.075)^13)+(Sheet1!$B$61*((1+(NS1))^1)*((1+(NS2))^1)*((1+(NS3))^1)*((1+(NS4))^1)*((1+(NS5))^1)*((1+(NS6))^1)*((1+(NS7))^1)*((1+(NS8))^1)*((1+(NS9))^1)*((1+(NS10))^1)*((1+(NS11))^1)*((1+(NS12))^1)*((1+(NS13))^1)*((1+(NS14))^1))/((1.075)^14)+(Sheet1!$B$61*((1+(NS1))^1)*((1+(NS2))^1)*((1+(NS3))^1)*((1+(NS4))^1)*((1+(NS5))^1)*((1+(NS6))^1)*((1+(NS7))^1)*((1+(NS8))^1)*((1+(NS9))^1)*((1+(NS10))^1)*((1+(NS11))^1)*((1+(NS12))^1)*((1+(NS13))^1)*((1+(NS14))^1)*((1+(NS15))^1))/((1.075)^15)+((Sheet1!$B$61*((1+(NS1))^1)*((1+(NS2))^1)*((1+(NS3))^1)*((1+(NS4))^1)*((1+(NS5))^1)*((1+(NS6))^1)*((1+(NS7))^1)*((1+(NS8))^1)*((1+(NS9))^1)*((1+(NS10))^1)*((1+(NS11))^1)*((1+(NS12))^1)*((1+(NS13))^1)*((1+(NS14))^1)*((1+(NS15))^1))/((1.075)^15)/0.075))/Sheet1!$B$17)+((Sheet1!$B$65/Sheet1!$B$17)*(100%-0.2)))</f>
        <v>43.111498038558331</v>
      </c>
      <c r="NT17" s="1">
        <f ca="1">SUM((((Sheet1!$B$61*((1+(NT1))^1))/((1.075)^1)+(Sheet1!$B$61*((1+(NT1))^1)*((1+(NT2))^1))/((1.075)^2)+(Sheet1!$B$61*((1+(NT1))^1)*((1+(NT2))^1)*((1+(NT3))^1))/((1.075)^3)+(Sheet1!$B$61*((1+(NT1))^1)*((1+(NT2))^1)*((1+(NT3))^1)*((1+(NT4))^1))/((1.075)^4)+(Sheet1!$B$61*((1+(NT1))^1)*((1+(NT2))^1)*((1+(NT3))^1)*((1+(NT4))^1)*((1+(NT5))^1))/((1.075)^5)+(Sheet1!$B$61*((1+(NT1))^1)*((1+(NT2))^1)*((1+(NT3))^1)*((1+(NT4))^1)*((1+(NT5))^1)*((1+(NT6))^1))/((1.075)^6)+(Sheet1!$B$61*((1+(NT1))^1)*((1+(NT2))^1)*((1+(NT3))^1)*((1+(NT4))^1)*((1+(NT5))^1)*((1+(NT6))^1)*((1+(NT7))^1))/((1.075)^7)+(Sheet1!$B$61*((1+(NT1))^1)*((1+(NT2))^1)*((1+(NT3))^1)*((1+(NT4))^1)*((1+(NT5))^1)*((1+(NT6))^1)*((1+(NT7))^1)*((1+(NT8))^1))/((1.075)^8)+(Sheet1!$B$61*((1+(NT1))^1)*((1+(NT2))^1)*((1+(NT3))^1)*((1+(NT4))^1)*((1+(NT5))^1)*((1+(NT6))^1)*((1+(NT7))^1)*((1+(NT8))^1)*((1+(NT9))^1))/((1.075)^9)+(Sheet1!$B$61*((1+(NT1))^1)*((1+(NT2))^1)*((1+(NT3))^1)*((1+(NT4))^1)*((1+(NT5))^1)*((1+(NT6))^1)*((1+(NT7))^1)*((1+(NT8))^1)*((1+(NT9))^1)*((1+(NT10))^1))/((1.075)^10)+(Sheet1!$B$61*((1+(NT1))^1)*((1+(NT2))^1)*((1+(NT3))^1)*((1+(NT4))^1)*((1+(NT5))^1)*((1+(NT6))^1)*((1+(NT7))^1)*((1+(NT8))^1)*((1+(NT9))^1)*((1+(NT10))^1)*((1+(NT11))^1))/((1.075)^11)+(Sheet1!$B$61*((1+(NT1))^1)*((1+(NT2))^1)*((1+(NT3))^1)*((1+(NT4))^1)*((1+(NT5))^1)*((1+(NT6))^1)*((1+(NT7))^1)*((1+(NT8))^1)*((1+(NT9))^1)*((1+(NT10))^1)*((1+(NT11))^1)*((1+(NT12))^1))/((1.075)^12)+(Sheet1!$B$61*((1+(NT1))^1)*((1+(NT2))^1)*((1+(NT3))^1)*((1+(NT4))^1)*((1+(NT5))^1)*((1+(NT6))^1)*((1+(NT7))^1)*((1+(NT8))^1)*((1+(NT9))^1)*((1+(NT10))^1)*((1+(NT11))^1)*((1+(NT12))^1)*((1+(NT13))^1))/((1.075)^13)+(Sheet1!$B$61*((1+(NT1))^1)*((1+(NT2))^1)*((1+(NT3))^1)*((1+(NT4))^1)*((1+(NT5))^1)*((1+(NT6))^1)*((1+(NT7))^1)*((1+(NT8))^1)*((1+(NT9))^1)*((1+(NT10))^1)*((1+(NT11))^1)*((1+(NT12))^1)*((1+(NT13))^1)*((1+(NT14))^1))/((1.075)^14)+(Sheet1!$B$61*((1+(NT1))^1)*((1+(NT2))^1)*((1+(NT3))^1)*((1+(NT4))^1)*((1+(NT5))^1)*((1+(NT6))^1)*((1+(NT7))^1)*((1+(NT8))^1)*((1+(NT9))^1)*((1+(NT10))^1)*((1+(NT11))^1)*((1+(NT12))^1)*((1+(NT13))^1)*((1+(NT14))^1)*((1+(NT15))^1))/((1.075)^15)+((Sheet1!$B$61*((1+(NT1))^1)*((1+(NT2))^1)*((1+(NT3))^1)*((1+(NT4))^1)*((1+(NT5))^1)*((1+(NT6))^1)*((1+(NT7))^1)*((1+(NT8))^1)*((1+(NT9))^1)*((1+(NT10))^1)*((1+(NT11))^1)*((1+(NT12))^1)*((1+(NT13))^1)*((1+(NT14))^1)*((1+(NT15))^1))/((1.075)^15)/0.075))/Sheet1!$B$17)+((Sheet1!$B$65/Sheet1!$B$17)*(100%-0.2)))</f>
        <v>40.654882407821354</v>
      </c>
      <c r="NU17" s="1">
        <f ca="1">SUM((((Sheet1!$B$61*((1+(NU1))^1))/((1.075)^1)+(Sheet1!$B$61*((1+(NU1))^1)*((1+(NU2))^1))/((1.075)^2)+(Sheet1!$B$61*((1+(NU1))^1)*((1+(NU2))^1)*((1+(NU3))^1))/((1.075)^3)+(Sheet1!$B$61*((1+(NU1))^1)*((1+(NU2))^1)*((1+(NU3))^1)*((1+(NU4))^1))/((1.075)^4)+(Sheet1!$B$61*((1+(NU1))^1)*((1+(NU2))^1)*((1+(NU3))^1)*((1+(NU4))^1)*((1+(NU5))^1))/((1.075)^5)+(Sheet1!$B$61*((1+(NU1))^1)*((1+(NU2))^1)*((1+(NU3))^1)*((1+(NU4))^1)*((1+(NU5))^1)*((1+(NU6))^1))/((1.075)^6)+(Sheet1!$B$61*((1+(NU1))^1)*((1+(NU2))^1)*((1+(NU3))^1)*((1+(NU4))^1)*((1+(NU5))^1)*((1+(NU6))^1)*((1+(NU7))^1))/((1.075)^7)+(Sheet1!$B$61*((1+(NU1))^1)*((1+(NU2))^1)*((1+(NU3))^1)*((1+(NU4))^1)*((1+(NU5))^1)*((1+(NU6))^1)*((1+(NU7))^1)*((1+(NU8))^1))/((1.075)^8)+(Sheet1!$B$61*((1+(NU1))^1)*((1+(NU2))^1)*((1+(NU3))^1)*((1+(NU4))^1)*((1+(NU5))^1)*((1+(NU6))^1)*((1+(NU7))^1)*((1+(NU8))^1)*((1+(NU9))^1))/((1.075)^9)+(Sheet1!$B$61*((1+(NU1))^1)*((1+(NU2))^1)*((1+(NU3))^1)*((1+(NU4))^1)*((1+(NU5))^1)*((1+(NU6))^1)*((1+(NU7))^1)*((1+(NU8))^1)*((1+(NU9))^1)*((1+(NU10))^1))/((1.075)^10)+(Sheet1!$B$61*((1+(NU1))^1)*((1+(NU2))^1)*((1+(NU3))^1)*((1+(NU4))^1)*((1+(NU5))^1)*((1+(NU6))^1)*((1+(NU7))^1)*((1+(NU8))^1)*((1+(NU9))^1)*((1+(NU10))^1)*((1+(NU11))^1))/((1.075)^11)+(Sheet1!$B$61*((1+(NU1))^1)*((1+(NU2))^1)*((1+(NU3))^1)*((1+(NU4))^1)*((1+(NU5))^1)*((1+(NU6))^1)*((1+(NU7))^1)*((1+(NU8))^1)*((1+(NU9))^1)*((1+(NU10))^1)*((1+(NU11))^1)*((1+(NU12))^1))/((1.075)^12)+(Sheet1!$B$61*((1+(NU1))^1)*((1+(NU2))^1)*((1+(NU3))^1)*((1+(NU4))^1)*((1+(NU5))^1)*((1+(NU6))^1)*((1+(NU7))^1)*((1+(NU8))^1)*((1+(NU9))^1)*((1+(NU10))^1)*((1+(NU11))^1)*((1+(NU12))^1)*((1+(NU13))^1))/((1.075)^13)+(Sheet1!$B$61*((1+(NU1))^1)*((1+(NU2))^1)*((1+(NU3))^1)*((1+(NU4))^1)*((1+(NU5))^1)*((1+(NU6))^1)*((1+(NU7))^1)*((1+(NU8))^1)*((1+(NU9))^1)*((1+(NU10))^1)*((1+(NU11))^1)*((1+(NU12))^1)*((1+(NU13))^1)*((1+(NU14))^1))/((1.075)^14)+(Sheet1!$B$61*((1+(NU1))^1)*((1+(NU2))^1)*((1+(NU3))^1)*((1+(NU4))^1)*((1+(NU5))^1)*((1+(NU6))^1)*((1+(NU7))^1)*((1+(NU8))^1)*((1+(NU9))^1)*((1+(NU10))^1)*((1+(NU11))^1)*((1+(NU12))^1)*((1+(NU13))^1)*((1+(NU14))^1)*((1+(NU15))^1))/((1.075)^15)+((Sheet1!$B$61*((1+(NU1))^1)*((1+(NU2))^1)*((1+(NU3))^1)*((1+(NU4))^1)*((1+(NU5))^1)*((1+(NU6))^1)*((1+(NU7))^1)*((1+(NU8))^1)*((1+(NU9))^1)*((1+(NU10))^1)*((1+(NU11))^1)*((1+(NU12))^1)*((1+(NU13))^1)*((1+(NU14))^1)*((1+(NU15))^1))/((1.075)^15)/0.075))/Sheet1!$B$17)+((Sheet1!$B$65/Sheet1!$B$17)*(100%-0.2)))</f>
        <v>44.4517297451102</v>
      </c>
      <c r="NV17" s="1">
        <f ca="1">SUM((((Sheet1!$B$61*((1+(NV1))^1))/((1.075)^1)+(Sheet1!$B$61*((1+(NV1))^1)*((1+(NV2))^1))/((1.075)^2)+(Sheet1!$B$61*((1+(NV1))^1)*((1+(NV2))^1)*((1+(NV3))^1))/((1.075)^3)+(Sheet1!$B$61*((1+(NV1))^1)*((1+(NV2))^1)*((1+(NV3))^1)*((1+(NV4))^1))/((1.075)^4)+(Sheet1!$B$61*((1+(NV1))^1)*((1+(NV2))^1)*((1+(NV3))^1)*((1+(NV4))^1)*((1+(NV5))^1))/((1.075)^5)+(Sheet1!$B$61*((1+(NV1))^1)*((1+(NV2))^1)*((1+(NV3))^1)*((1+(NV4))^1)*((1+(NV5))^1)*((1+(NV6))^1))/((1.075)^6)+(Sheet1!$B$61*((1+(NV1))^1)*((1+(NV2))^1)*((1+(NV3))^1)*((1+(NV4))^1)*((1+(NV5))^1)*((1+(NV6))^1)*((1+(NV7))^1))/((1.075)^7)+(Sheet1!$B$61*((1+(NV1))^1)*((1+(NV2))^1)*((1+(NV3))^1)*((1+(NV4))^1)*((1+(NV5))^1)*((1+(NV6))^1)*((1+(NV7))^1)*((1+(NV8))^1))/((1.075)^8)+(Sheet1!$B$61*((1+(NV1))^1)*((1+(NV2))^1)*((1+(NV3))^1)*((1+(NV4))^1)*((1+(NV5))^1)*((1+(NV6))^1)*((1+(NV7))^1)*((1+(NV8))^1)*((1+(NV9))^1))/((1.075)^9)+(Sheet1!$B$61*((1+(NV1))^1)*((1+(NV2))^1)*((1+(NV3))^1)*((1+(NV4))^1)*((1+(NV5))^1)*((1+(NV6))^1)*((1+(NV7))^1)*((1+(NV8))^1)*((1+(NV9))^1)*((1+(NV10))^1))/((1.075)^10)+(Sheet1!$B$61*((1+(NV1))^1)*((1+(NV2))^1)*((1+(NV3))^1)*((1+(NV4))^1)*((1+(NV5))^1)*((1+(NV6))^1)*((1+(NV7))^1)*((1+(NV8))^1)*((1+(NV9))^1)*((1+(NV10))^1)*((1+(NV11))^1))/((1.075)^11)+(Sheet1!$B$61*((1+(NV1))^1)*((1+(NV2))^1)*((1+(NV3))^1)*((1+(NV4))^1)*((1+(NV5))^1)*((1+(NV6))^1)*((1+(NV7))^1)*((1+(NV8))^1)*((1+(NV9))^1)*((1+(NV10))^1)*((1+(NV11))^1)*((1+(NV12))^1))/((1.075)^12)+(Sheet1!$B$61*((1+(NV1))^1)*((1+(NV2))^1)*((1+(NV3))^1)*((1+(NV4))^1)*((1+(NV5))^1)*((1+(NV6))^1)*((1+(NV7))^1)*((1+(NV8))^1)*((1+(NV9))^1)*((1+(NV10))^1)*((1+(NV11))^1)*((1+(NV12))^1)*((1+(NV13))^1))/((1.075)^13)+(Sheet1!$B$61*((1+(NV1))^1)*((1+(NV2))^1)*((1+(NV3))^1)*((1+(NV4))^1)*((1+(NV5))^1)*((1+(NV6))^1)*((1+(NV7))^1)*((1+(NV8))^1)*((1+(NV9))^1)*((1+(NV10))^1)*((1+(NV11))^1)*((1+(NV12))^1)*((1+(NV13))^1)*((1+(NV14))^1))/((1.075)^14)+(Sheet1!$B$61*((1+(NV1))^1)*((1+(NV2))^1)*((1+(NV3))^1)*((1+(NV4))^1)*((1+(NV5))^1)*((1+(NV6))^1)*((1+(NV7))^1)*((1+(NV8))^1)*((1+(NV9))^1)*((1+(NV10))^1)*((1+(NV11))^1)*((1+(NV12))^1)*((1+(NV13))^1)*((1+(NV14))^1)*((1+(NV15))^1))/((1.075)^15)+((Sheet1!$B$61*((1+(NV1))^1)*((1+(NV2))^1)*((1+(NV3))^1)*((1+(NV4))^1)*((1+(NV5))^1)*((1+(NV6))^1)*((1+(NV7))^1)*((1+(NV8))^1)*((1+(NV9))^1)*((1+(NV10))^1)*((1+(NV11))^1)*((1+(NV12))^1)*((1+(NV13))^1)*((1+(NV14))^1)*((1+(NV15))^1))/((1.075)^15)/0.075))/Sheet1!$B$17)+((Sheet1!$B$65/Sheet1!$B$17)*(100%-0.2)))</f>
        <v>50.977441479103589</v>
      </c>
      <c r="NW17" s="1">
        <f ca="1">SUM((((Sheet1!$B$61*((1+(NW1))^1))/((1.075)^1)+(Sheet1!$B$61*((1+(NW1))^1)*((1+(NW2))^1))/((1.075)^2)+(Sheet1!$B$61*((1+(NW1))^1)*((1+(NW2))^1)*((1+(NW3))^1))/((1.075)^3)+(Sheet1!$B$61*((1+(NW1))^1)*((1+(NW2))^1)*((1+(NW3))^1)*((1+(NW4))^1))/((1.075)^4)+(Sheet1!$B$61*((1+(NW1))^1)*((1+(NW2))^1)*((1+(NW3))^1)*((1+(NW4))^1)*((1+(NW5))^1))/((1.075)^5)+(Sheet1!$B$61*((1+(NW1))^1)*((1+(NW2))^1)*((1+(NW3))^1)*((1+(NW4))^1)*((1+(NW5))^1)*((1+(NW6))^1))/((1.075)^6)+(Sheet1!$B$61*((1+(NW1))^1)*((1+(NW2))^1)*((1+(NW3))^1)*((1+(NW4))^1)*((1+(NW5))^1)*((1+(NW6))^1)*((1+(NW7))^1))/((1.075)^7)+(Sheet1!$B$61*((1+(NW1))^1)*((1+(NW2))^1)*((1+(NW3))^1)*((1+(NW4))^1)*((1+(NW5))^1)*((1+(NW6))^1)*((1+(NW7))^1)*((1+(NW8))^1))/((1.075)^8)+(Sheet1!$B$61*((1+(NW1))^1)*((1+(NW2))^1)*((1+(NW3))^1)*((1+(NW4))^1)*((1+(NW5))^1)*((1+(NW6))^1)*((1+(NW7))^1)*((1+(NW8))^1)*((1+(NW9))^1))/((1.075)^9)+(Sheet1!$B$61*((1+(NW1))^1)*((1+(NW2))^1)*((1+(NW3))^1)*((1+(NW4))^1)*((1+(NW5))^1)*((1+(NW6))^1)*((1+(NW7))^1)*((1+(NW8))^1)*((1+(NW9))^1)*((1+(NW10))^1))/((1.075)^10)+(Sheet1!$B$61*((1+(NW1))^1)*((1+(NW2))^1)*((1+(NW3))^1)*((1+(NW4))^1)*((1+(NW5))^1)*((1+(NW6))^1)*((1+(NW7))^1)*((1+(NW8))^1)*((1+(NW9))^1)*((1+(NW10))^1)*((1+(NW11))^1))/((1.075)^11)+(Sheet1!$B$61*((1+(NW1))^1)*((1+(NW2))^1)*((1+(NW3))^1)*((1+(NW4))^1)*((1+(NW5))^1)*((1+(NW6))^1)*((1+(NW7))^1)*((1+(NW8))^1)*((1+(NW9))^1)*((1+(NW10))^1)*((1+(NW11))^1)*((1+(NW12))^1))/((1.075)^12)+(Sheet1!$B$61*((1+(NW1))^1)*((1+(NW2))^1)*((1+(NW3))^1)*((1+(NW4))^1)*((1+(NW5))^1)*((1+(NW6))^1)*((1+(NW7))^1)*((1+(NW8))^1)*((1+(NW9))^1)*((1+(NW10))^1)*((1+(NW11))^1)*((1+(NW12))^1)*((1+(NW13))^1))/((1.075)^13)+(Sheet1!$B$61*((1+(NW1))^1)*((1+(NW2))^1)*((1+(NW3))^1)*((1+(NW4))^1)*((1+(NW5))^1)*((1+(NW6))^1)*((1+(NW7))^1)*((1+(NW8))^1)*((1+(NW9))^1)*((1+(NW10))^1)*((1+(NW11))^1)*((1+(NW12))^1)*((1+(NW13))^1)*((1+(NW14))^1))/((1.075)^14)+(Sheet1!$B$61*((1+(NW1))^1)*((1+(NW2))^1)*((1+(NW3))^1)*((1+(NW4))^1)*((1+(NW5))^1)*((1+(NW6))^1)*((1+(NW7))^1)*((1+(NW8))^1)*((1+(NW9))^1)*((1+(NW10))^1)*((1+(NW11))^1)*((1+(NW12))^1)*((1+(NW13))^1)*((1+(NW14))^1)*((1+(NW15))^1))/((1.075)^15)+((Sheet1!$B$61*((1+(NW1))^1)*((1+(NW2))^1)*((1+(NW3))^1)*((1+(NW4))^1)*((1+(NW5))^1)*((1+(NW6))^1)*((1+(NW7))^1)*((1+(NW8))^1)*((1+(NW9))^1)*((1+(NW10))^1)*((1+(NW11))^1)*((1+(NW12))^1)*((1+(NW13))^1)*((1+(NW14))^1)*((1+(NW15))^1))/((1.075)^15)/0.075))/Sheet1!$B$17)+((Sheet1!$B$65/Sheet1!$B$17)*(100%-0.2)))</f>
        <v>45.261780939707336</v>
      </c>
      <c r="NX17" s="1">
        <f ca="1">SUM((((Sheet1!$B$61*((1+(NX1))^1))/((1.075)^1)+(Sheet1!$B$61*((1+(NX1))^1)*((1+(NX2))^1))/((1.075)^2)+(Sheet1!$B$61*((1+(NX1))^1)*((1+(NX2))^1)*((1+(NX3))^1))/((1.075)^3)+(Sheet1!$B$61*((1+(NX1))^1)*((1+(NX2))^1)*((1+(NX3))^1)*((1+(NX4))^1))/((1.075)^4)+(Sheet1!$B$61*((1+(NX1))^1)*((1+(NX2))^1)*((1+(NX3))^1)*((1+(NX4))^1)*((1+(NX5))^1))/((1.075)^5)+(Sheet1!$B$61*((1+(NX1))^1)*((1+(NX2))^1)*((1+(NX3))^1)*((1+(NX4))^1)*((1+(NX5))^1)*((1+(NX6))^1))/((1.075)^6)+(Sheet1!$B$61*((1+(NX1))^1)*((1+(NX2))^1)*((1+(NX3))^1)*((1+(NX4))^1)*((1+(NX5))^1)*((1+(NX6))^1)*((1+(NX7))^1))/((1.075)^7)+(Sheet1!$B$61*((1+(NX1))^1)*((1+(NX2))^1)*((1+(NX3))^1)*((1+(NX4))^1)*((1+(NX5))^1)*((1+(NX6))^1)*((1+(NX7))^1)*((1+(NX8))^1))/((1.075)^8)+(Sheet1!$B$61*((1+(NX1))^1)*((1+(NX2))^1)*((1+(NX3))^1)*((1+(NX4))^1)*((1+(NX5))^1)*((1+(NX6))^1)*((1+(NX7))^1)*((1+(NX8))^1)*((1+(NX9))^1))/((1.075)^9)+(Sheet1!$B$61*((1+(NX1))^1)*((1+(NX2))^1)*((1+(NX3))^1)*((1+(NX4))^1)*((1+(NX5))^1)*((1+(NX6))^1)*((1+(NX7))^1)*((1+(NX8))^1)*((1+(NX9))^1)*((1+(NX10))^1))/((1.075)^10)+(Sheet1!$B$61*((1+(NX1))^1)*((1+(NX2))^1)*((1+(NX3))^1)*((1+(NX4))^1)*((1+(NX5))^1)*((1+(NX6))^1)*((1+(NX7))^1)*((1+(NX8))^1)*((1+(NX9))^1)*((1+(NX10))^1)*((1+(NX11))^1))/((1.075)^11)+(Sheet1!$B$61*((1+(NX1))^1)*((1+(NX2))^1)*((1+(NX3))^1)*((1+(NX4))^1)*((1+(NX5))^1)*((1+(NX6))^1)*((1+(NX7))^1)*((1+(NX8))^1)*((1+(NX9))^1)*((1+(NX10))^1)*((1+(NX11))^1)*((1+(NX12))^1))/((1.075)^12)+(Sheet1!$B$61*((1+(NX1))^1)*((1+(NX2))^1)*((1+(NX3))^1)*((1+(NX4))^1)*((1+(NX5))^1)*((1+(NX6))^1)*((1+(NX7))^1)*((1+(NX8))^1)*((1+(NX9))^1)*((1+(NX10))^1)*((1+(NX11))^1)*((1+(NX12))^1)*((1+(NX13))^1))/((1.075)^13)+(Sheet1!$B$61*((1+(NX1))^1)*((1+(NX2))^1)*((1+(NX3))^1)*((1+(NX4))^1)*((1+(NX5))^1)*((1+(NX6))^1)*((1+(NX7))^1)*((1+(NX8))^1)*((1+(NX9))^1)*((1+(NX10))^1)*((1+(NX11))^1)*((1+(NX12))^1)*((1+(NX13))^1)*((1+(NX14))^1))/((1.075)^14)+(Sheet1!$B$61*((1+(NX1))^1)*((1+(NX2))^1)*((1+(NX3))^1)*((1+(NX4))^1)*((1+(NX5))^1)*((1+(NX6))^1)*((1+(NX7))^1)*((1+(NX8))^1)*((1+(NX9))^1)*((1+(NX10))^1)*((1+(NX11))^1)*((1+(NX12))^1)*((1+(NX13))^1)*((1+(NX14))^1)*((1+(NX15))^1))/((1.075)^15)+((Sheet1!$B$61*((1+(NX1))^1)*((1+(NX2))^1)*((1+(NX3))^1)*((1+(NX4))^1)*((1+(NX5))^1)*((1+(NX6))^1)*((1+(NX7))^1)*((1+(NX8))^1)*((1+(NX9))^1)*((1+(NX10))^1)*((1+(NX11))^1)*((1+(NX12))^1)*((1+(NX13))^1)*((1+(NX14))^1)*((1+(NX15))^1))/((1.075)^15)/0.075))/Sheet1!$B$17)+((Sheet1!$B$65/Sheet1!$B$17)*(100%-0.2)))</f>
        <v>46.087874698861583</v>
      </c>
      <c r="NY17" s="1">
        <f ca="1">SUM((((Sheet1!$B$61*((1+(NY1))^1))/((1.075)^1)+(Sheet1!$B$61*((1+(NY1))^1)*((1+(NY2))^1))/((1.075)^2)+(Sheet1!$B$61*((1+(NY1))^1)*((1+(NY2))^1)*((1+(NY3))^1))/((1.075)^3)+(Sheet1!$B$61*((1+(NY1))^1)*((1+(NY2))^1)*((1+(NY3))^1)*((1+(NY4))^1))/((1.075)^4)+(Sheet1!$B$61*((1+(NY1))^1)*((1+(NY2))^1)*((1+(NY3))^1)*((1+(NY4))^1)*((1+(NY5))^1))/((1.075)^5)+(Sheet1!$B$61*((1+(NY1))^1)*((1+(NY2))^1)*((1+(NY3))^1)*((1+(NY4))^1)*((1+(NY5))^1)*((1+(NY6))^1))/((1.075)^6)+(Sheet1!$B$61*((1+(NY1))^1)*((1+(NY2))^1)*((1+(NY3))^1)*((1+(NY4))^1)*((1+(NY5))^1)*((1+(NY6))^1)*((1+(NY7))^1))/((1.075)^7)+(Sheet1!$B$61*((1+(NY1))^1)*((1+(NY2))^1)*((1+(NY3))^1)*((1+(NY4))^1)*((1+(NY5))^1)*((1+(NY6))^1)*((1+(NY7))^1)*((1+(NY8))^1))/((1.075)^8)+(Sheet1!$B$61*((1+(NY1))^1)*((1+(NY2))^1)*((1+(NY3))^1)*((1+(NY4))^1)*((1+(NY5))^1)*((1+(NY6))^1)*((1+(NY7))^1)*((1+(NY8))^1)*((1+(NY9))^1))/((1.075)^9)+(Sheet1!$B$61*((1+(NY1))^1)*((1+(NY2))^1)*((1+(NY3))^1)*((1+(NY4))^1)*((1+(NY5))^1)*((1+(NY6))^1)*((1+(NY7))^1)*((1+(NY8))^1)*((1+(NY9))^1)*((1+(NY10))^1))/((1.075)^10)+(Sheet1!$B$61*((1+(NY1))^1)*((1+(NY2))^1)*((1+(NY3))^1)*((1+(NY4))^1)*((1+(NY5))^1)*((1+(NY6))^1)*((1+(NY7))^1)*((1+(NY8))^1)*((1+(NY9))^1)*((1+(NY10))^1)*((1+(NY11))^1))/((1.075)^11)+(Sheet1!$B$61*((1+(NY1))^1)*((1+(NY2))^1)*((1+(NY3))^1)*((1+(NY4))^1)*((1+(NY5))^1)*((1+(NY6))^1)*((1+(NY7))^1)*((1+(NY8))^1)*((1+(NY9))^1)*((1+(NY10))^1)*((1+(NY11))^1)*((1+(NY12))^1))/((1.075)^12)+(Sheet1!$B$61*((1+(NY1))^1)*((1+(NY2))^1)*((1+(NY3))^1)*((1+(NY4))^1)*((1+(NY5))^1)*((1+(NY6))^1)*((1+(NY7))^1)*((1+(NY8))^1)*((1+(NY9))^1)*((1+(NY10))^1)*((1+(NY11))^1)*((1+(NY12))^1)*((1+(NY13))^1))/((1.075)^13)+(Sheet1!$B$61*((1+(NY1))^1)*((1+(NY2))^1)*((1+(NY3))^1)*((1+(NY4))^1)*((1+(NY5))^1)*((1+(NY6))^1)*((1+(NY7))^1)*((1+(NY8))^1)*((1+(NY9))^1)*((1+(NY10))^1)*((1+(NY11))^1)*((1+(NY12))^1)*((1+(NY13))^1)*((1+(NY14))^1))/((1.075)^14)+(Sheet1!$B$61*((1+(NY1))^1)*((1+(NY2))^1)*((1+(NY3))^1)*((1+(NY4))^1)*((1+(NY5))^1)*((1+(NY6))^1)*((1+(NY7))^1)*((1+(NY8))^1)*((1+(NY9))^1)*((1+(NY10))^1)*((1+(NY11))^1)*((1+(NY12))^1)*((1+(NY13))^1)*((1+(NY14))^1)*((1+(NY15))^1))/((1.075)^15)+((Sheet1!$B$61*((1+(NY1))^1)*((1+(NY2))^1)*((1+(NY3))^1)*((1+(NY4))^1)*((1+(NY5))^1)*((1+(NY6))^1)*((1+(NY7))^1)*((1+(NY8))^1)*((1+(NY9))^1)*((1+(NY10))^1)*((1+(NY11))^1)*((1+(NY12))^1)*((1+(NY13))^1)*((1+(NY14))^1)*((1+(NY15))^1))/((1.075)^15)/0.075))/Sheet1!$B$17)+((Sheet1!$B$65/Sheet1!$B$17)*(100%-0.2)))</f>
        <v>47.871173171636499</v>
      </c>
      <c r="NZ17" s="1">
        <f ca="1">SUM((((Sheet1!$B$61*((1+(NZ1))^1))/((1.075)^1)+(Sheet1!$B$61*((1+(NZ1))^1)*((1+(NZ2))^1))/((1.075)^2)+(Sheet1!$B$61*((1+(NZ1))^1)*((1+(NZ2))^1)*((1+(NZ3))^1))/((1.075)^3)+(Sheet1!$B$61*((1+(NZ1))^1)*((1+(NZ2))^1)*((1+(NZ3))^1)*((1+(NZ4))^1))/((1.075)^4)+(Sheet1!$B$61*((1+(NZ1))^1)*((1+(NZ2))^1)*((1+(NZ3))^1)*((1+(NZ4))^1)*((1+(NZ5))^1))/((1.075)^5)+(Sheet1!$B$61*((1+(NZ1))^1)*((1+(NZ2))^1)*((1+(NZ3))^1)*((1+(NZ4))^1)*((1+(NZ5))^1)*((1+(NZ6))^1))/((1.075)^6)+(Sheet1!$B$61*((1+(NZ1))^1)*((1+(NZ2))^1)*((1+(NZ3))^1)*((1+(NZ4))^1)*((1+(NZ5))^1)*((1+(NZ6))^1)*((1+(NZ7))^1))/((1.075)^7)+(Sheet1!$B$61*((1+(NZ1))^1)*((1+(NZ2))^1)*((1+(NZ3))^1)*((1+(NZ4))^1)*((1+(NZ5))^1)*((1+(NZ6))^1)*((1+(NZ7))^1)*((1+(NZ8))^1))/((1.075)^8)+(Sheet1!$B$61*((1+(NZ1))^1)*((1+(NZ2))^1)*((1+(NZ3))^1)*((1+(NZ4))^1)*((1+(NZ5))^1)*((1+(NZ6))^1)*((1+(NZ7))^1)*((1+(NZ8))^1)*((1+(NZ9))^1))/((1.075)^9)+(Sheet1!$B$61*((1+(NZ1))^1)*((1+(NZ2))^1)*((1+(NZ3))^1)*((1+(NZ4))^1)*((1+(NZ5))^1)*((1+(NZ6))^1)*((1+(NZ7))^1)*((1+(NZ8))^1)*((1+(NZ9))^1)*((1+(NZ10))^1))/((1.075)^10)+(Sheet1!$B$61*((1+(NZ1))^1)*((1+(NZ2))^1)*((1+(NZ3))^1)*((1+(NZ4))^1)*((1+(NZ5))^1)*((1+(NZ6))^1)*((1+(NZ7))^1)*((1+(NZ8))^1)*((1+(NZ9))^1)*((1+(NZ10))^1)*((1+(NZ11))^1))/((1.075)^11)+(Sheet1!$B$61*((1+(NZ1))^1)*((1+(NZ2))^1)*((1+(NZ3))^1)*((1+(NZ4))^1)*((1+(NZ5))^1)*((1+(NZ6))^1)*((1+(NZ7))^1)*((1+(NZ8))^1)*((1+(NZ9))^1)*((1+(NZ10))^1)*((1+(NZ11))^1)*((1+(NZ12))^1))/((1.075)^12)+(Sheet1!$B$61*((1+(NZ1))^1)*((1+(NZ2))^1)*((1+(NZ3))^1)*((1+(NZ4))^1)*((1+(NZ5))^1)*((1+(NZ6))^1)*((1+(NZ7))^1)*((1+(NZ8))^1)*((1+(NZ9))^1)*((1+(NZ10))^1)*((1+(NZ11))^1)*((1+(NZ12))^1)*((1+(NZ13))^1))/((1.075)^13)+(Sheet1!$B$61*((1+(NZ1))^1)*((1+(NZ2))^1)*((1+(NZ3))^1)*((1+(NZ4))^1)*((1+(NZ5))^1)*((1+(NZ6))^1)*((1+(NZ7))^1)*((1+(NZ8))^1)*((1+(NZ9))^1)*((1+(NZ10))^1)*((1+(NZ11))^1)*((1+(NZ12))^1)*((1+(NZ13))^1)*((1+(NZ14))^1))/((1.075)^14)+(Sheet1!$B$61*((1+(NZ1))^1)*((1+(NZ2))^1)*((1+(NZ3))^1)*((1+(NZ4))^1)*((1+(NZ5))^1)*((1+(NZ6))^1)*((1+(NZ7))^1)*((1+(NZ8))^1)*((1+(NZ9))^1)*((1+(NZ10))^1)*((1+(NZ11))^1)*((1+(NZ12))^1)*((1+(NZ13))^1)*((1+(NZ14))^1)*((1+(NZ15))^1))/((1.075)^15)+((Sheet1!$B$61*((1+(NZ1))^1)*((1+(NZ2))^1)*((1+(NZ3))^1)*((1+(NZ4))^1)*((1+(NZ5))^1)*((1+(NZ6))^1)*((1+(NZ7))^1)*((1+(NZ8))^1)*((1+(NZ9))^1)*((1+(NZ10))^1)*((1+(NZ11))^1)*((1+(NZ12))^1)*((1+(NZ13))^1)*((1+(NZ14))^1)*((1+(NZ15))^1))/((1.075)^15)/0.075))/Sheet1!$B$17)+((Sheet1!$B$65/Sheet1!$B$17)*(100%-0.2)))</f>
        <v>48.693382620325082</v>
      </c>
      <c r="OA17" s="1">
        <f ca="1">SUM((((Sheet1!$B$61*((1+(OA1))^1))/((1.075)^1)+(Sheet1!$B$61*((1+(OA1))^1)*((1+(OA2))^1))/((1.075)^2)+(Sheet1!$B$61*((1+(OA1))^1)*((1+(OA2))^1)*((1+(OA3))^1))/((1.075)^3)+(Sheet1!$B$61*((1+(OA1))^1)*((1+(OA2))^1)*((1+(OA3))^1)*((1+(OA4))^1))/((1.075)^4)+(Sheet1!$B$61*((1+(OA1))^1)*((1+(OA2))^1)*((1+(OA3))^1)*((1+(OA4))^1)*((1+(OA5))^1))/((1.075)^5)+(Sheet1!$B$61*((1+(OA1))^1)*((1+(OA2))^1)*((1+(OA3))^1)*((1+(OA4))^1)*((1+(OA5))^1)*((1+(OA6))^1))/((1.075)^6)+(Sheet1!$B$61*((1+(OA1))^1)*((1+(OA2))^1)*((1+(OA3))^1)*((1+(OA4))^1)*((1+(OA5))^1)*((1+(OA6))^1)*((1+(OA7))^1))/((1.075)^7)+(Sheet1!$B$61*((1+(OA1))^1)*((1+(OA2))^1)*((1+(OA3))^1)*((1+(OA4))^1)*((1+(OA5))^1)*((1+(OA6))^1)*((1+(OA7))^1)*((1+(OA8))^1))/((1.075)^8)+(Sheet1!$B$61*((1+(OA1))^1)*((1+(OA2))^1)*((1+(OA3))^1)*((1+(OA4))^1)*((1+(OA5))^1)*((1+(OA6))^1)*((1+(OA7))^1)*((1+(OA8))^1)*((1+(OA9))^1))/((1.075)^9)+(Sheet1!$B$61*((1+(OA1))^1)*((1+(OA2))^1)*((1+(OA3))^1)*((1+(OA4))^1)*((1+(OA5))^1)*((1+(OA6))^1)*((1+(OA7))^1)*((1+(OA8))^1)*((1+(OA9))^1)*((1+(OA10))^1))/((1.075)^10)+(Sheet1!$B$61*((1+(OA1))^1)*((1+(OA2))^1)*((1+(OA3))^1)*((1+(OA4))^1)*((1+(OA5))^1)*((1+(OA6))^1)*((1+(OA7))^1)*((1+(OA8))^1)*((1+(OA9))^1)*((1+(OA10))^1)*((1+(OA11))^1))/((1.075)^11)+(Sheet1!$B$61*((1+(OA1))^1)*((1+(OA2))^1)*((1+(OA3))^1)*((1+(OA4))^1)*((1+(OA5))^1)*((1+(OA6))^1)*((1+(OA7))^1)*((1+(OA8))^1)*((1+(OA9))^1)*((1+(OA10))^1)*((1+(OA11))^1)*((1+(OA12))^1))/((1.075)^12)+(Sheet1!$B$61*((1+(OA1))^1)*((1+(OA2))^1)*((1+(OA3))^1)*((1+(OA4))^1)*((1+(OA5))^1)*((1+(OA6))^1)*((1+(OA7))^1)*((1+(OA8))^1)*((1+(OA9))^1)*((1+(OA10))^1)*((1+(OA11))^1)*((1+(OA12))^1)*((1+(OA13))^1))/((1.075)^13)+(Sheet1!$B$61*((1+(OA1))^1)*((1+(OA2))^1)*((1+(OA3))^1)*((1+(OA4))^1)*((1+(OA5))^1)*((1+(OA6))^1)*((1+(OA7))^1)*((1+(OA8))^1)*((1+(OA9))^1)*((1+(OA10))^1)*((1+(OA11))^1)*((1+(OA12))^1)*((1+(OA13))^1)*((1+(OA14))^1))/((1.075)^14)+(Sheet1!$B$61*((1+(OA1))^1)*((1+(OA2))^1)*((1+(OA3))^1)*((1+(OA4))^1)*((1+(OA5))^1)*((1+(OA6))^1)*((1+(OA7))^1)*((1+(OA8))^1)*((1+(OA9))^1)*((1+(OA10))^1)*((1+(OA11))^1)*((1+(OA12))^1)*((1+(OA13))^1)*((1+(OA14))^1)*((1+(OA15))^1))/((1.075)^15)+((Sheet1!$B$61*((1+(OA1))^1)*((1+(OA2))^1)*((1+(OA3))^1)*((1+(OA4))^1)*((1+(OA5))^1)*((1+(OA6))^1)*((1+(OA7))^1)*((1+(OA8))^1)*((1+(OA9))^1)*((1+(OA10))^1)*((1+(OA11))^1)*((1+(OA12))^1)*((1+(OA13))^1)*((1+(OA14))^1)*((1+(OA15))^1))/((1.075)^15)/0.075))/Sheet1!$B$17)+((Sheet1!$B$65/Sheet1!$B$17)*(100%-0.2)))</f>
        <v>54.948257028166367</v>
      </c>
      <c r="OB17" s="1">
        <f ca="1">SUM((((Sheet1!$B$61*((1+(OB1))^1))/((1.075)^1)+(Sheet1!$B$61*((1+(OB1))^1)*((1+(OB2))^1))/((1.075)^2)+(Sheet1!$B$61*((1+(OB1))^1)*((1+(OB2))^1)*((1+(OB3))^1))/((1.075)^3)+(Sheet1!$B$61*((1+(OB1))^1)*((1+(OB2))^1)*((1+(OB3))^1)*((1+(OB4))^1))/((1.075)^4)+(Sheet1!$B$61*((1+(OB1))^1)*((1+(OB2))^1)*((1+(OB3))^1)*((1+(OB4))^1)*((1+(OB5))^1))/((1.075)^5)+(Sheet1!$B$61*((1+(OB1))^1)*((1+(OB2))^1)*((1+(OB3))^1)*((1+(OB4))^1)*((1+(OB5))^1)*((1+(OB6))^1))/((1.075)^6)+(Sheet1!$B$61*((1+(OB1))^1)*((1+(OB2))^1)*((1+(OB3))^1)*((1+(OB4))^1)*((1+(OB5))^1)*((1+(OB6))^1)*((1+(OB7))^1))/((1.075)^7)+(Sheet1!$B$61*((1+(OB1))^1)*((1+(OB2))^1)*((1+(OB3))^1)*((1+(OB4))^1)*((1+(OB5))^1)*((1+(OB6))^1)*((1+(OB7))^1)*((1+(OB8))^1))/((1.075)^8)+(Sheet1!$B$61*((1+(OB1))^1)*((1+(OB2))^1)*((1+(OB3))^1)*((1+(OB4))^1)*((1+(OB5))^1)*((1+(OB6))^1)*((1+(OB7))^1)*((1+(OB8))^1)*((1+(OB9))^1))/((1.075)^9)+(Sheet1!$B$61*((1+(OB1))^1)*((1+(OB2))^1)*((1+(OB3))^1)*((1+(OB4))^1)*((1+(OB5))^1)*((1+(OB6))^1)*((1+(OB7))^1)*((1+(OB8))^1)*((1+(OB9))^1)*((1+(OB10))^1))/((1.075)^10)+(Sheet1!$B$61*((1+(OB1))^1)*((1+(OB2))^1)*((1+(OB3))^1)*((1+(OB4))^1)*((1+(OB5))^1)*((1+(OB6))^1)*((1+(OB7))^1)*((1+(OB8))^1)*((1+(OB9))^1)*((1+(OB10))^1)*((1+(OB11))^1))/((1.075)^11)+(Sheet1!$B$61*((1+(OB1))^1)*((1+(OB2))^1)*((1+(OB3))^1)*((1+(OB4))^1)*((1+(OB5))^1)*((1+(OB6))^1)*((1+(OB7))^1)*((1+(OB8))^1)*((1+(OB9))^1)*((1+(OB10))^1)*((1+(OB11))^1)*((1+(OB12))^1))/((1.075)^12)+(Sheet1!$B$61*((1+(OB1))^1)*((1+(OB2))^1)*((1+(OB3))^1)*((1+(OB4))^1)*((1+(OB5))^1)*((1+(OB6))^1)*((1+(OB7))^1)*((1+(OB8))^1)*((1+(OB9))^1)*((1+(OB10))^1)*((1+(OB11))^1)*((1+(OB12))^1)*((1+(OB13))^1))/((1.075)^13)+(Sheet1!$B$61*((1+(OB1))^1)*((1+(OB2))^1)*((1+(OB3))^1)*((1+(OB4))^1)*((1+(OB5))^1)*((1+(OB6))^1)*((1+(OB7))^1)*((1+(OB8))^1)*((1+(OB9))^1)*((1+(OB10))^1)*((1+(OB11))^1)*((1+(OB12))^1)*((1+(OB13))^1)*((1+(OB14))^1))/((1.075)^14)+(Sheet1!$B$61*((1+(OB1))^1)*((1+(OB2))^1)*((1+(OB3))^1)*((1+(OB4))^1)*((1+(OB5))^1)*((1+(OB6))^1)*((1+(OB7))^1)*((1+(OB8))^1)*((1+(OB9))^1)*((1+(OB10))^1)*((1+(OB11))^1)*((1+(OB12))^1)*((1+(OB13))^1)*((1+(OB14))^1)*((1+(OB15))^1))/((1.075)^15)+((Sheet1!$B$61*((1+(OB1))^1)*((1+(OB2))^1)*((1+(OB3))^1)*((1+(OB4))^1)*((1+(OB5))^1)*((1+(OB6))^1)*((1+(OB7))^1)*((1+(OB8))^1)*((1+(OB9))^1)*((1+(OB10))^1)*((1+(OB11))^1)*((1+(OB12))^1)*((1+(OB13))^1)*((1+(OB14))^1)*((1+(OB15))^1))/((1.075)^15)/0.075))/Sheet1!$B$17)+((Sheet1!$B$65/Sheet1!$B$17)*(100%-0.2)))</f>
        <v>40.029320451423438</v>
      </c>
      <c r="OC17" s="1">
        <f ca="1">SUM((((Sheet1!$B$61*((1+(OC1))^1))/((1.075)^1)+(Sheet1!$B$61*((1+(OC1))^1)*((1+(OC2))^1))/((1.075)^2)+(Sheet1!$B$61*((1+(OC1))^1)*((1+(OC2))^1)*((1+(OC3))^1))/((1.075)^3)+(Sheet1!$B$61*((1+(OC1))^1)*((1+(OC2))^1)*((1+(OC3))^1)*((1+(OC4))^1))/((1.075)^4)+(Sheet1!$B$61*((1+(OC1))^1)*((1+(OC2))^1)*((1+(OC3))^1)*((1+(OC4))^1)*((1+(OC5))^1))/((1.075)^5)+(Sheet1!$B$61*((1+(OC1))^1)*((1+(OC2))^1)*((1+(OC3))^1)*((1+(OC4))^1)*((1+(OC5))^1)*((1+(OC6))^1))/((1.075)^6)+(Sheet1!$B$61*((1+(OC1))^1)*((1+(OC2))^1)*((1+(OC3))^1)*((1+(OC4))^1)*((1+(OC5))^1)*((1+(OC6))^1)*((1+(OC7))^1))/((1.075)^7)+(Sheet1!$B$61*((1+(OC1))^1)*((1+(OC2))^1)*((1+(OC3))^1)*((1+(OC4))^1)*((1+(OC5))^1)*((1+(OC6))^1)*((1+(OC7))^1)*((1+(OC8))^1))/((1.075)^8)+(Sheet1!$B$61*((1+(OC1))^1)*((1+(OC2))^1)*((1+(OC3))^1)*((1+(OC4))^1)*((1+(OC5))^1)*((1+(OC6))^1)*((1+(OC7))^1)*((1+(OC8))^1)*((1+(OC9))^1))/((1.075)^9)+(Sheet1!$B$61*((1+(OC1))^1)*((1+(OC2))^1)*((1+(OC3))^1)*((1+(OC4))^1)*((1+(OC5))^1)*((1+(OC6))^1)*((1+(OC7))^1)*((1+(OC8))^1)*((1+(OC9))^1)*((1+(OC10))^1))/((1.075)^10)+(Sheet1!$B$61*((1+(OC1))^1)*((1+(OC2))^1)*((1+(OC3))^1)*((1+(OC4))^1)*((1+(OC5))^1)*((1+(OC6))^1)*((1+(OC7))^1)*((1+(OC8))^1)*((1+(OC9))^1)*((1+(OC10))^1)*((1+(OC11))^1))/((1.075)^11)+(Sheet1!$B$61*((1+(OC1))^1)*((1+(OC2))^1)*((1+(OC3))^1)*((1+(OC4))^1)*((1+(OC5))^1)*((1+(OC6))^1)*((1+(OC7))^1)*((1+(OC8))^1)*((1+(OC9))^1)*((1+(OC10))^1)*((1+(OC11))^1)*((1+(OC12))^1))/((1.075)^12)+(Sheet1!$B$61*((1+(OC1))^1)*((1+(OC2))^1)*((1+(OC3))^1)*((1+(OC4))^1)*((1+(OC5))^1)*((1+(OC6))^1)*((1+(OC7))^1)*((1+(OC8))^1)*((1+(OC9))^1)*((1+(OC10))^1)*((1+(OC11))^1)*((1+(OC12))^1)*((1+(OC13))^1))/((1.075)^13)+(Sheet1!$B$61*((1+(OC1))^1)*((1+(OC2))^1)*((1+(OC3))^1)*((1+(OC4))^1)*((1+(OC5))^1)*((1+(OC6))^1)*((1+(OC7))^1)*((1+(OC8))^1)*((1+(OC9))^1)*((1+(OC10))^1)*((1+(OC11))^1)*((1+(OC12))^1)*((1+(OC13))^1)*((1+(OC14))^1))/((1.075)^14)+(Sheet1!$B$61*((1+(OC1))^1)*((1+(OC2))^1)*((1+(OC3))^1)*((1+(OC4))^1)*((1+(OC5))^1)*((1+(OC6))^1)*((1+(OC7))^1)*((1+(OC8))^1)*((1+(OC9))^1)*((1+(OC10))^1)*((1+(OC11))^1)*((1+(OC12))^1)*((1+(OC13))^1)*((1+(OC14))^1)*((1+(OC15))^1))/((1.075)^15)+((Sheet1!$B$61*((1+(OC1))^1)*((1+(OC2))^1)*((1+(OC3))^1)*((1+(OC4))^1)*((1+(OC5))^1)*((1+(OC6))^1)*((1+(OC7))^1)*((1+(OC8))^1)*((1+(OC9))^1)*((1+(OC10))^1)*((1+(OC11))^1)*((1+(OC12))^1)*((1+(OC13))^1)*((1+(OC14))^1)*((1+(OC15))^1))/((1.075)^15)/0.075))/Sheet1!$B$17)+((Sheet1!$B$65/Sheet1!$B$17)*(100%-0.2)))</f>
        <v>48.799173206232929</v>
      </c>
      <c r="OD17" s="1">
        <f ca="1">SUM((((Sheet1!$B$61*((1+(OD1))^1))/((1.075)^1)+(Sheet1!$B$61*((1+(OD1))^1)*((1+(OD2))^1))/((1.075)^2)+(Sheet1!$B$61*((1+(OD1))^1)*((1+(OD2))^1)*((1+(OD3))^1))/((1.075)^3)+(Sheet1!$B$61*((1+(OD1))^1)*((1+(OD2))^1)*((1+(OD3))^1)*((1+(OD4))^1))/((1.075)^4)+(Sheet1!$B$61*((1+(OD1))^1)*((1+(OD2))^1)*((1+(OD3))^1)*((1+(OD4))^1)*((1+(OD5))^1))/((1.075)^5)+(Sheet1!$B$61*((1+(OD1))^1)*((1+(OD2))^1)*((1+(OD3))^1)*((1+(OD4))^1)*((1+(OD5))^1)*((1+(OD6))^1))/((1.075)^6)+(Sheet1!$B$61*((1+(OD1))^1)*((1+(OD2))^1)*((1+(OD3))^1)*((1+(OD4))^1)*((1+(OD5))^1)*((1+(OD6))^1)*((1+(OD7))^1))/((1.075)^7)+(Sheet1!$B$61*((1+(OD1))^1)*((1+(OD2))^1)*((1+(OD3))^1)*((1+(OD4))^1)*((1+(OD5))^1)*((1+(OD6))^1)*((1+(OD7))^1)*((1+(OD8))^1))/((1.075)^8)+(Sheet1!$B$61*((1+(OD1))^1)*((1+(OD2))^1)*((1+(OD3))^1)*((1+(OD4))^1)*((1+(OD5))^1)*((1+(OD6))^1)*((1+(OD7))^1)*((1+(OD8))^1)*((1+(OD9))^1))/((1.075)^9)+(Sheet1!$B$61*((1+(OD1))^1)*((1+(OD2))^1)*((1+(OD3))^1)*((1+(OD4))^1)*((1+(OD5))^1)*((1+(OD6))^1)*((1+(OD7))^1)*((1+(OD8))^1)*((1+(OD9))^1)*((1+(OD10))^1))/((1.075)^10)+(Sheet1!$B$61*((1+(OD1))^1)*((1+(OD2))^1)*((1+(OD3))^1)*((1+(OD4))^1)*((1+(OD5))^1)*((1+(OD6))^1)*((1+(OD7))^1)*((1+(OD8))^1)*((1+(OD9))^1)*((1+(OD10))^1)*((1+(OD11))^1))/((1.075)^11)+(Sheet1!$B$61*((1+(OD1))^1)*((1+(OD2))^1)*((1+(OD3))^1)*((1+(OD4))^1)*((1+(OD5))^1)*((1+(OD6))^1)*((1+(OD7))^1)*((1+(OD8))^1)*((1+(OD9))^1)*((1+(OD10))^1)*((1+(OD11))^1)*((1+(OD12))^1))/((1.075)^12)+(Sheet1!$B$61*((1+(OD1))^1)*((1+(OD2))^1)*((1+(OD3))^1)*((1+(OD4))^1)*((1+(OD5))^1)*((1+(OD6))^1)*((1+(OD7))^1)*((1+(OD8))^1)*((1+(OD9))^1)*((1+(OD10))^1)*((1+(OD11))^1)*((1+(OD12))^1)*((1+(OD13))^1))/((1.075)^13)+(Sheet1!$B$61*((1+(OD1))^1)*((1+(OD2))^1)*((1+(OD3))^1)*((1+(OD4))^1)*((1+(OD5))^1)*((1+(OD6))^1)*((1+(OD7))^1)*((1+(OD8))^1)*((1+(OD9))^1)*((1+(OD10))^1)*((1+(OD11))^1)*((1+(OD12))^1)*((1+(OD13))^1)*((1+(OD14))^1))/((1.075)^14)+(Sheet1!$B$61*((1+(OD1))^1)*((1+(OD2))^1)*((1+(OD3))^1)*((1+(OD4))^1)*((1+(OD5))^1)*((1+(OD6))^1)*((1+(OD7))^1)*((1+(OD8))^1)*((1+(OD9))^1)*((1+(OD10))^1)*((1+(OD11))^1)*((1+(OD12))^1)*((1+(OD13))^1)*((1+(OD14))^1)*((1+(OD15))^1))/((1.075)^15)+((Sheet1!$B$61*((1+(OD1))^1)*((1+(OD2))^1)*((1+(OD3))^1)*((1+(OD4))^1)*((1+(OD5))^1)*((1+(OD6))^1)*((1+(OD7))^1)*((1+(OD8))^1)*((1+(OD9))^1)*((1+(OD10))^1)*((1+(OD11))^1)*((1+(OD12))^1)*((1+(OD13))^1)*((1+(OD14))^1)*((1+(OD15))^1))/((1.075)^15)/0.075))/Sheet1!$B$17)+((Sheet1!$B$65/Sheet1!$B$17)*(100%-0.2)))</f>
        <v>41.619435240748956</v>
      </c>
      <c r="OE17" s="1">
        <f ca="1">SUM((((Sheet1!$B$61*((1+(OE1))^1))/((1.075)^1)+(Sheet1!$B$61*((1+(OE1))^1)*((1+(OE2))^1))/((1.075)^2)+(Sheet1!$B$61*((1+(OE1))^1)*((1+(OE2))^1)*((1+(OE3))^1))/((1.075)^3)+(Sheet1!$B$61*((1+(OE1))^1)*((1+(OE2))^1)*((1+(OE3))^1)*((1+(OE4))^1))/((1.075)^4)+(Sheet1!$B$61*((1+(OE1))^1)*((1+(OE2))^1)*((1+(OE3))^1)*((1+(OE4))^1)*((1+(OE5))^1))/((1.075)^5)+(Sheet1!$B$61*((1+(OE1))^1)*((1+(OE2))^1)*((1+(OE3))^1)*((1+(OE4))^1)*((1+(OE5))^1)*((1+(OE6))^1))/((1.075)^6)+(Sheet1!$B$61*((1+(OE1))^1)*((1+(OE2))^1)*((1+(OE3))^1)*((1+(OE4))^1)*((1+(OE5))^1)*((1+(OE6))^1)*((1+(OE7))^1))/((1.075)^7)+(Sheet1!$B$61*((1+(OE1))^1)*((1+(OE2))^1)*((1+(OE3))^1)*((1+(OE4))^1)*((1+(OE5))^1)*((1+(OE6))^1)*((1+(OE7))^1)*((1+(OE8))^1))/((1.075)^8)+(Sheet1!$B$61*((1+(OE1))^1)*((1+(OE2))^1)*((1+(OE3))^1)*((1+(OE4))^1)*((1+(OE5))^1)*((1+(OE6))^1)*((1+(OE7))^1)*((1+(OE8))^1)*((1+(OE9))^1))/((1.075)^9)+(Sheet1!$B$61*((1+(OE1))^1)*((1+(OE2))^1)*((1+(OE3))^1)*((1+(OE4))^1)*((1+(OE5))^1)*((1+(OE6))^1)*((1+(OE7))^1)*((1+(OE8))^1)*((1+(OE9))^1)*((1+(OE10))^1))/((1.075)^10)+(Sheet1!$B$61*((1+(OE1))^1)*((1+(OE2))^1)*((1+(OE3))^1)*((1+(OE4))^1)*((1+(OE5))^1)*((1+(OE6))^1)*((1+(OE7))^1)*((1+(OE8))^1)*((1+(OE9))^1)*((1+(OE10))^1)*((1+(OE11))^1))/((1.075)^11)+(Sheet1!$B$61*((1+(OE1))^1)*((1+(OE2))^1)*((1+(OE3))^1)*((1+(OE4))^1)*((1+(OE5))^1)*((1+(OE6))^1)*((1+(OE7))^1)*((1+(OE8))^1)*((1+(OE9))^1)*((1+(OE10))^1)*((1+(OE11))^1)*((1+(OE12))^1))/((1.075)^12)+(Sheet1!$B$61*((1+(OE1))^1)*((1+(OE2))^1)*((1+(OE3))^1)*((1+(OE4))^1)*((1+(OE5))^1)*((1+(OE6))^1)*((1+(OE7))^1)*((1+(OE8))^1)*((1+(OE9))^1)*((1+(OE10))^1)*((1+(OE11))^1)*((1+(OE12))^1)*((1+(OE13))^1))/((1.075)^13)+(Sheet1!$B$61*((1+(OE1))^1)*((1+(OE2))^1)*((1+(OE3))^1)*((1+(OE4))^1)*((1+(OE5))^1)*((1+(OE6))^1)*((1+(OE7))^1)*((1+(OE8))^1)*((1+(OE9))^1)*((1+(OE10))^1)*((1+(OE11))^1)*((1+(OE12))^1)*((1+(OE13))^1)*((1+(OE14))^1))/((1.075)^14)+(Sheet1!$B$61*((1+(OE1))^1)*((1+(OE2))^1)*((1+(OE3))^1)*((1+(OE4))^1)*((1+(OE5))^1)*((1+(OE6))^1)*((1+(OE7))^1)*((1+(OE8))^1)*((1+(OE9))^1)*((1+(OE10))^1)*((1+(OE11))^1)*((1+(OE12))^1)*((1+(OE13))^1)*((1+(OE14))^1)*((1+(OE15))^1))/((1.075)^15)+((Sheet1!$B$61*((1+(OE1))^1)*((1+(OE2))^1)*((1+(OE3))^1)*((1+(OE4))^1)*((1+(OE5))^1)*((1+(OE6))^1)*((1+(OE7))^1)*((1+(OE8))^1)*((1+(OE9))^1)*((1+(OE10))^1)*((1+(OE11))^1)*((1+(OE12))^1)*((1+(OE13))^1)*((1+(OE14))^1)*((1+(OE15))^1))/((1.075)^15)/0.075))/Sheet1!$B$17)+((Sheet1!$B$65/Sheet1!$B$17)*(100%-0.2)))</f>
        <v>43.45147155577336</v>
      </c>
      <c r="OF17" s="1">
        <f ca="1">SUM((((Sheet1!$B$61*((1+(OF1))^1))/((1.075)^1)+(Sheet1!$B$61*((1+(OF1))^1)*((1+(OF2))^1))/((1.075)^2)+(Sheet1!$B$61*((1+(OF1))^1)*((1+(OF2))^1)*((1+(OF3))^1))/((1.075)^3)+(Sheet1!$B$61*((1+(OF1))^1)*((1+(OF2))^1)*((1+(OF3))^1)*((1+(OF4))^1))/((1.075)^4)+(Sheet1!$B$61*((1+(OF1))^1)*((1+(OF2))^1)*((1+(OF3))^1)*((1+(OF4))^1)*((1+(OF5))^1))/((1.075)^5)+(Sheet1!$B$61*((1+(OF1))^1)*((1+(OF2))^1)*((1+(OF3))^1)*((1+(OF4))^1)*((1+(OF5))^1)*((1+(OF6))^1))/((1.075)^6)+(Sheet1!$B$61*((1+(OF1))^1)*((1+(OF2))^1)*((1+(OF3))^1)*((1+(OF4))^1)*((1+(OF5))^1)*((1+(OF6))^1)*((1+(OF7))^1))/((1.075)^7)+(Sheet1!$B$61*((1+(OF1))^1)*((1+(OF2))^1)*((1+(OF3))^1)*((1+(OF4))^1)*((1+(OF5))^1)*((1+(OF6))^1)*((1+(OF7))^1)*((1+(OF8))^1))/((1.075)^8)+(Sheet1!$B$61*((1+(OF1))^1)*((1+(OF2))^1)*((1+(OF3))^1)*((1+(OF4))^1)*((1+(OF5))^1)*((1+(OF6))^1)*((1+(OF7))^1)*((1+(OF8))^1)*((1+(OF9))^1))/((1.075)^9)+(Sheet1!$B$61*((1+(OF1))^1)*((1+(OF2))^1)*((1+(OF3))^1)*((1+(OF4))^1)*((1+(OF5))^1)*((1+(OF6))^1)*((1+(OF7))^1)*((1+(OF8))^1)*((1+(OF9))^1)*((1+(OF10))^1))/((1.075)^10)+(Sheet1!$B$61*((1+(OF1))^1)*((1+(OF2))^1)*((1+(OF3))^1)*((1+(OF4))^1)*((1+(OF5))^1)*((1+(OF6))^1)*((1+(OF7))^1)*((1+(OF8))^1)*((1+(OF9))^1)*((1+(OF10))^1)*((1+(OF11))^1))/((1.075)^11)+(Sheet1!$B$61*((1+(OF1))^1)*((1+(OF2))^1)*((1+(OF3))^1)*((1+(OF4))^1)*((1+(OF5))^1)*((1+(OF6))^1)*((1+(OF7))^1)*((1+(OF8))^1)*((1+(OF9))^1)*((1+(OF10))^1)*((1+(OF11))^1)*((1+(OF12))^1))/((1.075)^12)+(Sheet1!$B$61*((1+(OF1))^1)*((1+(OF2))^1)*((1+(OF3))^1)*((1+(OF4))^1)*((1+(OF5))^1)*((1+(OF6))^1)*((1+(OF7))^1)*((1+(OF8))^1)*((1+(OF9))^1)*((1+(OF10))^1)*((1+(OF11))^1)*((1+(OF12))^1)*((1+(OF13))^1))/((1.075)^13)+(Sheet1!$B$61*((1+(OF1))^1)*((1+(OF2))^1)*((1+(OF3))^1)*((1+(OF4))^1)*((1+(OF5))^1)*((1+(OF6))^1)*((1+(OF7))^1)*((1+(OF8))^1)*((1+(OF9))^1)*((1+(OF10))^1)*((1+(OF11))^1)*((1+(OF12))^1)*((1+(OF13))^1)*((1+(OF14))^1))/((1.075)^14)+(Sheet1!$B$61*((1+(OF1))^1)*((1+(OF2))^1)*((1+(OF3))^1)*((1+(OF4))^1)*((1+(OF5))^1)*((1+(OF6))^1)*((1+(OF7))^1)*((1+(OF8))^1)*((1+(OF9))^1)*((1+(OF10))^1)*((1+(OF11))^1)*((1+(OF12))^1)*((1+(OF13))^1)*((1+(OF14))^1)*((1+(OF15))^1))/((1.075)^15)+((Sheet1!$B$61*((1+(OF1))^1)*((1+(OF2))^1)*((1+(OF3))^1)*((1+(OF4))^1)*((1+(OF5))^1)*((1+(OF6))^1)*((1+(OF7))^1)*((1+(OF8))^1)*((1+(OF9))^1)*((1+(OF10))^1)*((1+(OF11))^1)*((1+(OF12))^1)*((1+(OF13))^1)*((1+(OF14))^1)*((1+(OF15))^1))/((1.075)^15)/0.075))/Sheet1!$B$17)+((Sheet1!$B$65/Sheet1!$B$17)*(100%-0.2)))</f>
        <v>43.759187073231537</v>
      </c>
      <c r="OG17" s="1">
        <f ca="1">SUM((((Sheet1!$B$61*((1+(OG1))^1))/((1.075)^1)+(Sheet1!$B$61*((1+(OG1))^1)*((1+(OG2))^1))/((1.075)^2)+(Sheet1!$B$61*((1+(OG1))^1)*((1+(OG2))^1)*((1+(OG3))^1))/((1.075)^3)+(Sheet1!$B$61*((1+(OG1))^1)*((1+(OG2))^1)*((1+(OG3))^1)*((1+(OG4))^1))/((1.075)^4)+(Sheet1!$B$61*((1+(OG1))^1)*((1+(OG2))^1)*((1+(OG3))^1)*((1+(OG4))^1)*((1+(OG5))^1))/((1.075)^5)+(Sheet1!$B$61*((1+(OG1))^1)*((1+(OG2))^1)*((1+(OG3))^1)*((1+(OG4))^1)*((1+(OG5))^1)*((1+(OG6))^1))/((1.075)^6)+(Sheet1!$B$61*((1+(OG1))^1)*((1+(OG2))^1)*((1+(OG3))^1)*((1+(OG4))^1)*((1+(OG5))^1)*((1+(OG6))^1)*((1+(OG7))^1))/((1.075)^7)+(Sheet1!$B$61*((1+(OG1))^1)*((1+(OG2))^1)*((1+(OG3))^1)*((1+(OG4))^1)*((1+(OG5))^1)*((1+(OG6))^1)*((1+(OG7))^1)*((1+(OG8))^1))/((1.075)^8)+(Sheet1!$B$61*((1+(OG1))^1)*((1+(OG2))^1)*((1+(OG3))^1)*((1+(OG4))^1)*((1+(OG5))^1)*((1+(OG6))^1)*((1+(OG7))^1)*((1+(OG8))^1)*((1+(OG9))^1))/((1.075)^9)+(Sheet1!$B$61*((1+(OG1))^1)*((1+(OG2))^1)*((1+(OG3))^1)*((1+(OG4))^1)*((1+(OG5))^1)*((1+(OG6))^1)*((1+(OG7))^1)*((1+(OG8))^1)*((1+(OG9))^1)*((1+(OG10))^1))/((1.075)^10)+(Sheet1!$B$61*((1+(OG1))^1)*((1+(OG2))^1)*((1+(OG3))^1)*((1+(OG4))^1)*((1+(OG5))^1)*((1+(OG6))^1)*((1+(OG7))^1)*((1+(OG8))^1)*((1+(OG9))^1)*((1+(OG10))^1)*((1+(OG11))^1))/((1.075)^11)+(Sheet1!$B$61*((1+(OG1))^1)*((1+(OG2))^1)*((1+(OG3))^1)*((1+(OG4))^1)*((1+(OG5))^1)*((1+(OG6))^1)*((1+(OG7))^1)*((1+(OG8))^1)*((1+(OG9))^1)*((1+(OG10))^1)*((1+(OG11))^1)*((1+(OG12))^1))/((1.075)^12)+(Sheet1!$B$61*((1+(OG1))^1)*((1+(OG2))^1)*((1+(OG3))^1)*((1+(OG4))^1)*((1+(OG5))^1)*((1+(OG6))^1)*((1+(OG7))^1)*((1+(OG8))^1)*((1+(OG9))^1)*((1+(OG10))^1)*((1+(OG11))^1)*((1+(OG12))^1)*((1+(OG13))^1))/((1.075)^13)+(Sheet1!$B$61*((1+(OG1))^1)*((1+(OG2))^1)*((1+(OG3))^1)*((1+(OG4))^1)*((1+(OG5))^1)*((1+(OG6))^1)*((1+(OG7))^1)*((1+(OG8))^1)*((1+(OG9))^1)*((1+(OG10))^1)*((1+(OG11))^1)*((1+(OG12))^1)*((1+(OG13))^1)*((1+(OG14))^1))/((1.075)^14)+(Sheet1!$B$61*((1+(OG1))^1)*((1+(OG2))^1)*((1+(OG3))^1)*((1+(OG4))^1)*((1+(OG5))^1)*((1+(OG6))^1)*((1+(OG7))^1)*((1+(OG8))^1)*((1+(OG9))^1)*((1+(OG10))^1)*((1+(OG11))^1)*((1+(OG12))^1)*((1+(OG13))^1)*((1+(OG14))^1)*((1+(OG15))^1))/((1.075)^15)+((Sheet1!$B$61*((1+(OG1))^1)*((1+(OG2))^1)*((1+(OG3))^1)*((1+(OG4))^1)*((1+(OG5))^1)*((1+(OG6))^1)*((1+(OG7))^1)*((1+(OG8))^1)*((1+(OG9))^1)*((1+(OG10))^1)*((1+(OG11))^1)*((1+(OG12))^1)*((1+(OG13))^1)*((1+(OG14))^1)*((1+(OG15))^1))/((1.075)^15)/0.075))/Sheet1!$B$17)+((Sheet1!$B$65/Sheet1!$B$17)*(100%-0.2)))</f>
        <v>41.625992335913644</v>
      </c>
      <c r="OH17" s="1">
        <f ca="1">SUM((((Sheet1!$B$61*((1+(OH1))^1))/((1.075)^1)+(Sheet1!$B$61*((1+(OH1))^1)*((1+(OH2))^1))/((1.075)^2)+(Sheet1!$B$61*((1+(OH1))^1)*((1+(OH2))^1)*((1+(OH3))^1))/((1.075)^3)+(Sheet1!$B$61*((1+(OH1))^1)*((1+(OH2))^1)*((1+(OH3))^1)*((1+(OH4))^1))/((1.075)^4)+(Sheet1!$B$61*((1+(OH1))^1)*((1+(OH2))^1)*((1+(OH3))^1)*((1+(OH4))^1)*((1+(OH5))^1))/((1.075)^5)+(Sheet1!$B$61*((1+(OH1))^1)*((1+(OH2))^1)*((1+(OH3))^1)*((1+(OH4))^1)*((1+(OH5))^1)*((1+(OH6))^1))/((1.075)^6)+(Sheet1!$B$61*((1+(OH1))^1)*((1+(OH2))^1)*((1+(OH3))^1)*((1+(OH4))^1)*((1+(OH5))^1)*((1+(OH6))^1)*((1+(OH7))^1))/((1.075)^7)+(Sheet1!$B$61*((1+(OH1))^1)*((1+(OH2))^1)*((1+(OH3))^1)*((1+(OH4))^1)*((1+(OH5))^1)*((1+(OH6))^1)*((1+(OH7))^1)*((1+(OH8))^1))/((1.075)^8)+(Sheet1!$B$61*((1+(OH1))^1)*((1+(OH2))^1)*((1+(OH3))^1)*((1+(OH4))^1)*((1+(OH5))^1)*((1+(OH6))^1)*((1+(OH7))^1)*((1+(OH8))^1)*((1+(OH9))^1))/((1.075)^9)+(Sheet1!$B$61*((1+(OH1))^1)*((1+(OH2))^1)*((1+(OH3))^1)*((1+(OH4))^1)*((1+(OH5))^1)*((1+(OH6))^1)*((1+(OH7))^1)*((1+(OH8))^1)*((1+(OH9))^1)*((1+(OH10))^1))/((1.075)^10)+(Sheet1!$B$61*((1+(OH1))^1)*((1+(OH2))^1)*((1+(OH3))^1)*((1+(OH4))^1)*((1+(OH5))^1)*((1+(OH6))^1)*((1+(OH7))^1)*((1+(OH8))^1)*((1+(OH9))^1)*((1+(OH10))^1)*((1+(OH11))^1))/((1.075)^11)+(Sheet1!$B$61*((1+(OH1))^1)*((1+(OH2))^1)*((1+(OH3))^1)*((1+(OH4))^1)*((1+(OH5))^1)*((1+(OH6))^1)*((1+(OH7))^1)*((1+(OH8))^1)*((1+(OH9))^1)*((1+(OH10))^1)*((1+(OH11))^1)*((1+(OH12))^1))/((1.075)^12)+(Sheet1!$B$61*((1+(OH1))^1)*((1+(OH2))^1)*((1+(OH3))^1)*((1+(OH4))^1)*((1+(OH5))^1)*((1+(OH6))^1)*((1+(OH7))^1)*((1+(OH8))^1)*((1+(OH9))^1)*((1+(OH10))^1)*((1+(OH11))^1)*((1+(OH12))^1)*((1+(OH13))^1))/((1.075)^13)+(Sheet1!$B$61*((1+(OH1))^1)*((1+(OH2))^1)*((1+(OH3))^1)*((1+(OH4))^1)*((1+(OH5))^1)*((1+(OH6))^1)*((1+(OH7))^1)*((1+(OH8))^1)*((1+(OH9))^1)*((1+(OH10))^1)*((1+(OH11))^1)*((1+(OH12))^1)*((1+(OH13))^1)*((1+(OH14))^1))/((1.075)^14)+(Sheet1!$B$61*((1+(OH1))^1)*((1+(OH2))^1)*((1+(OH3))^1)*((1+(OH4))^1)*((1+(OH5))^1)*((1+(OH6))^1)*((1+(OH7))^1)*((1+(OH8))^1)*((1+(OH9))^1)*((1+(OH10))^1)*((1+(OH11))^1)*((1+(OH12))^1)*((1+(OH13))^1)*((1+(OH14))^1)*((1+(OH15))^1))/((1.075)^15)+((Sheet1!$B$61*((1+(OH1))^1)*((1+(OH2))^1)*((1+(OH3))^1)*((1+(OH4))^1)*((1+(OH5))^1)*((1+(OH6))^1)*((1+(OH7))^1)*((1+(OH8))^1)*((1+(OH9))^1)*((1+(OH10))^1)*((1+(OH11))^1)*((1+(OH12))^1)*((1+(OH13))^1)*((1+(OH14))^1)*((1+(OH15))^1))/((1.075)^15)/0.075))/Sheet1!$B$17)+((Sheet1!$B$65/Sheet1!$B$17)*(100%-0.2)))</f>
        <v>39.275041830517814</v>
      </c>
      <c r="OI17" s="1">
        <f ca="1">SUM((((Sheet1!$B$61*((1+(OI1))^1))/((1.075)^1)+(Sheet1!$B$61*((1+(OI1))^1)*((1+(OI2))^1))/((1.075)^2)+(Sheet1!$B$61*((1+(OI1))^1)*((1+(OI2))^1)*((1+(OI3))^1))/((1.075)^3)+(Sheet1!$B$61*((1+(OI1))^1)*((1+(OI2))^1)*((1+(OI3))^1)*((1+(OI4))^1))/((1.075)^4)+(Sheet1!$B$61*((1+(OI1))^1)*((1+(OI2))^1)*((1+(OI3))^1)*((1+(OI4))^1)*((1+(OI5))^1))/((1.075)^5)+(Sheet1!$B$61*((1+(OI1))^1)*((1+(OI2))^1)*((1+(OI3))^1)*((1+(OI4))^1)*((1+(OI5))^1)*((1+(OI6))^1))/((1.075)^6)+(Sheet1!$B$61*((1+(OI1))^1)*((1+(OI2))^1)*((1+(OI3))^1)*((1+(OI4))^1)*((1+(OI5))^1)*((1+(OI6))^1)*((1+(OI7))^1))/((1.075)^7)+(Sheet1!$B$61*((1+(OI1))^1)*((1+(OI2))^1)*((1+(OI3))^1)*((1+(OI4))^1)*((1+(OI5))^1)*((1+(OI6))^1)*((1+(OI7))^1)*((1+(OI8))^1))/((1.075)^8)+(Sheet1!$B$61*((1+(OI1))^1)*((1+(OI2))^1)*((1+(OI3))^1)*((1+(OI4))^1)*((1+(OI5))^1)*((1+(OI6))^1)*((1+(OI7))^1)*((1+(OI8))^1)*((1+(OI9))^1))/((1.075)^9)+(Sheet1!$B$61*((1+(OI1))^1)*((1+(OI2))^1)*((1+(OI3))^1)*((1+(OI4))^1)*((1+(OI5))^1)*((1+(OI6))^1)*((1+(OI7))^1)*((1+(OI8))^1)*((1+(OI9))^1)*((1+(OI10))^1))/((1.075)^10)+(Sheet1!$B$61*((1+(OI1))^1)*((1+(OI2))^1)*((1+(OI3))^1)*((1+(OI4))^1)*((1+(OI5))^1)*((1+(OI6))^1)*((1+(OI7))^1)*((1+(OI8))^1)*((1+(OI9))^1)*((1+(OI10))^1)*((1+(OI11))^1))/((1.075)^11)+(Sheet1!$B$61*((1+(OI1))^1)*((1+(OI2))^1)*((1+(OI3))^1)*((1+(OI4))^1)*((1+(OI5))^1)*((1+(OI6))^1)*((1+(OI7))^1)*((1+(OI8))^1)*((1+(OI9))^1)*((1+(OI10))^1)*((1+(OI11))^1)*((1+(OI12))^1))/((1.075)^12)+(Sheet1!$B$61*((1+(OI1))^1)*((1+(OI2))^1)*((1+(OI3))^1)*((1+(OI4))^1)*((1+(OI5))^1)*((1+(OI6))^1)*((1+(OI7))^1)*((1+(OI8))^1)*((1+(OI9))^1)*((1+(OI10))^1)*((1+(OI11))^1)*((1+(OI12))^1)*((1+(OI13))^1))/((1.075)^13)+(Sheet1!$B$61*((1+(OI1))^1)*((1+(OI2))^1)*((1+(OI3))^1)*((1+(OI4))^1)*((1+(OI5))^1)*((1+(OI6))^1)*((1+(OI7))^1)*((1+(OI8))^1)*((1+(OI9))^1)*((1+(OI10))^1)*((1+(OI11))^1)*((1+(OI12))^1)*((1+(OI13))^1)*((1+(OI14))^1))/((1.075)^14)+(Sheet1!$B$61*((1+(OI1))^1)*((1+(OI2))^1)*((1+(OI3))^1)*((1+(OI4))^1)*((1+(OI5))^1)*((1+(OI6))^1)*((1+(OI7))^1)*((1+(OI8))^1)*((1+(OI9))^1)*((1+(OI10))^1)*((1+(OI11))^1)*((1+(OI12))^1)*((1+(OI13))^1)*((1+(OI14))^1)*((1+(OI15))^1))/((1.075)^15)+((Sheet1!$B$61*((1+(OI1))^1)*((1+(OI2))^1)*((1+(OI3))^1)*((1+(OI4))^1)*((1+(OI5))^1)*((1+(OI6))^1)*((1+(OI7))^1)*((1+(OI8))^1)*((1+(OI9))^1)*((1+(OI10))^1)*((1+(OI11))^1)*((1+(OI12))^1)*((1+(OI13))^1)*((1+(OI14))^1)*((1+(OI15))^1))/((1.075)^15)/0.075))/Sheet1!$B$17)+((Sheet1!$B$65/Sheet1!$B$17)*(100%-0.2)))</f>
        <v>41.928930644676043</v>
      </c>
      <c r="OJ17" s="1">
        <f ca="1">SUM((((Sheet1!$B$61*((1+(OJ1))^1))/((1.075)^1)+(Sheet1!$B$61*((1+(OJ1))^1)*((1+(OJ2))^1))/((1.075)^2)+(Sheet1!$B$61*((1+(OJ1))^1)*((1+(OJ2))^1)*((1+(OJ3))^1))/((1.075)^3)+(Sheet1!$B$61*((1+(OJ1))^1)*((1+(OJ2))^1)*((1+(OJ3))^1)*((1+(OJ4))^1))/((1.075)^4)+(Sheet1!$B$61*((1+(OJ1))^1)*((1+(OJ2))^1)*((1+(OJ3))^1)*((1+(OJ4))^1)*((1+(OJ5))^1))/((1.075)^5)+(Sheet1!$B$61*((1+(OJ1))^1)*((1+(OJ2))^1)*((1+(OJ3))^1)*((1+(OJ4))^1)*((1+(OJ5))^1)*((1+(OJ6))^1))/((1.075)^6)+(Sheet1!$B$61*((1+(OJ1))^1)*((1+(OJ2))^1)*((1+(OJ3))^1)*((1+(OJ4))^1)*((1+(OJ5))^1)*((1+(OJ6))^1)*((1+(OJ7))^1))/((1.075)^7)+(Sheet1!$B$61*((1+(OJ1))^1)*((1+(OJ2))^1)*((1+(OJ3))^1)*((1+(OJ4))^1)*((1+(OJ5))^1)*((1+(OJ6))^1)*((1+(OJ7))^1)*((1+(OJ8))^1))/((1.075)^8)+(Sheet1!$B$61*((1+(OJ1))^1)*((1+(OJ2))^1)*((1+(OJ3))^1)*((1+(OJ4))^1)*((1+(OJ5))^1)*((1+(OJ6))^1)*((1+(OJ7))^1)*((1+(OJ8))^1)*((1+(OJ9))^1))/((1.075)^9)+(Sheet1!$B$61*((1+(OJ1))^1)*((1+(OJ2))^1)*((1+(OJ3))^1)*((1+(OJ4))^1)*((1+(OJ5))^1)*((1+(OJ6))^1)*((1+(OJ7))^1)*((1+(OJ8))^1)*((1+(OJ9))^1)*((1+(OJ10))^1))/((1.075)^10)+(Sheet1!$B$61*((1+(OJ1))^1)*((1+(OJ2))^1)*((1+(OJ3))^1)*((1+(OJ4))^1)*((1+(OJ5))^1)*((1+(OJ6))^1)*((1+(OJ7))^1)*((1+(OJ8))^1)*((1+(OJ9))^1)*((1+(OJ10))^1)*((1+(OJ11))^1))/((1.075)^11)+(Sheet1!$B$61*((1+(OJ1))^1)*((1+(OJ2))^1)*((1+(OJ3))^1)*((1+(OJ4))^1)*((1+(OJ5))^1)*((1+(OJ6))^1)*((1+(OJ7))^1)*((1+(OJ8))^1)*((1+(OJ9))^1)*((1+(OJ10))^1)*((1+(OJ11))^1)*((1+(OJ12))^1))/((1.075)^12)+(Sheet1!$B$61*((1+(OJ1))^1)*((1+(OJ2))^1)*((1+(OJ3))^1)*((1+(OJ4))^1)*((1+(OJ5))^1)*((1+(OJ6))^1)*((1+(OJ7))^1)*((1+(OJ8))^1)*((1+(OJ9))^1)*((1+(OJ10))^1)*((1+(OJ11))^1)*((1+(OJ12))^1)*((1+(OJ13))^1))/((1.075)^13)+(Sheet1!$B$61*((1+(OJ1))^1)*((1+(OJ2))^1)*((1+(OJ3))^1)*((1+(OJ4))^1)*((1+(OJ5))^1)*((1+(OJ6))^1)*((1+(OJ7))^1)*((1+(OJ8))^1)*((1+(OJ9))^1)*((1+(OJ10))^1)*((1+(OJ11))^1)*((1+(OJ12))^1)*((1+(OJ13))^1)*((1+(OJ14))^1))/((1.075)^14)+(Sheet1!$B$61*((1+(OJ1))^1)*((1+(OJ2))^1)*((1+(OJ3))^1)*((1+(OJ4))^1)*((1+(OJ5))^1)*((1+(OJ6))^1)*((1+(OJ7))^1)*((1+(OJ8))^1)*((1+(OJ9))^1)*((1+(OJ10))^1)*((1+(OJ11))^1)*((1+(OJ12))^1)*((1+(OJ13))^1)*((1+(OJ14))^1)*((1+(OJ15))^1))/((1.075)^15)+((Sheet1!$B$61*((1+(OJ1))^1)*((1+(OJ2))^1)*((1+(OJ3))^1)*((1+(OJ4))^1)*((1+(OJ5))^1)*((1+(OJ6))^1)*((1+(OJ7))^1)*((1+(OJ8))^1)*((1+(OJ9))^1)*((1+(OJ10))^1)*((1+(OJ11))^1)*((1+(OJ12))^1)*((1+(OJ13))^1)*((1+(OJ14))^1)*((1+(OJ15))^1))/((1.075)^15)/0.075))/Sheet1!$B$17)+((Sheet1!$B$65/Sheet1!$B$17)*(100%-0.2)))</f>
        <v>48.408333232404516</v>
      </c>
      <c r="OK17" s="1">
        <f ca="1">SUM((((Sheet1!$B$61*((1+(OK1))^1))/((1.075)^1)+(Sheet1!$B$61*((1+(OK1))^1)*((1+(OK2))^1))/((1.075)^2)+(Sheet1!$B$61*((1+(OK1))^1)*((1+(OK2))^1)*((1+(OK3))^1))/((1.075)^3)+(Sheet1!$B$61*((1+(OK1))^1)*((1+(OK2))^1)*((1+(OK3))^1)*((1+(OK4))^1))/((1.075)^4)+(Sheet1!$B$61*((1+(OK1))^1)*((1+(OK2))^1)*((1+(OK3))^1)*((1+(OK4))^1)*((1+(OK5))^1))/((1.075)^5)+(Sheet1!$B$61*((1+(OK1))^1)*((1+(OK2))^1)*((1+(OK3))^1)*((1+(OK4))^1)*((1+(OK5))^1)*((1+(OK6))^1))/((1.075)^6)+(Sheet1!$B$61*((1+(OK1))^1)*((1+(OK2))^1)*((1+(OK3))^1)*((1+(OK4))^1)*((1+(OK5))^1)*((1+(OK6))^1)*((1+(OK7))^1))/((1.075)^7)+(Sheet1!$B$61*((1+(OK1))^1)*((1+(OK2))^1)*((1+(OK3))^1)*((1+(OK4))^1)*((1+(OK5))^1)*((1+(OK6))^1)*((1+(OK7))^1)*((1+(OK8))^1))/((1.075)^8)+(Sheet1!$B$61*((1+(OK1))^1)*((1+(OK2))^1)*((1+(OK3))^1)*((1+(OK4))^1)*((1+(OK5))^1)*((1+(OK6))^1)*((1+(OK7))^1)*((1+(OK8))^1)*((1+(OK9))^1))/((1.075)^9)+(Sheet1!$B$61*((1+(OK1))^1)*((1+(OK2))^1)*((1+(OK3))^1)*((1+(OK4))^1)*((1+(OK5))^1)*((1+(OK6))^1)*((1+(OK7))^1)*((1+(OK8))^1)*((1+(OK9))^1)*((1+(OK10))^1))/((1.075)^10)+(Sheet1!$B$61*((1+(OK1))^1)*((1+(OK2))^1)*((1+(OK3))^1)*((1+(OK4))^1)*((1+(OK5))^1)*((1+(OK6))^1)*((1+(OK7))^1)*((1+(OK8))^1)*((1+(OK9))^1)*((1+(OK10))^1)*((1+(OK11))^1))/((1.075)^11)+(Sheet1!$B$61*((1+(OK1))^1)*((1+(OK2))^1)*((1+(OK3))^1)*((1+(OK4))^1)*((1+(OK5))^1)*((1+(OK6))^1)*((1+(OK7))^1)*((1+(OK8))^1)*((1+(OK9))^1)*((1+(OK10))^1)*((1+(OK11))^1)*((1+(OK12))^1))/((1.075)^12)+(Sheet1!$B$61*((1+(OK1))^1)*((1+(OK2))^1)*((1+(OK3))^1)*((1+(OK4))^1)*((1+(OK5))^1)*((1+(OK6))^1)*((1+(OK7))^1)*((1+(OK8))^1)*((1+(OK9))^1)*((1+(OK10))^1)*((1+(OK11))^1)*((1+(OK12))^1)*((1+(OK13))^1))/((1.075)^13)+(Sheet1!$B$61*((1+(OK1))^1)*((1+(OK2))^1)*((1+(OK3))^1)*((1+(OK4))^1)*((1+(OK5))^1)*((1+(OK6))^1)*((1+(OK7))^1)*((1+(OK8))^1)*((1+(OK9))^1)*((1+(OK10))^1)*((1+(OK11))^1)*((1+(OK12))^1)*((1+(OK13))^1)*((1+(OK14))^1))/((1.075)^14)+(Sheet1!$B$61*((1+(OK1))^1)*((1+(OK2))^1)*((1+(OK3))^1)*((1+(OK4))^1)*((1+(OK5))^1)*((1+(OK6))^1)*((1+(OK7))^1)*((1+(OK8))^1)*((1+(OK9))^1)*((1+(OK10))^1)*((1+(OK11))^1)*((1+(OK12))^1)*((1+(OK13))^1)*((1+(OK14))^1)*((1+(OK15))^1))/((1.075)^15)+((Sheet1!$B$61*((1+(OK1))^1)*((1+(OK2))^1)*((1+(OK3))^1)*((1+(OK4))^1)*((1+(OK5))^1)*((1+(OK6))^1)*((1+(OK7))^1)*((1+(OK8))^1)*((1+(OK9))^1)*((1+(OK10))^1)*((1+(OK11))^1)*((1+(OK12))^1)*((1+(OK13))^1)*((1+(OK14))^1)*((1+(OK15))^1))/((1.075)^15)/0.075))/Sheet1!$B$17)+((Sheet1!$B$65/Sheet1!$B$17)*(100%-0.2)))</f>
        <v>43.98903932851421</v>
      </c>
      <c r="OL17" s="1">
        <f ca="1">SUM((((Sheet1!$B$61*((1+(OL1))^1))/((1.075)^1)+(Sheet1!$B$61*((1+(OL1))^1)*((1+(OL2))^1))/((1.075)^2)+(Sheet1!$B$61*((1+(OL1))^1)*((1+(OL2))^1)*((1+(OL3))^1))/((1.075)^3)+(Sheet1!$B$61*((1+(OL1))^1)*((1+(OL2))^1)*((1+(OL3))^1)*((1+(OL4))^1))/((1.075)^4)+(Sheet1!$B$61*((1+(OL1))^1)*((1+(OL2))^1)*((1+(OL3))^1)*((1+(OL4))^1)*((1+(OL5))^1))/((1.075)^5)+(Sheet1!$B$61*((1+(OL1))^1)*((1+(OL2))^1)*((1+(OL3))^1)*((1+(OL4))^1)*((1+(OL5))^1)*((1+(OL6))^1))/((1.075)^6)+(Sheet1!$B$61*((1+(OL1))^1)*((1+(OL2))^1)*((1+(OL3))^1)*((1+(OL4))^1)*((1+(OL5))^1)*((1+(OL6))^1)*((1+(OL7))^1))/((1.075)^7)+(Sheet1!$B$61*((1+(OL1))^1)*((1+(OL2))^1)*((1+(OL3))^1)*((1+(OL4))^1)*((1+(OL5))^1)*((1+(OL6))^1)*((1+(OL7))^1)*((1+(OL8))^1))/((1.075)^8)+(Sheet1!$B$61*((1+(OL1))^1)*((1+(OL2))^1)*((1+(OL3))^1)*((1+(OL4))^1)*((1+(OL5))^1)*((1+(OL6))^1)*((1+(OL7))^1)*((1+(OL8))^1)*((1+(OL9))^1))/((1.075)^9)+(Sheet1!$B$61*((1+(OL1))^1)*((1+(OL2))^1)*((1+(OL3))^1)*((1+(OL4))^1)*((1+(OL5))^1)*((1+(OL6))^1)*((1+(OL7))^1)*((1+(OL8))^1)*((1+(OL9))^1)*((1+(OL10))^1))/((1.075)^10)+(Sheet1!$B$61*((1+(OL1))^1)*((1+(OL2))^1)*((1+(OL3))^1)*((1+(OL4))^1)*((1+(OL5))^1)*((1+(OL6))^1)*((1+(OL7))^1)*((1+(OL8))^1)*((1+(OL9))^1)*((1+(OL10))^1)*((1+(OL11))^1))/((1.075)^11)+(Sheet1!$B$61*((1+(OL1))^1)*((1+(OL2))^1)*((1+(OL3))^1)*((1+(OL4))^1)*((1+(OL5))^1)*((1+(OL6))^1)*((1+(OL7))^1)*((1+(OL8))^1)*((1+(OL9))^1)*((1+(OL10))^1)*((1+(OL11))^1)*((1+(OL12))^1))/((1.075)^12)+(Sheet1!$B$61*((1+(OL1))^1)*((1+(OL2))^1)*((1+(OL3))^1)*((1+(OL4))^1)*((1+(OL5))^1)*((1+(OL6))^1)*((1+(OL7))^1)*((1+(OL8))^1)*((1+(OL9))^1)*((1+(OL10))^1)*((1+(OL11))^1)*((1+(OL12))^1)*((1+(OL13))^1))/((1.075)^13)+(Sheet1!$B$61*((1+(OL1))^1)*((1+(OL2))^1)*((1+(OL3))^1)*((1+(OL4))^1)*((1+(OL5))^1)*((1+(OL6))^1)*((1+(OL7))^1)*((1+(OL8))^1)*((1+(OL9))^1)*((1+(OL10))^1)*((1+(OL11))^1)*((1+(OL12))^1)*((1+(OL13))^1)*((1+(OL14))^1))/((1.075)^14)+(Sheet1!$B$61*((1+(OL1))^1)*((1+(OL2))^1)*((1+(OL3))^1)*((1+(OL4))^1)*((1+(OL5))^1)*((1+(OL6))^1)*((1+(OL7))^1)*((1+(OL8))^1)*((1+(OL9))^1)*((1+(OL10))^1)*((1+(OL11))^1)*((1+(OL12))^1)*((1+(OL13))^1)*((1+(OL14))^1)*((1+(OL15))^1))/((1.075)^15)+((Sheet1!$B$61*((1+(OL1))^1)*((1+(OL2))^1)*((1+(OL3))^1)*((1+(OL4))^1)*((1+(OL5))^1)*((1+(OL6))^1)*((1+(OL7))^1)*((1+(OL8))^1)*((1+(OL9))^1)*((1+(OL10))^1)*((1+(OL11))^1)*((1+(OL12))^1)*((1+(OL13))^1)*((1+(OL14))^1)*((1+(OL15))^1))/((1.075)^15)/0.075))/Sheet1!$B$17)+((Sheet1!$B$65/Sheet1!$B$17)*(100%-0.2)))</f>
        <v>39.871638121927433</v>
      </c>
      <c r="OM17" s="1">
        <f ca="1">SUM((((Sheet1!$B$61*((1+(OM1))^1))/((1.075)^1)+(Sheet1!$B$61*((1+(OM1))^1)*((1+(OM2))^1))/((1.075)^2)+(Sheet1!$B$61*((1+(OM1))^1)*((1+(OM2))^1)*((1+(OM3))^1))/((1.075)^3)+(Sheet1!$B$61*((1+(OM1))^1)*((1+(OM2))^1)*((1+(OM3))^1)*((1+(OM4))^1))/((1.075)^4)+(Sheet1!$B$61*((1+(OM1))^1)*((1+(OM2))^1)*((1+(OM3))^1)*((1+(OM4))^1)*((1+(OM5))^1))/((1.075)^5)+(Sheet1!$B$61*((1+(OM1))^1)*((1+(OM2))^1)*((1+(OM3))^1)*((1+(OM4))^1)*((1+(OM5))^1)*((1+(OM6))^1))/((1.075)^6)+(Sheet1!$B$61*((1+(OM1))^1)*((1+(OM2))^1)*((1+(OM3))^1)*((1+(OM4))^1)*((1+(OM5))^1)*((1+(OM6))^1)*((1+(OM7))^1))/((1.075)^7)+(Sheet1!$B$61*((1+(OM1))^1)*((1+(OM2))^1)*((1+(OM3))^1)*((1+(OM4))^1)*((1+(OM5))^1)*((1+(OM6))^1)*((1+(OM7))^1)*((1+(OM8))^1))/((1.075)^8)+(Sheet1!$B$61*((1+(OM1))^1)*((1+(OM2))^1)*((1+(OM3))^1)*((1+(OM4))^1)*((1+(OM5))^1)*((1+(OM6))^1)*((1+(OM7))^1)*((1+(OM8))^1)*((1+(OM9))^1))/((1.075)^9)+(Sheet1!$B$61*((1+(OM1))^1)*((1+(OM2))^1)*((1+(OM3))^1)*((1+(OM4))^1)*((1+(OM5))^1)*((1+(OM6))^1)*((1+(OM7))^1)*((1+(OM8))^1)*((1+(OM9))^1)*((1+(OM10))^1))/((1.075)^10)+(Sheet1!$B$61*((1+(OM1))^1)*((1+(OM2))^1)*((1+(OM3))^1)*((1+(OM4))^1)*((1+(OM5))^1)*((1+(OM6))^1)*((1+(OM7))^1)*((1+(OM8))^1)*((1+(OM9))^1)*((1+(OM10))^1)*((1+(OM11))^1))/((1.075)^11)+(Sheet1!$B$61*((1+(OM1))^1)*((1+(OM2))^1)*((1+(OM3))^1)*((1+(OM4))^1)*((1+(OM5))^1)*((1+(OM6))^1)*((1+(OM7))^1)*((1+(OM8))^1)*((1+(OM9))^1)*((1+(OM10))^1)*((1+(OM11))^1)*((1+(OM12))^1))/((1.075)^12)+(Sheet1!$B$61*((1+(OM1))^1)*((1+(OM2))^1)*((1+(OM3))^1)*((1+(OM4))^1)*((1+(OM5))^1)*((1+(OM6))^1)*((1+(OM7))^1)*((1+(OM8))^1)*((1+(OM9))^1)*((1+(OM10))^1)*((1+(OM11))^1)*((1+(OM12))^1)*((1+(OM13))^1))/((1.075)^13)+(Sheet1!$B$61*((1+(OM1))^1)*((1+(OM2))^1)*((1+(OM3))^1)*((1+(OM4))^1)*((1+(OM5))^1)*((1+(OM6))^1)*((1+(OM7))^1)*((1+(OM8))^1)*((1+(OM9))^1)*((1+(OM10))^1)*((1+(OM11))^1)*((1+(OM12))^1)*((1+(OM13))^1)*((1+(OM14))^1))/((1.075)^14)+(Sheet1!$B$61*((1+(OM1))^1)*((1+(OM2))^1)*((1+(OM3))^1)*((1+(OM4))^1)*((1+(OM5))^1)*((1+(OM6))^1)*((1+(OM7))^1)*((1+(OM8))^1)*((1+(OM9))^1)*((1+(OM10))^1)*((1+(OM11))^1)*((1+(OM12))^1)*((1+(OM13))^1)*((1+(OM14))^1)*((1+(OM15))^1))/((1.075)^15)+((Sheet1!$B$61*((1+(OM1))^1)*((1+(OM2))^1)*((1+(OM3))^1)*((1+(OM4))^1)*((1+(OM5))^1)*((1+(OM6))^1)*((1+(OM7))^1)*((1+(OM8))^1)*((1+(OM9))^1)*((1+(OM10))^1)*((1+(OM11))^1)*((1+(OM12))^1)*((1+(OM13))^1)*((1+(OM14))^1)*((1+(OM15))^1))/((1.075)^15)/0.075))/Sheet1!$B$17)+((Sheet1!$B$65/Sheet1!$B$17)*(100%-0.2)))</f>
        <v>44.01838071003715</v>
      </c>
      <c r="ON17" s="1">
        <f ca="1">SUM((((Sheet1!$B$61*((1+(ON1))^1))/((1.075)^1)+(Sheet1!$B$61*((1+(ON1))^1)*((1+(ON2))^1))/((1.075)^2)+(Sheet1!$B$61*((1+(ON1))^1)*((1+(ON2))^1)*((1+(ON3))^1))/((1.075)^3)+(Sheet1!$B$61*((1+(ON1))^1)*((1+(ON2))^1)*((1+(ON3))^1)*((1+(ON4))^1))/((1.075)^4)+(Sheet1!$B$61*((1+(ON1))^1)*((1+(ON2))^1)*((1+(ON3))^1)*((1+(ON4))^1)*((1+(ON5))^1))/((1.075)^5)+(Sheet1!$B$61*((1+(ON1))^1)*((1+(ON2))^1)*((1+(ON3))^1)*((1+(ON4))^1)*((1+(ON5))^1)*((1+(ON6))^1))/((1.075)^6)+(Sheet1!$B$61*((1+(ON1))^1)*((1+(ON2))^1)*((1+(ON3))^1)*((1+(ON4))^1)*((1+(ON5))^1)*((1+(ON6))^1)*((1+(ON7))^1))/((1.075)^7)+(Sheet1!$B$61*((1+(ON1))^1)*((1+(ON2))^1)*((1+(ON3))^1)*((1+(ON4))^1)*((1+(ON5))^1)*((1+(ON6))^1)*((1+(ON7))^1)*((1+(ON8))^1))/((1.075)^8)+(Sheet1!$B$61*((1+(ON1))^1)*((1+(ON2))^1)*((1+(ON3))^1)*((1+(ON4))^1)*((1+(ON5))^1)*((1+(ON6))^1)*((1+(ON7))^1)*((1+(ON8))^1)*((1+(ON9))^1))/((1.075)^9)+(Sheet1!$B$61*((1+(ON1))^1)*((1+(ON2))^1)*((1+(ON3))^1)*((1+(ON4))^1)*((1+(ON5))^1)*((1+(ON6))^1)*((1+(ON7))^1)*((1+(ON8))^1)*((1+(ON9))^1)*((1+(ON10))^1))/((1.075)^10)+(Sheet1!$B$61*((1+(ON1))^1)*((1+(ON2))^1)*((1+(ON3))^1)*((1+(ON4))^1)*((1+(ON5))^1)*((1+(ON6))^1)*((1+(ON7))^1)*((1+(ON8))^1)*((1+(ON9))^1)*((1+(ON10))^1)*((1+(ON11))^1))/((1.075)^11)+(Sheet1!$B$61*((1+(ON1))^1)*((1+(ON2))^1)*((1+(ON3))^1)*((1+(ON4))^1)*((1+(ON5))^1)*((1+(ON6))^1)*((1+(ON7))^1)*((1+(ON8))^1)*((1+(ON9))^1)*((1+(ON10))^1)*((1+(ON11))^1)*((1+(ON12))^1))/((1.075)^12)+(Sheet1!$B$61*((1+(ON1))^1)*((1+(ON2))^1)*((1+(ON3))^1)*((1+(ON4))^1)*((1+(ON5))^1)*((1+(ON6))^1)*((1+(ON7))^1)*((1+(ON8))^1)*((1+(ON9))^1)*((1+(ON10))^1)*((1+(ON11))^1)*((1+(ON12))^1)*((1+(ON13))^1))/((1.075)^13)+(Sheet1!$B$61*((1+(ON1))^1)*((1+(ON2))^1)*((1+(ON3))^1)*((1+(ON4))^1)*((1+(ON5))^1)*((1+(ON6))^1)*((1+(ON7))^1)*((1+(ON8))^1)*((1+(ON9))^1)*((1+(ON10))^1)*((1+(ON11))^1)*((1+(ON12))^1)*((1+(ON13))^1)*((1+(ON14))^1))/((1.075)^14)+(Sheet1!$B$61*((1+(ON1))^1)*((1+(ON2))^1)*((1+(ON3))^1)*((1+(ON4))^1)*((1+(ON5))^1)*((1+(ON6))^1)*((1+(ON7))^1)*((1+(ON8))^1)*((1+(ON9))^1)*((1+(ON10))^1)*((1+(ON11))^1)*((1+(ON12))^1)*((1+(ON13))^1)*((1+(ON14))^1)*((1+(ON15))^1))/((1.075)^15)+((Sheet1!$B$61*((1+(ON1))^1)*((1+(ON2))^1)*((1+(ON3))^1)*((1+(ON4))^1)*((1+(ON5))^1)*((1+(ON6))^1)*((1+(ON7))^1)*((1+(ON8))^1)*((1+(ON9))^1)*((1+(ON10))^1)*((1+(ON11))^1)*((1+(ON12))^1)*((1+(ON13))^1)*((1+(ON14))^1)*((1+(ON15))^1))/((1.075)^15)/0.075))/Sheet1!$B$17)+((Sheet1!$B$65/Sheet1!$B$17)*(100%-0.2)))</f>
        <v>73.200609765265</v>
      </c>
      <c r="OO17" s="1">
        <f ca="1">SUM((((Sheet1!$B$61*((1+(OO1))^1))/((1.075)^1)+(Sheet1!$B$61*((1+(OO1))^1)*((1+(OO2))^1))/((1.075)^2)+(Sheet1!$B$61*((1+(OO1))^1)*((1+(OO2))^1)*((1+(OO3))^1))/((1.075)^3)+(Sheet1!$B$61*((1+(OO1))^1)*((1+(OO2))^1)*((1+(OO3))^1)*((1+(OO4))^1))/((1.075)^4)+(Sheet1!$B$61*((1+(OO1))^1)*((1+(OO2))^1)*((1+(OO3))^1)*((1+(OO4))^1)*((1+(OO5))^1))/((1.075)^5)+(Sheet1!$B$61*((1+(OO1))^1)*((1+(OO2))^1)*((1+(OO3))^1)*((1+(OO4))^1)*((1+(OO5))^1)*((1+(OO6))^1))/((1.075)^6)+(Sheet1!$B$61*((1+(OO1))^1)*((1+(OO2))^1)*((1+(OO3))^1)*((1+(OO4))^1)*((1+(OO5))^1)*((1+(OO6))^1)*((1+(OO7))^1))/((1.075)^7)+(Sheet1!$B$61*((1+(OO1))^1)*((1+(OO2))^1)*((1+(OO3))^1)*((1+(OO4))^1)*((1+(OO5))^1)*((1+(OO6))^1)*((1+(OO7))^1)*((1+(OO8))^1))/((1.075)^8)+(Sheet1!$B$61*((1+(OO1))^1)*((1+(OO2))^1)*((1+(OO3))^1)*((1+(OO4))^1)*((1+(OO5))^1)*((1+(OO6))^1)*((1+(OO7))^1)*((1+(OO8))^1)*((1+(OO9))^1))/((1.075)^9)+(Sheet1!$B$61*((1+(OO1))^1)*((1+(OO2))^1)*((1+(OO3))^1)*((1+(OO4))^1)*((1+(OO5))^1)*((1+(OO6))^1)*((1+(OO7))^1)*((1+(OO8))^1)*((1+(OO9))^1)*((1+(OO10))^1))/((1.075)^10)+(Sheet1!$B$61*((1+(OO1))^1)*((1+(OO2))^1)*((1+(OO3))^1)*((1+(OO4))^1)*((1+(OO5))^1)*((1+(OO6))^1)*((1+(OO7))^1)*((1+(OO8))^1)*((1+(OO9))^1)*((1+(OO10))^1)*((1+(OO11))^1))/((1.075)^11)+(Sheet1!$B$61*((1+(OO1))^1)*((1+(OO2))^1)*((1+(OO3))^1)*((1+(OO4))^1)*((1+(OO5))^1)*((1+(OO6))^1)*((1+(OO7))^1)*((1+(OO8))^1)*((1+(OO9))^1)*((1+(OO10))^1)*((1+(OO11))^1)*((1+(OO12))^1))/((1.075)^12)+(Sheet1!$B$61*((1+(OO1))^1)*((1+(OO2))^1)*((1+(OO3))^1)*((1+(OO4))^1)*((1+(OO5))^1)*((1+(OO6))^1)*((1+(OO7))^1)*((1+(OO8))^1)*((1+(OO9))^1)*((1+(OO10))^1)*((1+(OO11))^1)*((1+(OO12))^1)*((1+(OO13))^1))/((1.075)^13)+(Sheet1!$B$61*((1+(OO1))^1)*((1+(OO2))^1)*((1+(OO3))^1)*((1+(OO4))^1)*((1+(OO5))^1)*((1+(OO6))^1)*((1+(OO7))^1)*((1+(OO8))^1)*((1+(OO9))^1)*((1+(OO10))^1)*((1+(OO11))^1)*((1+(OO12))^1)*((1+(OO13))^1)*((1+(OO14))^1))/((1.075)^14)+(Sheet1!$B$61*((1+(OO1))^1)*((1+(OO2))^1)*((1+(OO3))^1)*((1+(OO4))^1)*((1+(OO5))^1)*((1+(OO6))^1)*((1+(OO7))^1)*((1+(OO8))^1)*((1+(OO9))^1)*((1+(OO10))^1)*((1+(OO11))^1)*((1+(OO12))^1)*((1+(OO13))^1)*((1+(OO14))^1)*((1+(OO15))^1))/((1.075)^15)+((Sheet1!$B$61*((1+(OO1))^1)*((1+(OO2))^1)*((1+(OO3))^1)*((1+(OO4))^1)*((1+(OO5))^1)*((1+(OO6))^1)*((1+(OO7))^1)*((1+(OO8))^1)*((1+(OO9))^1)*((1+(OO10))^1)*((1+(OO11))^1)*((1+(OO12))^1)*((1+(OO13))^1)*((1+(OO14))^1)*((1+(OO15))^1))/((1.075)^15)/0.075))/Sheet1!$B$17)+((Sheet1!$B$65/Sheet1!$B$17)*(100%-0.2)))</f>
        <v>50.778843572190851</v>
      </c>
      <c r="OP17" s="1">
        <f ca="1">SUM((((Sheet1!$B$61*((1+(OP1))^1))/((1.075)^1)+(Sheet1!$B$61*((1+(OP1))^1)*((1+(OP2))^1))/((1.075)^2)+(Sheet1!$B$61*((1+(OP1))^1)*((1+(OP2))^1)*((1+(OP3))^1))/((1.075)^3)+(Sheet1!$B$61*((1+(OP1))^1)*((1+(OP2))^1)*((1+(OP3))^1)*((1+(OP4))^1))/((1.075)^4)+(Sheet1!$B$61*((1+(OP1))^1)*((1+(OP2))^1)*((1+(OP3))^1)*((1+(OP4))^1)*((1+(OP5))^1))/((1.075)^5)+(Sheet1!$B$61*((1+(OP1))^1)*((1+(OP2))^1)*((1+(OP3))^1)*((1+(OP4))^1)*((1+(OP5))^1)*((1+(OP6))^1))/((1.075)^6)+(Sheet1!$B$61*((1+(OP1))^1)*((1+(OP2))^1)*((1+(OP3))^1)*((1+(OP4))^1)*((1+(OP5))^1)*((1+(OP6))^1)*((1+(OP7))^1))/((1.075)^7)+(Sheet1!$B$61*((1+(OP1))^1)*((1+(OP2))^1)*((1+(OP3))^1)*((1+(OP4))^1)*((1+(OP5))^1)*((1+(OP6))^1)*((1+(OP7))^1)*((1+(OP8))^1))/((1.075)^8)+(Sheet1!$B$61*((1+(OP1))^1)*((1+(OP2))^1)*((1+(OP3))^1)*((1+(OP4))^1)*((1+(OP5))^1)*((1+(OP6))^1)*((1+(OP7))^1)*((1+(OP8))^1)*((1+(OP9))^1))/((1.075)^9)+(Sheet1!$B$61*((1+(OP1))^1)*((1+(OP2))^1)*((1+(OP3))^1)*((1+(OP4))^1)*((1+(OP5))^1)*((1+(OP6))^1)*((1+(OP7))^1)*((1+(OP8))^1)*((1+(OP9))^1)*((1+(OP10))^1))/((1.075)^10)+(Sheet1!$B$61*((1+(OP1))^1)*((1+(OP2))^1)*((1+(OP3))^1)*((1+(OP4))^1)*((1+(OP5))^1)*((1+(OP6))^1)*((1+(OP7))^1)*((1+(OP8))^1)*((1+(OP9))^1)*((1+(OP10))^1)*((1+(OP11))^1))/((1.075)^11)+(Sheet1!$B$61*((1+(OP1))^1)*((1+(OP2))^1)*((1+(OP3))^1)*((1+(OP4))^1)*((1+(OP5))^1)*((1+(OP6))^1)*((1+(OP7))^1)*((1+(OP8))^1)*((1+(OP9))^1)*((1+(OP10))^1)*((1+(OP11))^1)*((1+(OP12))^1))/((1.075)^12)+(Sheet1!$B$61*((1+(OP1))^1)*((1+(OP2))^1)*((1+(OP3))^1)*((1+(OP4))^1)*((1+(OP5))^1)*((1+(OP6))^1)*((1+(OP7))^1)*((1+(OP8))^1)*((1+(OP9))^1)*((1+(OP10))^1)*((1+(OP11))^1)*((1+(OP12))^1)*((1+(OP13))^1))/((1.075)^13)+(Sheet1!$B$61*((1+(OP1))^1)*((1+(OP2))^1)*((1+(OP3))^1)*((1+(OP4))^1)*((1+(OP5))^1)*((1+(OP6))^1)*((1+(OP7))^1)*((1+(OP8))^1)*((1+(OP9))^1)*((1+(OP10))^1)*((1+(OP11))^1)*((1+(OP12))^1)*((1+(OP13))^1)*((1+(OP14))^1))/((1.075)^14)+(Sheet1!$B$61*((1+(OP1))^1)*((1+(OP2))^1)*((1+(OP3))^1)*((1+(OP4))^1)*((1+(OP5))^1)*((1+(OP6))^1)*((1+(OP7))^1)*((1+(OP8))^1)*((1+(OP9))^1)*((1+(OP10))^1)*((1+(OP11))^1)*((1+(OP12))^1)*((1+(OP13))^1)*((1+(OP14))^1)*((1+(OP15))^1))/((1.075)^15)+((Sheet1!$B$61*((1+(OP1))^1)*((1+(OP2))^1)*((1+(OP3))^1)*((1+(OP4))^1)*((1+(OP5))^1)*((1+(OP6))^1)*((1+(OP7))^1)*((1+(OP8))^1)*((1+(OP9))^1)*((1+(OP10))^1)*((1+(OP11))^1)*((1+(OP12))^1)*((1+(OP13))^1)*((1+(OP14))^1)*((1+(OP15))^1))/((1.075)^15)/0.075))/Sheet1!$B$17)+((Sheet1!$B$65/Sheet1!$B$17)*(100%-0.2)))</f>
        <v>44.340502892664304</v>
      </c>
      <c r="OQ17" s="1">
        <f ca="1">SUM((((Sheet1!$B$61*((1+(OQ1))^1))/((1.075)^1)+(Sheet1!$B$61*((1+(OQ1))^1)*((1+(OQ2))^1))/((1.075)^2)+(Sheet1!$B$61*((1+(OQ1))^1)*((1+(OQ2))^1)*((1+(OQ3))^1))/((1.075)^3)+(Sheet1!$B$61*((1+(OQ1))^1)*((1+(OQ2))^1)*((1+(OQ3))^1)*((1+(OQ4))^1))/((1.075)^4)+(Sheet1!$B$61*((1+(OQ1))^1)*((1+(OQ2))^1)*((1+(OQ3))^1)*((1+(OQ4))^1)*((1+(OQ5))^1))/((1.075)^5)+(Sheet1!$B$61*((1+(OQ1))^1)*((1+(OQ2))^1)*((1+(OQ3))^1)*((1+(OQ4))^1)*((1+(OQ5))^1)*((1+(OQ6))^1))/((1.075)^6)+(Sheet1!$B$61*((1+(OQ1))^1)*((1+(OQ2))^1)*((1+(OQ3))^1)*((1+(OQ4))^1)*((1+(OQ5))^1)*((1+(OQ6))^1)*((1+(OQ7))^1))/((1.075)^7)+(Sheet1!$B$61*((1+(OQ1))^1)*((1+(OQ2))^1)*((1+(OQ3))^1)*((1+(OQ4))^1)*((1+(OQ5))^1)*((1+(OQ6))^1)*((1+(OQ7))^1)*((1+(OQ8))^1))/((1.075)^8)+(Sheet1!$B$61*((1+(OQ1))^1)*((1+(OQ2))^1)*((1+(OQ3))^1)*((1+(OQ4))^1)*((1+(OQ5))^1)*((1+(OQ6))^1)*((1+(OQ7))^1)*((1+(OQ8))^1)*((1+(OQ9))^1))/((1.075)^9)+(Sheet1!$B$61*((1+(OQ1))^1)*((1+(OQ2))^1)*((1+(OQ3))^1)*((1+(OQ4))^1)*((1+(OQ5))^1)*((1+(OQ6))^1)*((1+(OQ7))^1)*((1+(OQ8))^1)*((1+(OQ9))^1)*((1+(OQ10))^1))/((1.075)^10)+(Sheet1!$B$61*((1+(OQ1))^1)*((1+(OQ2))^1)*((1+(OQ3))^1)*((1+(OQ4))^1)*((1+(OQ5))^1)*((1+(OQ6))^1)*((1+(OQ7))^1)*((1+(OQ8))^1)*((1+(OQ9))^1)*((1+(OQ10))^1)*((1+(OQ11))^1))/((1.075)^11)+(Sheet1!$B$61*((1+(OQ1))^1)*((1+(OQ2))^1)*((1+(OQ3))^1)*((1+(OQ4))^1)*((1+(OQ5))^1)*((1+(OQ6))^1)*((1+(OQ7))^1)*((1+(OQ8))^1)*((1+(OQ9))^1)*((1+(OQ10))^1)*((1+(OQ11))^1)*((1+(OQ12))^1))/((1.075)^12)+(Sheet1!$B$61*((1+(OQ1))^1)*((1+(OQ2))^1)*((1+(OQ3))^1)*((1+(OQ4))^1)*((1+(OQ5))^1)*((1+(OQ6))^1)*((1+(OQ7))^1)*((1+(OQ8))^1)*((1+(OQ9))^1)*((1+(OQ10))^1)*((1+(OQ11))^1)*((1+(OQ12))^1)*((1+(OQ13))^1))/((1.075)^13)+(Sheet1!$B$61*((1+(OQ1))^1)*((1+(OQ2))^1)*((1+(OQ3))^1)*((1+(OQ4))^1)*((1+(OQ5))^1)*((1+(OQ6))^1)*((1+(OQ7))^1)*((1+(OQ8))^1)*((1+(OQ9))^1)*((1+(OQ10))^1)*((1+(OQ11))^1)*((1+(OQ12))^1)*((1+(OQ13))^1)*((1+(OQ14))^1))/((1.075)^14)+(Sheet1!$B$61*((1+(OQ1))^1)*((1+(OQ2))^1)*((1+(OQ3))^1)*((1+(OQ4))^1)*((1+(OQ5))^1)*((1+(OQ6))^1)*((1+(OQ7))^1)*((1+(OQ8))^1)*((1+(OQ9))^1)*((1+(OQ10))^1)*((1+(OQ11))^1)*((1+(OQ12))^1)*((1+(OQ13))^1)*((1+(OQ14))^1)*((1+(OQ15))^1))/((1.075)^15)+((Sheet1!$B$61*((1+(OQ1))^1)*((1+(OQ2))^1)*((1+(OQ3))^1)*((1+(OQ4))^1)*((1+(OQ5))^1)*((1+(OQ6))^1)*((1+(OQ7))^1)*((1+(OQ8))^1)*((1+(OQ9))^1)*((1+(OQ10))^1)*((1+(OQ11))^1)*((1+(OQ12))^1)*((1+(OQ13))^1)*((1+(OQ14))^1)*((1+(OQ15))^1))/((1.075)^15)/0.075))/Sheet1!$B$17)+((Sheet1!$B$65/Sheet1!$B$17)*(100%-0.2)))</f>
        <v>43.548902933289511</v>
      </c>
      <c r="OR17" s="1">
        <f ca="1">SUM((((Sheet1!$B$61*((1+(OR1))^1))/((1.075)^1)+(Sheet1!$B$61*((1+(OR1))^1)*((1+(OR2))^1))/((1.075)^2)+(Sheet1!$B$61*((1+(OR1))^1)*((1+(OR2))^1)*((1+(OR3))^1))/((1.075)^3)+(Sheet1!$B$61*((1+(OR1))^1)*((1+(OR2))^1)*((1+(OR3))^1)*((1+(OR4))^1))/((1.075)^4)+(Sheet1!$B$61*((1+(OR1))^1)*((1+(OR2))^1)*((1+(OR3))^1)*((1+(OR4))^1)*((1+(OR5))^1))/((1.075)^5)+(Sheet1!$B$61*((1+(OR1))^1)*((1+(OR2))^1)*((1+(OR3))^1)*((1+(OR4))^1)*((1+(OR5))^1)*((1+(OR6))^1))/((1.075)^6)+(Sheet1!$B$61*((1+(OR1))^1)*((1+(OR2))^1)*((1+(OR3))^1)*((1+(OR4))^1)*((1+(OR5))^1)*((1+(OR6))^1)*((1+(OR7))^1))/((1.075)^7)+(Sheet1!$B$61*((1+(OR1))^1)*((1+(OR2))^1)*((1+(OR3))^1)*((1+(OR4))^1)*((1+(OR5))^1)*((1+(OR6))^1)*((1+(OR7))^1)*((1+(OR8))^1))/((1.075)^8)+(Sheet1!$B$61*((1+(OR1))^1)*((1+(OR2))^1)*((1+(OR3))^1)*((1+(OR4))^1)*((1+(OR5))^1)*((1+(OR6))^1)*((1+(OR7))^1)*((1+(OR8))^1)*((1+(OR9))^1))/((1.075)^9)+(Sheet1!$B$61*((1+(OR1))^1)*((1+(OR2))^1)*((1+(OR3))^1)*((1+(OR4))^1)*((1+(OR5))^1)*((1+(OR6))^1)*((1+(OR7))^1)*((1+(OR8))^1)*((1+(OR9))^1)*((1+(OR10))^1))/((1.075)^10)+(Sheet1!$B$61*((1+(OR1))^1)*((1+(OR2))^1)*((1+(OR3))^1)*((1+(OR4))^1)*((1+(OR5))^1)*((1+(OR6))^1)*((1+(OR7))^1)*((1+(OR8))^1)*((1+(OR9))^1)*((1+(OR10))^1)*((1+(OR11))^1))/((1.075)^11)+(Sheet1!$B$61*((1+(OR1))^1)*((1+(OR2))^1)*((1+(OR3))^1)*((1+(OR4))^1)*((1+(OR5))^1)*((1+(OR6))^1)*((1+(OR7))^1)*((1+(OR8))^1)*((1+(OR9))^1)*((1+(OR10))^1)*((1+(OR11))^1)*((1+(OR12))^1))/((1.075)^12)+(Sheet1!$B$61*((1+(OR1))^1)*((1+(OR2))^1)*((1+(OR3))^1)*((1+(OR4))^1)*((1+(OR5))^1)*((1+(OR6))^1)*((1+(OR7))^1)*((1+(OR8))^1)*((1+(OR9))^1)*((1+(OR10))^1)*((1+(OR11))^1)*((1+(OR12))^1)*((1+(OR13))^1))/((1.075)^13)+(Sheet1!$B$61*((1+(OR1))^1)*((1+(OR2))^1)*((1+(OR3))^1)*((1+(OR4))^1)*((1+(OR5))^1)*((1+(OR6))^1)*((1+(OR7))^1)*((1+(OR8))^1)*((1+(OR9))^1)*((1+(OR10))^1)*((1+(OR11))^1)*((1+(OR12))^1)*((1+(OR13))^1)*((1+(OR14))^1))/((1.075)^14)+(Sheet1!$B$61*((1+(OR1))^1)*((1+(OR2))^1)*((1+(OR3))^1)*((1+(OR4))^1)*((1+(OR5))^1)*((1+(OR6))^1)*((1+(OR7))^1)*((1+(OR8))^1)*((1+(OR9))^1)*((1+(OR10))^1)*((1+(OR11))^1)*((1+(OR12))^1)*((1+(OR13))^1)*((1+(OR14))^1)*((1+(OR15))^1))/((1.075)^15)+((Sheet1!$B$61*((1+(OR1))^1)*((1+(OR2))^1)*((1+(OR3))^1)*((1+(OR4))^1)*((1+(OR5))^1)*((1+(OR6))^1)*((1+(OR7))^1)*((1+(OR8))^1)*((1+(OR9))^1)*((1+(OR10))^1)*((1+(OR11))^1)*((1+(OR12))^1)*((1+(OR13))^1)*((1+(OR14))^1)*((1+(OR15))^1))/((1.075)^15)/0.075))/Sheet1!$B$17)+((Sheet1!$B$65/Sheet1!$B$17)*(100%-0.2)))</f>
        <v>54.720941265739519</v>
      </c>
      <c r="OS17" s="1">
        <f ca="1">SUM((((Sheet1!$B$61*((1+(OS1))^1))/((1.075)^1)+(Sheet1!$B$61*((1+(OS1))^1)*((1+(OS2))^1))/((1.075)^2)+(Sheet1!$B$61*((1+(OS1))^1)*((1+(OS2))^1)*((1+(OS3))^1))/((1.075)^3)+(Sheet1!$B$61*((1+(OS1))^1)*((1+(OS2))^1)*((1+(OS3))^1)*((1+(OS4))^1))/((1.075)^4)+(Sheet1!$B$61*((1+(OS1))^1)*((1+(OS2))^1)*((1+(OS3))^1)*((1+(OS4))^1)*((1+(OS5))^1))/((1.075)^5)+(Sheet1!$B$61*((1+(OS1))^1)*((1+(OS2))^1)*((1+(OS3))^1)*((1+(OS4))^1)*((1+(OS5))^1)*((1+(OS6))^1))/((1.075)^6)+(Sheet1!$B$61*((1+(OS1))^1)*((1+(OS2))^1)*((1+(OS3))^1)*((1+(OS4))^1)*((1+(OS5))^1)*((1+(OS6))^1)*((1+(OS7))^1))/((1.075)^7)+(Sheet1!$B$61*((1+(OS1))^1)*((1+(OS2))^1)*((1+(OS3))^1)*((1+(OS4))^1)*((1+(OS5))^1)*((1+(OS6))^1)*((1+(OS7))^1)*((1+(OS8))^1))/((1.075)^8)+(Sheet1!$B$61*((1+(OS1))^1)*((1+(OS2))^1)*((1+(OS3))^1)*((1+(OS4))^1)*((1+(OS5))^1)*((1+(OS6))^1)*((1+(OS7))^1)*((1+(OS8))^1)*((1+(OS9))^1))/((1.075)^9)+(Sheet1!$B$61*((1+(OS1))^1)*((1+(OS2))^1)*((1+(OS3))^1)*((1+(OS4))^1)*((1+(OS5))^1)*((1+(OS6))^1)*((1+(OS7))^1)*((1+(OS8))^1)*((1+(OS9))^1)*((1+(OS10))^1))/((1.075)^10)+(Sheet1!$B$61*((1+(OS1))^1)*((1+(OS2))^1)*((1+(OS3))^1)*((1+(OS4))^1)*((1+(OS5))^1)*((1+(OS6))^1)*((1+(OS7))^1)*((1+(OS8))^1)*((1+(OS9))^1)*((1+(OS10))^1)*((1+(OS11))^1))/((1.075)^11)+(Sheet1!$B$61*((1+(OS1))^1)*((1+(OS2))^1)*((1+(OS3))^1)*((1+(OS4))^1)*((1+(OS5))^1)*((1+(OS6))^1)*((1+(OS7))^1)*((1+(OS8))^1)*((1+(OS9))^1)*((1+(OS10))^1)*((1+(OS11))^1)*((1+(OS12))^1))/((1.075)^12)+(Sheet1!$B$61*((1+(OS1))^1)*((1+(OS2))^1)*((1+(OS3))^1)*((1+(OS4))^1)*((1+(OS5))^1)*((1+(OS6))^1)*((1+(OS7))^1)*((1+(OS8))^1)*((1+(OS9))^1)*((1+(OS10))^1)*((1+(OS11))^1)*((1+(OS12))^1)*((1+(OS13))^1))/((1.075)^13)+(Sheet1!$B$61*((1+(OS1))^1)*((1+(OS2))^1)*((1+(OS3))^1)*((1+(OS4))^1)*((1+(OS5))^1)*((1+(OS6))^1)*((1+(OS7))^1)*((1+(OS8))^1)*((1+(OS9))^1)*((1+(OS10))^1)*((1+(OS11))^1)*((1+(OS12))^1)*((1+(OS13))^1)*((1+(OS14))^1))/((1.075)^14)+(Sheet1!$B$61*((1+(OS1))^1)*((1+(OS2))^1)*((1+(OS3))^1)*((1+(OS4))^1)*((1+(OS5))^1)*((1+(OS6))^1)*((1+(OS7))^1)*((1+(OS8))^1)*((1+(OS9))^1)*((1+(OS10))^1)*((1+(OS11))^1)*((1+(OS12))^1)*((1+(OS13))^1)*((1+(OS14))^1)*((1+(OS15))^1))/((1.075)^15)+((Sheet1!$B$61*((1+(OS1))^1)*((1+(OS2))^1)*((1+(OS3))^1)*((1+(OS4))^1)*((1+(OS5))^1)*((1+(OS6))^1)*((1+(OS7))^1)*((1+(OS8))^1)*((1+(OS9))^1)*((1+(OS10))^1)*((1+(OS11))^1)*((1+(OS12))^1)*((1+(OS13))^1)*((1+(OS14))^1)*((1+(OS15))^1))/((1.075)^15)/0.075))/Sheet1!$B$17)+((Sheet1!$B$65/Sheet1!$B$17)*(100%-0.2)))</f>
        <v>42.598725472502039</v>
      </c>
      <c r="OT17" s="1">
        <f ca="1">SUM((((Sheet1!$B$61*((1+(OT1))^1))/((1.075)^1)+(Sheet1!$B$61*((1+(OT1))^1)*((1+(OT2))^1))/((1.075)^2)+(Sheet1!$B$61*((1+(OT1))^1)*((1+(OT2))^1)*((1+(OT3))^1))/((1.075)^3)+(Sheet1!$B$61*((1+(OT1))^1)*((1+(OT2))^1)*((1+(OT3))^1)*((1+(OT4))^1))/((1.075)^4)+(Sheet1!$B$61*((1+(OT1))^1)*((1+(OT2))^1)*((1+(OT3))^1)*((1+(OT4))^1)*((1+(OT5))^1))/((1.075)^5)+(Sheet1!$B$61*((1+(OT1))^1)*((1+(OT2))^1)*((1+(OT3))^1)*((1+(OT4))^1)*((1+(OT5))^1)*((1+(OT6))^1))/((1.075)^6)+(Sheet1!$B$61*((1+(OT1))^1)*((1+(OT2))^1)*((1+(OT3))^1)*((1+(OT4))^1)*((1+(OT5))^1)*((1+(OT6))^1)*((1+(OT7))^1))/((1.075)^7)+(Sheet1!$B$61*((1+(OT1))^1)*((1+(OT2))^1)*((1+(OT3))^1)*((1+(OT4))^1)*((1+(OT5))^1)*((1+(OT6))^1)*((1+(OT7))^1)*((1+(OT8))^1))/((1.075)^8)+(Sheet1!$B$61*((1+(OT1))^1)*((1+(OT2))^1)*((1+(OT3))^1)*((1+(OT4))^1)*((1+(OT5))^1)*((1+(OT6))^1)*((1+(OT7))^1)*((1+(OT8))^1)*((1+(OT9))^1))/((1.075)^9)+(Sheet1!$B$61*((1+(OT1))^1)*((1+(OT2))^1)*((1+(OT3))^1)*((1+(OT4))^1)*((1+(OT5))^1)*((1+(OT6))^1)*((1+(OT7))^1)*((1+(OT8))^1)*((1+(OT9))^1)*((1+(OT10))^1))/((1.075)^10)+(Sheet1!$B$61*((1+(OT1))^1)*((1+(OT2))^1)*((1+(OT3))^1)*((1+(OT4))^1)*((1+(OT5))^1)*((1+(OT6))^1)*((1+(OT7))^1)*((1+(OT8))^1)*((1+(OT9))^1)*((1+(OT10))^1)*((1+(OT11))^1))/((1.075)^11)+(Sheet1!$B$61*((1+(OT1))^1)*((1+(OT2))^1)*((1+(OT3))^1)*((1+(OT4))^1)*((1+(OT5))^1)*((1+(OT6))^1)*((1+(OT7))^1)*((1+(OT8))^1)*((1+(OT9))^1)*((1+(OT10))^1)*((1+(OT11))^1)*((1+(OT12))^1))/((1.075)^12)+(Sheet1!$B$61*((1+(OT1))^1)*((1+(OT2))^1)*((1+(OT3))^1)*((1+(OT4))^1)*((1+(OT5))^1)*((1+(OT6))^1)*((1+(OT7))^1)*((1+(OT8))^1)*((1+(OT9))^1)*((1+(OT10))^1)*((1+(OT11))^1)*((1+(OT12))^1)*((1+(OT13))^1))/((1.075)^13)+(Sheet1!$B$61*((1+(OT1))^1)*((1+(OT2))^1)*((1+(OT3))^1)*((1+(OT4))^1)*((1+(OT5))^1)*((1+(OT6))^1)*((1+(OT7))^1)*((1+(OT8))^1)*((1+(OT9))^1)*((1+(OT10))^1)*((1+(OT11))^1)*((1+(OT12))^1)*((1+(OT13))^1)*((1+(OT14))^1))/((1.075)^14)+(Sheet1!$B$61*((1+(OT1))^1)*((1+(OT2))^1)*((1+(OT3))^1)*((1+(OT4))^1)*((1+(OT5))^1)*((1+(OT6))^1)*((1+(OT7))^1)*((1+(OT8))^1)*((1+(OT9))^1)*((1+(OT10))^1)*((1+(OT11))^1)*((1+(OT12))^1)*((1+(OT13))^1)*((1+(OT14))^1)*((1+(OT15))^1))/((1.075)^15)+((Sheet1!$B$61*((1+(OT1))^1)*((1+(OT2))^1)*((1+(OT3))^1)*((1+(OT4))^1)*((1+(OT5))^1)*((1+(OT6))^1)*((1+(OT7))^1)*((1+(OT8))^1)*((1+(OT9))^1)*((1+(OT10))^1)*((1+(OT11))^1)*((1+(OT12))^1)*((1+(OT13))^1)*((1+(OT14))^1)*((1+(OT15))^1))/((1.075)^15)/0.075))/Sheet1!$B$17)+((Sheet1!$B$65/Sheet1!$B$17)*(100%-0.2)))</f>
        <v>34.659523293062371</v>
      </c>
      <c r="OU17" s="1">
        <f ca="1">SUM((((Sheet1!$B$61*((1+(OU1))^1))/((1.075)^1)+(Sheet1!$B$61*((1+(OU1))^1)*((1+(OU2))^1))/((1.075)^2)+(Sheet1!$B$61*((1+(OU1))^1)*((1+(OU2))^1)*((1+(OU3))^1))/((1.075)^3)+(Sheet1!$B$61*((1+(OU1))^1)*((1+(OU2))^1)*((1+(OU3))^1)*((1+(OU4))^1))/((1.075)^4)+(Sheet1!$B$61*((1+(OU1))^1)*((1+(OU2))^1)*((1+(OU3))^1)*((1+(OU4))^1)*((1+(OU5))^1))/((1.075)^5)+(Sheet1!$B$61*((1+(OU1))^1)*((1+(OU2))^1)*((1+(OU3))^1)*((1+(OU4))^1)*((1+(OU5))^1)*((1+(OU6))^1))/((1.075)^6)+(Sheet1!$B$61*((1+(OU1))^1)*((1+(OU2))^1)*((1+(OU3))^1)*((1+(OU4))^1)*((1+(OU5))^1)*((1+(OU6))^1)*((1+(OU7))^1))/((1.075)^7)+(Sheet1!$B$61*((1+(OU1))^1)*((1+(OU2))^1)*((1+(OU3))^1)*((1+(OU4))^1)*((1+(OU5))^1)*((1+(OU6))^1)*((1+(OU7))^1)*((1+(OU8))^1))/((1.075)^8)+(Sheet1!$B$61*((1+(OU1))^1)*((1+(OU2))^1)*((1+(OU3))^1)*((1+(OU4))^1)*((1+(OU5))^1)*((1+(OU6))^1)*((1+(OU7))^1)*((1+(OU8))^1)*((1+(OU9))^1))/((1.075)^9)+(Sheet1!$B$61*((1+(OU1))^1)*((1+(OU2))^1)*((1+(OU3))^1)*((1+(OU4))^1)*((1+(OU5))^1)*((1+(OU6))^1)*((1+(OU7))^1)*((1+(OU8))^1)*((1+(OU9))^1)*((1+(OU10))^1))/((1.075)^10)+(Sheet1!$B$61*((1+(OU1))^1)*((1+(OU2))^1)*((1+(OU3))^1)*((1+(OU4))^1)*((1+(OU5))^1)*((1+(OU6))^1)*((1+(OU7))^1)*((1+(OU8))^1)*((1+(OU9))^1)*((1+(OU10))^1)*((1+(OU11))^1))/((1.075)^11)+(Sheet1!$B$61*((1+(OU1))^1)*((1+(OU2))^1)*((1+(OU3))^1)*((1+(OU4))^1)*((1+(OU5))^1)*((1+(OU6))^1)*((1+(OU7))^1)*((1+(OU8))^1)*((1+(OU9))^1)*((1+(OU10))^1)*((1+(OU11))^1)*((1+(OU12))^1))/((1.075)^12)+(Sheet1!$B$61*((1+(OU1))^1)*((1+(OU2))^1)*((1+(OU3))^1)*((1+(OU4))^1)*((1+(OU5))^1)*((1+(OU6))^1)*((1+(OU7))^1)*((1+(OU8))^1)*((1+(OU9))^1)*((1+(OU10))^1)*((1+(OU11))^1)*((1+(OU12))^1)*((1+(OU13))^1))/((1.075)^13)+(Sheet1!$B$61*((1+(OU1))^1)*((1+(OU2))^1)*((1+(OU3))^1)*((1+(OU4))^1)*((1+(OU5))^1)*((1+(OU6))^1)*((1+(OU7))^1)*((1+(OU8))^1)*((1+(OU9))^1)*((1+(OU10))^1)*((1+(OU11))^1)*((1+(OU12))^1)*((1+(OU13))^1)*((1+(OU14))^1))/((1.075)^14)+(Sheet1!$B$61*((1+(OU1))^1)*((1+(OU2))^1)*((1+(OU3))^1)*((1+(OU4))^1)*((1+(OU5))^1)*((1+(OU6))^1)*((1+(OU7))^1)*((1+(OU8))^1)*((1+(OU9))^1)*((1+(OU10))^1)*((1+(OU11))^1)*((1+(OU12))^1)*((1+(OU13))^1)*((1+(OU14))^1)*((1+(OU15))^1))/((1.075)^15)+((Sheet1!$B$61*((1+(OU1))^1)*((1+(OU2))^1)*((1+(OU3))^1)*((1+(OU4))^1)*((1+(OU5))^1)*((1+(OU6))^1)*((1+(OU7))^1)*((1+(OU8))^1)*((1+(OU9))^1)*((1+(OU10))^1)*((1+(OU11))^1)*((1+(OU12))^1)*((1+(OU13))^1)*((1+(OU14))^1)*((1+(OU15))^1))/((1.075)^15)/0.075))/Sheet1!$B$17)+((Sheet1!$B$65/Sheet1!$B$17)*(100%-0.2)))</f>
        <v>50.074837111243447</v>
      </c>
      <c r="OV17" s="1">
        <f ca="1">SUM((((Sheet1!$B$61*((1+(OV1))^1))/((1.075)^1)+(Sheet1!$B$61*((1+(OV1))^1)*((1+(OV2))^1))/((1.075)^2)+(Sheet1!$B$61*((1+(OV1))^1)*((1+(OV2))^1)*((1+(OV3))^1))/((1.075)^3)+(Sheet1!$B$61*((1+(OV1))^1)*((1+(OV2))^1)*((1+(OV3))^1)*((1+(OV4))^1))/((1.075)^4)+(Sheet1!$B$61*((1+(OV1))^1)*((1+(OV2))^1)*((1+(OV3))^1)*((1+(OV4))^1)*((1+(OV5))^1))/((1.075)^5)+(Sheet1!$B$61*((1+(OV1))^1)*((1+(OV2))^1)*((1+(OV3))^1)*((1+(OV4))^1)*((1+(OV5))^1)*((1+(OV6))^1))/((1.075)^6)+(Sheet1!$B$61*((1+(OV1))^1)*((1+(OV2))^1)*((1+(OV3))^1)*((1+(OV4))^1)*((1+(OV5))^1)*((1+(OV6))^1)*((1+(OV7))^1))/((1.075)^7)+(Sheet1!$B$61*((1+(OV1))^1)*((1+(OV2))^1)*((1+(OV3))^1)*((1+(OV4))^1)*((1+(OV5))^1)*((1+(OV6))^1)*((1+(OV7))^1)*((1+(OV8))^1))/((1.075)^8)+(Sheet1!$B$61*((1+(OV1))^1)*((1+(OV2))^1)*((1+(OV3))^1)*((1+(OV4))^1)*((1+(OV5))^1)*((1+(OV6))^1)*((1+(OV7))^1)*((1+(OV8))^1)*((1+(OV9))^1))/((1.075)^9)+(Sheet1!$B$61*((1+(OV1))^1)*((1+(OV2))^1)*((1+(OV3))^1)*((1+(OV4))^1)*((1+(OV5))^1)*((1+(OV6))^1)*((1+(OV7))^1)*((1+(OV8))^1)*((1+(OV9))^1)*((1+(OV10))^1))/((1.075)^10)+(Sheet1!$B$61*((1+(OV1))^1)*((1+(OV2))^1)*((1+(OV3))^1)*((1+(OV4))^1)*((1+(OV5))^1)*((1+(OV6))^1)*((1+(OV7))^1)*((1+(OV8))^1)*((1+(OV9))^1)*((1+(OV10))^1)*((1+(OV11))^1))/((1.075)^11)+(Sheet1!$B$61*((1+(OV1))^1)*((1+(OV2))^1)*((1+(OV3))^1)*((1+(OV4))^1)*((1+(OV5))^1)*((1+(OV6))^1)*((1+(OV7))^1)*((1+(OV8))^1)*((1+(OV9))^1)*((1+(OV10))^1)*((1+(OV11))^1)*((1+(OV12))^1))/((1.075)^12)+(Sheet1!$B$61*((1+(OV1))^1)*((1+(OV2))^1)*((1+(OV3))^1)*((1+(OV4))^1)*((1+(OV5))^1)*((1+(OV6))^1)*((1+(OV7))^1)*((1+(OV8))^1)*((1+(OV9))^1)*((1+(OV10))^1)*((1+(OV11))^1)*((1+(OV12))^1)*((1+(OV13))^1))/((1.075)^13)+(Sheet1!$B$61*((1+(OV1))^1)*((1+(OV2))^1)*((1+(OV3))^1)*((1+(OV4))^1)*((1+(OV5))^1)*((1+(OV6))^1)*((1+(OV7))^1)*((1+(OV8))^1)*((1+(OV9))^1)*((1+(OV10))^1)*((1+(OV11))^1)*((1+(OV12))^1)*((1+(OV13))^1)*((1+(OV14))^1))/((1.075)^14)+(Sheet1!$B$61*((1+(OV1))^1)*((1+(OV2))^1)*((1+(OV3))^1)*((1+(OV4))^1)*((1+(OV5))^1)*((1+(OV6))^1)*((1+(OV7))^1)*((1+(OV8))^1)*((1+(OV9))^1)*((1+(OV10))^1)*((1+(OV11))^1)*((1+(OV12))^1)*((1+(OV13))^1)*((1+(OV14))^1)*((1+(OV15))^1))/((1.075)^15)+((Sheet1!$B$61*((1+(OV1))^1)*((1+(OV2))^1)*((1+(OV3))^1)*((1+(OV4))^1)*((1+(OV5))^1)*((1+(OV6))^1)*((1+(OV7))^1)*((1+(OV8))^1)*((1+(OV9))^1)*((1+(OV10))^1)*((1+(OV11))^1)*((1+(OV12))^1)*((1+(OV13))^1)*((1+(OV14))^1)*((1+(OV15))^1))/((1.075)^15)/0.075))/Sheet1!$B$17)+((Sheet1!$B$65/Sheet1!$B$17)*(100%-0.2)))</f>
        <v>54.305628027759312</v>
      </c>
      <c r="OW17" s="1">
        <f ca="1">SUM((((Sheet1!$B$61*((1+(OW1))^1))/((1.075)^1)+(Sheet1!$B$61*((1+(OW1))^1)*((1+(OW2))^1))/((1.075)^2)+(Sheet1!$B$61*((1+(OW1))^1)*((1+(OW2))^1)*((1+(OW3))^1))/((1.075)^3)+(Sheet1!$B$61*((1+(OW1))^1)*((1+(OW2))^1)*((1+(OW3))^1)*((1+(OW4))^1))/((1.075)^4)+(Sheet1!$B$61*((1+(OW1))^1)*((1+(OW2))^1)*((1+(OW3))^1)*((1+(OW4))^1)*((1+(OW5))^1))/((1.075)^5)+(Sheet1!$B$61*((1+(OW1))^1)*((1+(OW2))^1)*((1+(OW3))^1)*((1+(OW4))^1)*((1+(OW5))^1)*((1+(OW6))^1))/((1.075)^6)+(Sheet1!$B$61*((1+(OW1))^1)*((1+(OW2))^1)*((1+(OW3))^1)*((1+(OW4))^1)*((1+(OW5))^1)*((1+(OW6))^1)*((1+(OW7))^1))/((1.075)^7)+(Sheet1!$B$61*((1+(OW1))^1)*((1+(OW2))^1)*((1+(OW3))^1)*((1+(OW4))^1)*((1+(OW5))^1)*((1+(OW6))^1)*((1+(OW7))^1)*((1+(OW8))^1))/((1.075)^8)+(Sheet1!$B$61*((1+(OW1))^1)*((1+(OW2))^1)*((1+(OW3))^1)*((1+(OW4))^1)*((1+(OW5))^1)*((1+(OW6))^1)*((1+(OW7))^1)*((1+(OW8))^1)*((1+(OW9))^1))/((1.075)^9)+(Sheet1!$B$61*((1+(OW1))^1)*((1+(OW2))^1)*((1+(OW3))^1)*((1+(OW4))^1)*((1+(OW5))^1)*((1+(OW6))^1)*((1+(OW7))^1)*((1+(OW8))^1)*((1+(OW9))^1)*((1+(OW10))^1))/((1.075)^10)+(Sheet1!$B$61*((1+(OW1))^1)*((1+(OW2))^1)*((1+(OW3))^1)*((1+(OW4))^1)*((1+(OW5))^1)*((1+(OW6))^1)*((1+(OW7))^1)*((1+(OW8))^1)*((1+(OW9))^1)*((1+(OW10))^1)*((1+(OW11))^1))/((1.075)^11)+(Sheet1!$B$61*((1+(OW1))^1)*((1+(OW2))^1)*((1+(OW3))^1)*((1+(OW4))^1)*((1+(OW5))^1)*((1+(OW6))^1)*((1+(OW7))^1)*((1+(OW8))^1)*((1+(OW9))^1)*((1+(OW10))^1)*((1+(OW11))^1)*((1+(OW12))^1))/((1.075)^12)+(Sheet1!$B$61*((1+(OW1))^1)*((1+(OW2))^1)*((1+(OW3))^1)*((1+(OW4))^1)*((1+(OW5))^1)*((1+(OW6))^1)*((1+(OW7))^1)*((1+(OW8))^1)*((1+(OW9))^1)*((1+(OW10))^1)*((1+(OW11))^1)*((1+(OW12))^1)*((1+(OW13))^1))/((1.075)^13)+(Sheet1!$B$61*((1+(OW1))^1)*((1+(OW2))^1)*((1+(OW3))^1)*((1+(OW4))^1)*((1+(OW5))^1)*((1+(OW6))^1)*((1+(OW7))^1)*((1+(OW8))^1)*((1+(OW9))^1)*((1+(OW10))^1)*((1+(OW11))^1)*((1+(OW12))^1)*((1+(OW13))^1)*((1+(OW14))^1))/((1.075)^14)+(Sheet1!$B$61*((1+(OW1))^1)*((1+(OW2))^1)*((1+(OW3))^1)*((1+(OW4))^1)*((1+(OW5))^1)*((1+(OW6))^1)*((1+(OW7))^1)*((1+(OW8))^1)*((1+(OW9))^1)*((1+(OW10))^1)*((1+(OW11))^1)*((1+(OW12))^1)*((1+(OW13))^1)*((1+(OW14))^1)*((1+(OW15))^1))/((1.075)^15)+((Sheet1!$B$61*((1+(OW1))^1)*((1+(OW2))^1)*((1+(OW3))^1)*((1+(OW4))^1)*((1+(OW5))^1)*((1+(OW6))^1)*((1+(OW7))^1)*((1+(OW8))^1)*((1+(OW9))^1)*((1+(OW10))^1)*((1+(OW11))^1)*((1+(OW12))^1)*((1+(OW13))^1)*((1+(OW14))^1)*((1+(OW15))^1))/((1.075)^15)/0.075))/Sheet1!$B$17)+((Sheet1!$B$65/Sheet1!$B$17)*(100%-0.2)))</f>
        <v>45.81946581511292</v>
      </c>
      <c r="OX17" s="1">
        <f ca="1">SUM((((Sheet1!$B$61*((1+(OX1))^1))/((1.075)^1)+(Sheet1!$B$61*((1+(OX1))^1)*((1+(OX2))^1))/((1.075)^2)+(Sheet1!$B$61*((1+(OX1))^1)*((1+(OX2))^1)*((1+(OX3))^1))/((1.075)^3)+(Sheet1!$B$61*((1+(OX1))^1)*((1+(OX2))^1)*((1+(OX3))^1)*((1+(OX4))^1))/((1.075)^4)+(Sheet1!$B$61*((1+(OX1))^1)*((1+(OX2))^1)*((1+(OX3))^1)*((1+(OX4))^1)*((1+(OX5))^1))/((1.075)^5)+(Sheet1!$B$61*((1+(OX1))^1)*((1+(OX2))^1)*((1+(OX3))^1)*((1+(OX4))^1)*((1+(OX5))^1)*((1+(OX6))^1))/((1.075)^6)+(Sheet1!$B$61*((1+(OX1))^1)*((1+(OX2))^1)*((1+(OX3))^1)*((1+(OX4))^1)*((1+(OX5))^1)*((1+(OX6))^1)*((1+(OX7))^1))/((1.075)^7)+(Sheet1!$B$61*((1+(OX1))^1)*((1+(OX2))^1)*((1+(OX3))^1)*((1+(OX4))^1)*((1+(OX5))^1)*((1+(OX6))^1)*((1+(OX7))^1)*((1+(OX8))^1))/((1.075)^8)+(Sheet1!$B$61*((1+(OX1))^1)*((1+(OX2))^1)*((1+(OX3))^1)*((1+(OX4))^1)*((1+(OX5))^1)*((1+(OX6))^1)*((1+(OX7))^1)*((1+(OX8))^1)*((1+(OX9))^1))/((1.075)^9)+(Sheet1!$B$61*((1+(OX1))^1)*((1+(OX2))^1)*((1+(OX3))^1)*((1+(OX4))^1)*((1+(OX5))^1)*((1+(OX6))^1)*((1+(OX7))^1)*((1+(OX8))^1)*((1+(OX9))^1)*((1+(OX10))^1))/((1.075)^10)+(Sheet1!$B$61*((1+(OX1))^1)*((1+(OX2))^1)*((1+(OX3))^1)*((1+(OX4))^1)*((1+(OX5))^1)*((1+(OX6))^1)*((1+(OX7))^1)*((1+(OX8))^1)*((1+(OX9))^1)*((1+(OX10))^1)*((1+(OX11))^1))/((1.075)^11)+(Sheet1!$B$61*((1+(OX1))^1)*((1+(OX2))^1)*((1+(OX3))^1)*((1+(OX4))^1)*((1+(OX5))^1)*((1+(OX6))^1)*((1+(OX7))^1)*((1+(OX8))^1)*((1+(OX9))^1)*((1+(OX10))^1)*((1+(OX11))^1)*((1+(OX12))^1))/((1.075)^12)+(Sheet1!$B$61*((1+(OX1))^1)*((1+(OX2))^1)*((1+(OX3))^1)*((1+(OX4))^1)*((1+(OX5))^1)*((1+(OX6))^1)*((1+(OX7))^1)*((1+(OX8))^1)*((1+(OX9))^1)*((1+(OX10))^1)*((1+(OX11))^1)*((1+(OX12))^1)*((1+(OX13))^1))/((1.075)^13)+(Sheet1!$B$61*((1+(OX1))^1)*((1+(OX2))^1)*((1+(OX3))^1)*((1+(OX4))^1)*((1+(OX5))^1)*((1+(OX6))^1)*((1+(OX7))^1)*((1+(OX8))^1)*((1+(OX9))^1)*((1+(OX10))^1)*((1+(OX11))^1)*((1+(OX12))^1)*((1+(OX13))^1)*((1+(OX14))^1))/((1.075)^14)+(Sheet1!$B$61*((1+(OX1))^1)*((1+(OX2))^1)*((1+(OX3))^1)*((1+(OX4))^1)*((1+(OX5))^1)*((1+(OX6))^1)*((1+(OX7))^1)*((1+(OX8))^1)*((1+(OX9))^1)*((1+(OX10))^1)*((1+(OX11))^1)*((1+(OX12))^1)*((1+(OX13))^1)*((1+(OX14))^1)*((1+(OX15))^1))/((1.075)^15)+((Sheet1!$B$61*((1+(OX1))^1)*((1+(OX2))^1)*((1+(OX3))^1)*((1+(OX4))^1)*((1+(OX5))^1)*((1+(OX6))^1)*((1+(OX7))^1)*((1+(OX8))^1)*((1+(OX9))^1)*((1+(OX10))^1)*((1+(OX11))^1)*((1+(OX12))^1)*((1+(OX13))^1)*((1+(OX14))^1)*((1+(OX15))^1))/((1.075)^15)/0.075))/Sheet1!$B$17)+((Sheet1!$B$65/Sheet1!$B$17)*(100%-0.2)))</f>
        <v>53.76254550541006</v>
      </c>
      <c r="OY17" s="1">
        <f ca="1">SUM((((Sheet1!$B$61*((1+(OY1))^1))/((1.075)^1)+(Sheet1!$B$61*((1+(OY1))^1)*((1+(OY2))^1))/((1.075)^2)+(Sheet1!$B$61*((1+(OY1))^1)*((1+(OY2))^1)*((1+(OY3))^1))/((1.075)^3)+(Sheet1!$B$61*((1+(OY1))^1)*((1+(OY2))^1)*((1+(OY3))^1)*((1+(OY4))^1))/((1.075)^4)+(Sheet1!$B$61*((1+(OY1))^1)*((1+(OY2))^1)*((1+(OY3))^1)*((1+(OY4))^1)*((1+(OY5))^1))/((1.075)^5)+(Sheet1!$B$61*((1+(OY1))^1)*((1+(OY2))^1)*((1+(OY3))^1)*((1+(OY4))^1)*((1+(OY5))^1)*((1+(OY6))^1))/((1.075)^6)+(Sheet1!$B$61*((1+(OY1))^1)*((1+(OY2))^1)*((1+(OY3))^1)*((1+(OY4))^1)*((1+(OY5))^1)*((1+(OY6))^1)*((1+(OY7))^1))/((1.075)^7)+(Sheet1!$B$61*((1+(OY1))^1)*((1+(OY2))^1)*((1+(OY3))^1)*((1+(OY4))^1)*((1+(OY5))^1)*((1+(OY6))^1)*((1+(OY7))^1)*((1+(OY8))^1))/((1.075)^8)+(Sheet1!$B$61*((1+(OY1))^1)*((1+(OY2))^1)*((1+(OY3))^1)*((1+(OY4))^1)*((1+(OY5))^1)*((1+(OY6))^1)*((1+(OY7))^1)*((1+(OY8))^1)*((1+(OY9))^1))/((1.075)^9)+(Sheet1!$B$61*((1+(OY1))^1)*((1+(OY2))^1)*((1+(OY3))^1)*((1+(OY4))^1)*((1+(OY5))^1)*((1+(OY6))^1)*((1+(OY7))^1)*((1+(OY8))^1)*((1+(OY9))^1)*((1+(OY10))^1))/((1.075)^10)+(Sheet1!$B$61*((1+(OY1))^1)*((1+(OY2))^1)*((1+(OY3))^1)*((1+(OY4))^1)*((1+(OY5))^1)*((1+(OY6))^1)*((1+(OY7))^1)*((1+(OY8))^1)*((1+(OY9))^1)*((1+(OY10))^1)*((1+(OY11))^1))/((1.075)^11)+(Sheet1!$B$61*((1+(OY1))^1)*((1+(OY2))^1)*((1+(OY3))^1)*((1+(OY4))^1)*((1+(OY5))^1)*((1+(OY6))^1)*((1+(OY7))^1)*((1+(OY8))^1)*((1+(OY9))^1)*((1+(OY10))^1)*((1+(OY11))^1)*((1+(OY12))^1))/((1.075)^12)+(Sheet1!$B$61*((1+(OY1))^1)*((1+(OY2))^1)*((1+(OY3))^1)*((1+(OY4))^1)*((1+(OY5))^1)*((1+(OY6))^1)*((1+(OY7))^1)*((1+(OY8))^1)*((1+(OY9))^1)*((1+(OY10))^1)*((1+(OY11))^1)*((1+(OY12))^1)*((1+(OY13))^1))/((1.075)^13)+(Sheet1!$B$61*((1+(OY1))^1)*((1+(OY2))^1)*((1+(OY3))^1)*((1+(OY4))^1)*((1+(OY5))^1)*((1+(OY6))^1)*((1+(OY7))^1)*((1+(OY8))^1)*((1+(OY9))^1)*((1+(OY10))^1)*((1+(OY11))^1)*((1+(OY12))^1)*((1+(OY13))^1)*((1+(OY14))^1))/((1.075)^14)+(Sheet1!$B$61*((1+(OY1))^1)*((1+(OY2))^1)*((1+(OY3))^1)*((1+(OY4))^1)*((1+(OY5))^1)*((1+(OY6))^1)*((1+(OY7))^1)*((1+(OY8))^1)*((1+(OY9))^1)*((1+(OY10))^1)*((1+(OY11))^1)*((1+(OY12))^1)*((1+(OY13))^1)*((1+(OY14))^1)*((1+(OY15))^1))/((1.075)^15)+((Sheet1!$B$61*((1+(OY1))^1)*((1+(OY2))^1)*((1+(OY3))^1)*((1+(OY4))^1)*((1+(OY5))^1)*((1+(OY6))^1)*((1+(OY7))^1)*((1+(OY8))^1)*((1+(OY9))^1)*((1+(OY10))^1)*((1+(OY11))^1)*((1+(OY12))^1)*((1+(OY13))^1)*((1+(OY14))^1)*((1+(OY15))^1))/((1.075)^15)/0.075))/Sheet1!$B$17)+((Sheet1!$B$65/Sheet1!$B$17)*(100%-0.2)))</f>
        <v>60.679766432552093</v>
      </c>
      <c r="OZ17" s="1">
        <f ca="1">SUM((((Sheet1!$B$61*((1+(OZ1))^1))/((1.075)^1)+(Sheet1!$B$61*((1+(OZ1))^1)*((1+(OZ2))^1))/((1.075)^2)+(Sheet1!$B$61*((1+(OZ1))^1)*((1+(OZ2))^1)*((1+(OZ3))^1))/((1.075)^3)+(Sheet1!$B$61*((1+(OZ1))^1)*((1+(OZ2))^1)*((1+(OZ3))^1)*((1+(OZ4))^1))/((1.075)^4)+(Sheet1!$B$61*((1+(OZ1))^1)*((1+(OZ2))^1)*((1+(OZ3))^1)*((1+(OZ4))^1)*((1+(OZ5))^1))/((1.075)^5)+(Sheet1!$B$61*((1+(OZ1))^1)*((1+(OZ2))^1)*((1+(OZ3))^1)*((1+(OZ4))^1)*((1+(OZ5))^1)*((1+(OZ6))^1))/((1.075)^6)+(Sheet1!$B$61*((1+(OZ1))^1)*((1+(OZ2))^1)*((1+(OZ3))^1)*((1+(OZ4))^1)*((1+(OZ5))^1)*((1+(OZ6))^1)*((1+(OZ7))^1))/((1.075)^7)+(Sheet1!$B$61*((1+(OZ1))^1)*((1+(OZ2))^1)*((1+(OZ3))^1)*((1+(OZ4))^1)*((1+(OZ5))^1)*((1+(OZ6))^1)*((1+(OZ7))^1)*((1+(OZ8))^1))/((1.075)^8)+(Sheet1!$B$61*((1+(OZ1))^1)*((1+(OZ2))^1)*((1+(OZ3))^1)*((1+(OZ4))^1)*((1+(OZ5))^1)*((1+(OZ6))^1)*((1+(OZ7))^1)*((1+(OZ8))^1)*((1+(OZ9))^1))/((1.075)^9)+(Sheet1!$B$61*((1+(OZ1))^1)*((1+(OZ2))^1)*((1+(OZ3))^1)*((1+(OZ4))^1)*((1+(OZ5))^1)*((1+(OZ6))^1)*((1+(OZ7))^1)*((1+(OZ8))^1)*((1+(OZ9))^1)*((1+(OZ10))^1))/((1.075)^10)+(Sheet1!$B$61*((1+(OZ1))^1)*((1+(OZ2))^1)*((1+(OZ3))^1)*((1+(OZ4))^1)*((1+(OZ5))^1)*((1+(OZ6))^1)*((1+(OZ7))^1)*((1+(OZ8))^1)*((1+(OZ9))^1)*((1+(OZ10))^1)*((1+(OZ11))^1))/((1.075)^11)+(Sheet1!$B$61*((1+(OZ1))^1)*((1+(OZ2))^1)*((1+(OZ3))^1)*((1+(OZ4))^1)*((1+(OZ5))^1)*((1+(OZ6))^1)*((1+(OZ7))^1)*((1+(OZ8))^1)*((1+(OZ9))^1)*((1+(OZ10))^1)*((1+(OZ11))^1)*((1+(OZ12))^1))/((1.075)^12)+(Sheet1!$B$61*((1+(OZ1))^1)*((1+(OZ2))^1)*((1+(OZ3))^1)*((1+(OZ4))^1)*((1+(OZ5))^1)*((1+(OZ6))^1)*((1+(OZ7))^1)*((1+(OZ8))^1)*((1+(OZ9))^1)*((1+(OZ10))^1)*((1+(OZ11))^1)*((1+(OZ12))^1)*((1+(OZ13))^1))/((1.075)^13)+(Sheet1!$B$61*((1+(OZ1))^1)*((1+(OZ2))^1)*((1+(OZ3))^1)*((1+(OZ4))^1)*((1+(OZ5))^1)*((1+(OZ6))^1)*((1+(OZ7))^1)*((1+(OZ8))^1)*((1+(OZ9))^1)*((1+(OZ10))^1)*((1+(OZ11))^1)*((1+(OZ12))^1)*((1+(OZ13))^1)*((1+(OZ14))^1))/((1.075)^14)+(Sheet1!$B$61*((1+(OZ1))^1)*((1+(OZ2))^1)*((1+(OZ3))^1)*((1+(OZ4))^1)*((1+(OZ5))^1)*((1+(OZ6))^1)*((1+(OZ7))^1)*((1+(OZ8))^1)*((1+(OZ9))^1)*((1+(OZ10))^1)*((1+(OZ11))^1)*((1+(OZ12))^1)*((1+(OZ13))^1)*((1+(OZ14))^1)*((1+(OZ15))^1))/((1.075)^15)+((Sheet1!$B$61*((1+(OZ1))^1)*((1+(OZ2))^1)*((1+(OZ3))^1)*((1+(OZ4))^1)*((1+(OZ5))^1)*((1+(OZ6))^1)*((1+(OZ7))^1)*((1+(OZ8))^1)*((1+(OZ9))^1)*((1+(OZ10))^1)*((1+(OZ11))^1)*((1+(OZ12))^1)*((1+(OZ13))^1)*((1+(OZ14))^1)*((1+(OZ15))^1))/((1.075)^15)/0.075))/Sheet1!$B$17)+((Sheet1!$B$65/Sheet1!$B$17)*(100%-0.2)))</f>
        <v>66.045158095973264</v>
      </c>
      <c r="PA17" s="1">
        <f ca="1">SUM((((Sheet1!$B$61*((1+(PA1))^1))/((1.075)^1)+(Sheet1!$B$61*((1+(PA1))^1)*((1+(PA2))^1))/((1.075)^2)+(Sheet1!$B$61*((1+(PA1))^1)*((1+(PA2))^1)*((1+(PA3))^1))/((1.075)^3)+(Sheet1!$B$61*((1+(PA1))^1)*((1+(PA2))^1)*((1+(PA3))^1)*((1+(PA4))^1))/((1.075)^4)+(Sheet1!$B$61*((1+(PA1))^1)*((1+(PA2))^1)*((1+(PA3))^1)*((1+(PA4))^1)*((1+(PA5))^1))/((1.075)^5)+(Sheet1!$B$61*((1+(PA1))^1)*((1+(PA2))^1)*((1+(PA3))^1)*((1+(PA4))^1)*((1+(PA5))^1)*((1+(PA6))^1))/((1.075)^6)+(Sheet1!$B$61*((1+(PA1))^1)*((1+(PA2))^1)*((1+(PA3))^1)*((1+(PA4))^1)*((1+(PA5))^1)*((1+(PA6))^1)*((1+(PA7))^1))/((1.075)^7)+(Sheet1!$B$61*((1+(PA1))^1)*((1+(PA2))^1)*((1+(PA3))^1)*((1+(PA4))^1)*((1+(PA5))^1)*((1+(PA6))^1)*((1+(PA7))^1)*((1+(PA8))^1))/((1.075)^8)+(Sheet1!$B$61*((1+(PA1))^1)*((1+(PA2))^1)*((1+(PA3))^1)*((1+(PA4))^1)*((1+(PA5))^1)*((1+(PA6))^1)*((1+(PA7))^1)*((1+(PA8))^1)*((1+(PA9))^1))/((1.075)^9)+(Sheet1!$B$61*((1+(PA1))^1)*((1+(PA2))^1)*((1+(PA3))^1)*((1+(PA4))^1)*((1+(PA5))^1)*((1+(PA6))^1)*((1+(PA7))^1)*((1+(PA8))^1)*((1+(PA9))^1)*((1+(PA10))^1))/((1.075)^10)+(Sheet1!$B$61*((1+(PA1))^1)*((1+(PA2))^1)*((1+(PA3))^1)*((1+(PA4))^1)*((1+(PA5))^1)*((1+(PA6))^1)*((1+(PA7))^1)*((1+(PA8))^1)*((1+(PA9))^1)*((1+(PA10))^1)*((1+(PA11))^1))/((1.075)^11)+(Sheet1!$B$61*((1+(PA1))^1)*((1+(PA2))^1)*((1+(PA3))^1)*((1+(PA4))^1)*((1+(PA5))^1)*((1+(PA6))^1)*((1+(PA7))^1)*((1+(PA8))^1)*((1+(PA9))^1)*((1+(PA10))^1)*((1+(PA11))^1)*((1+(PA12))^1))/((1.075)^12)+(Sheet1!$B$61*((1+(PA1))^1)*((1+(PA2))^1)*((1+(PA3))^1)*((1+(PA4))^1)*((1+(PA5))^1)*((1+(PA6))^1)*((1+(PA7))^1)*((1+(PA8))^1)*((1+(PA9))^1)*((1+(PA10))^1)*((1+(PA11))^1)*((1+(PA12))^1)*((1+(PA13))^1))/((1.075)^13)+(Sheet1!$B$61*((1+(PA1))^1)*((1+(PA2))^1)*((1+(PA3))^1)*((1+(PA4))^1)*((1+(PA5))^1)*((1+(PA6))^1)*((1+(PA7))^1)*((1+(PA8))^1)*((1+(PA9))^1)*((1+(PA10))^1)*((1+(PA11))^1)*((1+(PA12))^1)*((1+(PA13))^1)*((1+(PA14))^1))/((1.075)^14)+(Sheet1!$B$61*((1+(PA1))^1)*((1+(PA2))^1)*((1+(PA3))^1)*((1+(PA4))^1)*((1+(PA5))^1)*((1+(PA6))^1)*((1+(PA7))^1)*((1+(PA8))^1)*((1+(PA9))^1)*((1+(PA10))^1)*((1+(PA11))^1)*((1+(PA12))^1)*((1+(PA13))^1)*((1+(PA14))^1)*((1+(PA15))^1))/((1.075)^15)+((Sheet1!$B$61*((1+(PA1))^1)*((1+(PA2))^1)*((1+(PA3))^1)*((1+(PA4))^1)*((1+(PA5))^1)*((1+(PA6))^1)*((1+(PA7))^1)*((1+(PA8))^1)*((1+(PA9))^1)*((1+(PA10))^1)*((1+(PA11))^1)*((1+(PA12))^1)*((1+(PA13))^1)*((1+(PA14))^1)*((1+(PA15))^1))/((1.075)^15)/0.075))/Sheet1!$B$17)+((Sheet1!$B$65/Sheet1!$B$17)*(100%-0.2)))</f>
        <v>37.816576071308646</v>
      </c>
      <c r="PB17" s="1">
        <f ca="1">SUM((((Sheet1!$B$61*((1+(PB1))^1))/((1.075)^1)+(Sheet1!$B$61*((1+(PB1))^1)*((1+(PB2))^1))/((1.075)^2)+(Sheet1!$B$61*((1+(PB1))^1)*((1+(PB2))^1)*((1+(PB3))^1))/((1.075)^3)+(Sheet1!$B$61*((1+(PB1))^1)*((1+(PB2))^1)*((1+(PB3))^1)*((1+(PB4))^1))/((1.075)^4)+(Sheet1!$B$61*((1+(PB1))^1)*((1+(PB2))^1)*((1+(PB3))^1)*((1+(PB4))^1)*((1+(PB5))^1))/((1.075)^5)+(Sheet1!$B$61*((1+(PB1))^1)*((1+(PB2))^1)*((1+(PB3))^1)*((1+(PB4))^1)*((1+(PB5))^1)*((1+(PB6))^1))/((1.075)^6)+(Sheet1!$B$61*((1+(PB1))^1)*((1+(PB2))^1)*((1+(PB3))^1)*((1+(PB4))^1)*((1+(PB5))^1)*((1+(PB6))^1)*((1+(PB7))^1))/((1.075)^7)+(Sheet1!$B$61*((1+(PB1))^1)*((1+(PB2))^1)*((1+(PB3))^1)*((1+(PB4))^1)*((1+(PB5))^1)*((1+(PB6))^1)*((1+(PB7))^1)*((1+(PB8))^1))/((1.075)^8)+(Sheet1!$B$61*((1+(PB1))^1)*((1+(PB2))^1)*((1+(PB3))^1)*((1+(PB4))^1)*((1+(PB5))^1)*((1+(PB6))^1)*((1+(PB7))^1)*((1+(PB8))^1)*((1+(PB9))^1))/((1.075)^9)+(Sheet1!$B$61*((1+(PB1))^1)*((1+(PB2))^1)*((1+(PB3))^1)*((1+(PB4))^1)*((1+(PB5))^1)*((1+(PB6))^1)*((1+(PB7))^1)*((1+(PB8))^1)*((1+(PB9))^1)*((1+(PB10))^1))/((1.075)^10)+(Sheet1!$B$61*((1+(PB1))^1)*((1+(PB2))^1)*((1+(PB3))^1)*((1+(PB4))^1)*((1+(PB5))^1)*((1+(PB6))^1)*((1+(PB7))^1)*((1+(PB8))^1)*((1+(PB9))^1)*((1+(PB10))^1)*((1+(PB11))^1))/((1.075)^11)+(Sheet1!$B$61*((1+(PB1))^1)*((1+(PB2))^1)*((1+(PB3))^1)*((1+(PB4))^1)*((1+(PB5))^1)*((1+(PB6))^1)*((1+(PB7))^1)*((1+(PB8))^1)*((1+(PB9))^1)*((1+(PB10))^1)*((1+(PB11))^1)*((1+(PB12))^1))/((1.075)^12)+(Sheet1!$B$61*((1+(PB1))^1)*((1+(PB2))^1)*((1+(PB3))^1)*((1+(PB4))^1)*((1+(PB5))^1)*((1+(PB6))^1)*((1+(PB7))^1)*((1+(PB8))^1)*((1+(PB9))^1)*((1+(PB10))^1)*((1+(PB11))^1)*((1+(PB12))^1)*((1+(PB13))^1))/((1.075)^13)+(Sheet1!$B$61*((1+(PB1))^1)*((1+(PB2))^1)*((1+(PB3))^1)*((1+(PB4))^1)*((1+(PB5))^1)*((1+(PB6))^1)*((1+(PB7))^1)*((1+(PB8))^1)*((1+(PB9))^1)*((1+(PB10))^1)*((1+(PB11))^1)*((1+(PB12))^1)*((1+(PB13))^1)*((1+(PB14))^1))/((1.075)^14)+(Sheet1!$B$61*((1+(PB1))^1)*((1+(PB2))^1)*((1+(PB3))^1)*((1+(PB4))^1)*((1+(PB5))^1)*((1+(PB6))^1)*((1+(PB7))^1)*((1+(PB8))^1)*((1+(PB9))^1)*((1+(PB10))^1)*((1+(PB11))^1)*((1+(PB12))^1)*((1+(PB13))^1)*((1+(PB14))^1)*((1+(PB15))^1))/((1.075)^15)+((Sheet1!$B$61*((1+(PB1))^1)*((1+(PB2))^1)*((1+(PB3))^1)*((1+(PB4))^1)*((1+(PB5))^1)*((1+(PB6))^1)*((1+(PB7))^1)*((1+(PB8))^1)*((1+(PB9))^1)*((1+(PB10))^1)*((1+(PB11))^1)*((1+(PB12))^1)*((1+(PB13))^1)*((1+(PB14))^1)*((1+(PB15))^1))/((1.075)^15)/0.075))/Sheet1!$B$17)+((Sheet1!$B$65/Sheet1!$B$17)*(100%-0.2)))</f>
        <v>39.391576262346454</v>
      </c>
      <c r="PC17" s="1">
        <f ca="1">SUM((((Sheet1!$B$61*((1+(PC1))^1))/((1.075)^1)+(Sheet1!$B$61*((1+(PC1))^1)*((1+(PC2))^1))/((1.075)^2)+(Sheet1!$B$61*((1+(PC1))^1)*((1+(PC2))^1)*((1+(PC3))^1))/((1.075)^3)+(Sheet1!$B$61*((1+(PC1))^1)*((1+(PC2))^1)*((1+(PC3))^1)*((1+(PC4))^1))/((1.075)^4)+(Sheet1!$B$61*((1+(PC1))^1)*((1+(PC2))^1)*((1+(PC3))^1)*((1+(PC4))^1)*((1+(PC5))^1))/((1.075)^5)+(Sheet1!$B$61*((1+(PC1))^1)*((1+(PC2))^1)*((1+(PC3))^1)*((1+(PC4))^1)*((1+(PC5))^1)*((1+(PC6))^1))/((1.075)^6)+(Sheet1!$B$61*((1+(PC1))^1)*((1+(PC2))^1)*((1+(PC3))^1)*((1+(PC4))^1)*((1+(PC5))^1)*((1+(PC6))^1)*((1+(PC7))^1))/((1.075)^7)+(Sheet1!$B$61*((1+(PC1))^1)*((1+(PC2))^1)*((1+(PC3))^1)*((1+(PC4))^1)*((1+(PC5))^1)*((1+(PC6))^1)*((1+(PC7))^1)*((1+(PC8))^1))/((1.075)^8)+(Sheet1!$B$61*((1+(PC1))^1)*((1+(PC2))^1)*((1+(PC3))^1)*((1+(PC4))^1)*((1+(PC5))^1)*((1+(PC6))^1)*((1+(PC7))^1)*((1+(PC8))^1)*((1+(PC9))^1))/((1.075)^9)+(Sheet1!$B$61*((1+(PC1))^1)*((1+(PC2))^1)*((1+(PC3))^1)*((1+(PC4))^1)*((1+(PC5))^1)*((1+(PC6))^1)*((1+(PC7))^1)*((1+(PC8))^1)*((1+(PC9))^1)*((1+(PC10))^1))/((1.075)^10)+(Sheet1!$B$61*((1+(PC1))^1)*((1+(PC2))^1)*((1+(PC3))^1)*((1+(PC4))^1)*((1+(PC5))^1)*((1+(PC6))^1)*((1+(PC7))^1)*((1+(PC8))^1)*((1+(PC9))^1)*((1+(PC10))^1)*((1+(PC11))^1))/((1.075)^11)+(Sheet1!$B$61*((1+(PC1))^1)*((1+(PC2))^1)*((1+(PC3))^1)*((1+(PC4))^1)*((1+(PC5))^1)*((1+(PC6))^1)*((1+(PC7))^1)*((1+(PC8))^1)*((1+(PC9))^1)*((1+(PC10))^1)*((1+(PC11))^1)*((1+(PC12))^1))/((1.075)^12)+(Sheet1!$B$61*((1+(PC1))^1)*((1+(PC2))^1)*((1+(PC3))^1)*((1+(PC4))^1)*((1+(PC5))^1)*((1+(PC6))^1)*((1+(PC7))^1)*((1+(PC8))^1)*((1+(PC9))^1)*((1+(PC10))^1)*((1+(PC11))^1)*((1+(PC12))^1)*((1+(PC13))^1))/((1.075)^13)+(Sheet1!$B$61*((1+(PC1))^1)*((1+(PC2))^1)*((1+(PC3))^1)*((1+(PC4))^1)*((1+(PC5))^1)*((1+(PC6))^1)*((1+(PC7))^1)*((1+(PC8))^1)*((1+(PC9))^1)*((1+(PC10))^1)*((1+(PC11))^1)*((1+(PC12))^1)*((1+(PC13))^1)*((1+(PC14))^1))/((1.075)^14)+(Sheet1!$B$61*((1+(PC1))^1)*((1+(PC2))^1)*((1+(PC3))^1)*((1+(PC4))^1)*((1+(PC5))^1)*((1+(PC6))^1)*((1+(PC7))^1)*((1+(PC8))^1)*((1+(PC9))^1)*((1+(PC10))^1)*((1+(PC11))^1)*((1+(PC12))^1)*((1+(PC13))^1)*((1+(PC14))^1)*((1+(PC15))^1))/((1.075)^15)+((Sheet1!$B$61*((1+(PC1))^1)*((1+(PC2))^1)*((1+(PC3))^1)*((1+(PC4))^1)*((1+(PC5))^1)*((1+(PC6))^1)*((1+(PC7))^1)*((1+(PC8))^1)*((1+(PC9))^1)*((1+(PC10))^1)*((1+(PC11))^1)*((1+(PC12))^1)*((1+(PC13))^1)*((1+(PC14))^1)*((1+(PC15))^1))/((1.075)^15)/0.075))/Sheet1!$B$17)+((Sheet1!$B$65/Sheet1!$B$17)*(100%-0.2)))</f>
        <v>51.566341399618842</v>
      </c>
      <c r="PD17" s="1">
        <f ca="1">SUM((((Sheet1!$B$61*((1+(PD1))^1))/((1.075)^1)+(Sheet1!$B$61*((1+(PD1))^1)*((1+(PD2))^1))/((1.075)^2)+(Sheet1!$B$61*((1+(PD1))^1)*((1+(PD2))^1)*((1+(PD3))^1))/((1.075)^3)+(Sheet1!$B$61*((1+(PD1))^1)*((1+(PD2))^1)*((1+(PD3))^1)*((1+(PD4))^1))/((1.075)^4)+(Sheet1!$B$61*((1+(PD1))^1)*((1+(PD2))^1)*((1+(PD3))^1)*((1+(PD4))^1)*((1+(PD5))^1))/((1.075)^5)+(Sheet1!$B$61*((1+(PD1))^1)*((1+(PD2))^1)*((1+(PD3))^1)*((1+(PD4))^1)*((1+(PD5))^1)*((1+(PD6))^1))/((1.075)^6)+(Sheet1!$B$61*((1+(PD1))^1)*((1+(PD2))^1)*((1+(PD3))^1)*((1+(PD4))^1)*((1+(PD5))^1)*((1+(PD6))^1)*((1+(PD7))^1))/((1.075)^7)+(Sheet1!$B$61*((1+(PD1))^1)*((1+(PD2))^1)*((1+(PD3))^1)*((1+(PD4))^1)*((1+(PD5))^1)*((1+(PD6))^1)*((1+(PD7))^1)*((1+(PD8))^1))/((1.075)^8)+(Sheet1!$B$61*((1+(PD1))^1)*((1+(PD2))^1)*((1+(PD3))^1)*((1+(PD4))^1)*((1+(PD5))^1)*((1+(PD6))^1)*((1+(PD7))^1)*((1+(PD8))^1)*((1+(PD9))^1))/((1.075)^9)+(Sheet1!$B$61*((1+(PD1))^1)*((1+(PD2))^1)*((1+(PD3))^1)*((1+(PD4))^1)*((1+(PD5))^1)*((1+(PD6))^1)*((1+(PD7))^1)*((1+(PD8))^1)*((1+(PD9))^1)*((1+(PD10))^1))/((1.075)^10)+(Sheet1!$B$61*((1+(PD1))^1)*((1+(PD2))^1)*((1+(PD3))^1)*((1+(PD4))^1)*((1+(PD5))^1)*((1+(PD6))^1)*((1+(PD7))^1)*((1+(PD8))^1)*((1+(PD9))^1)*((1+(PD10))^1)*((1+(PD11))^1))/((1.075)^11)+(Sheet1!$B$61*((1+(PD1))^1)*((1+(PD2))^1)*((1+(PD3))^1)*((1+(PD4))^1)*((1+(PD5))^1)*((1+(PD6))^1)*((1+(PD7))^1)*((1+(PD8))^1)*((1+(PD9))^1)*((1+(PD10))^1)*((1+(PD11))^1)*((1+(PD12))^1))/((1.075)^12)+(Sheet1!$B$61*((1+(PD1))^1)*((1+(PD2))^1)*((1+(PD3))^1)*((1+(PD4))^1)*((1+(PD5))^1)*((1+(PD6))^1)*((1+(PD7))^1)*((1+(PD8))^1)*((1+(PD9))^1)*((1+(PD10))^1)*((1+(PD11))^1)*((1+(PD12))^1)*((1+(PD13))^1))/((1.075)^13)+(Sheet1!$B$61*((1+(PD1))^1)*((1+(PD2))^1)*((1+(PD3))^1)*((1+(PD4))^1)*((1+(PD5))^1)*((1+(PD6))^1)*((1+(PD7))^1)*((1+(PD8))^1)*((1+(PD9))^1)*((1+(PD10))^1)*((1+(PD11))^1)*((1+(PD12))^1)*((1+(PD13))^1)*((1+(PD14))^1))/((1.075)^14)+(Sheet1!$B$61*((1+(PD1))^1)*((1+(PD2))^1)*((1+(PD3))^1)*((1+(PD4))^1)*((1+(PD5))^1)*((1+(PD6))^1)*((1+(PD7))^1)*((1+(PD8))^1)*((1+(PD9))^1)*((1+(PD10))^1)*((1+(PD11))^1)*((1+(PD12))^1)*((1+(PD13))^1)*((1+(PD14))^1)*((1+(PD15))^1))/((1.075)^15)+((Sheet1!$B$61*((1+(PD1))^1)*((1+(PD2))^1)*((1+(PD3))^1)*((1+(PD4))^1)*((1+(PD5))^1)*((1+(PD6))^1)*((1+(PD7))^1)*((1+(PD8))^1)*((1+(PD9))^1)*((1+(PD10))^1)*((1+(PD11))^1)*((1+(PD12))^1)*((1+(PD13))^1)*((1+(PD14))^1)*((1+(PD15))^1))/((1.075)^15)/0.075))/Sheet1!$B$17)+((Sheet1!$B$65/Sheet1!$B$17)*(100%-0.2)))</f>
        <v>47.566568620252994</v>
      </c>
      <c r="PE17" s="1">
        <f ca="1">SUM((((Sheet1!$B$61*((1+(PE1))^1))/((1.075)^1)+(Sheet1!$B$61*((1+(PE1))^1)*((1+(PE2))^1))/((1.075)^2)+(Sheet1!$B$61*((1+(PE1))^1)*((1+(PE2))^1)*((1+(PE3))^1))/((1.075)^3)+(Sheet1!$B$61*((1+(PE1))^1)*((1+(PE2))^1)*((1+(PE3))^1)*((1+(PE4))^1))/((1.075)^4)+(Sheet1!$B$61*((1+(PE1))^1)*((1+(PE2))^1)*((1+(PE3))^1)*((1+(PE4))^1)*((1+(PE5))^1))/((1.075)^5)+(Sheet1!$B$61*((1+(PE1))^1)*((1+(PE2))^1)*((1+(PE3))^1)*((1+(PE4))^1)*((1+(PE5))^1)*((1+(PE6))^1))/((1.075)^6)+(Sheet1!$B$61*((1+(PE1))^1)*((1+(PE2))^1)*((1+(PE3))^1)*((1+(PE4))^1)*((1+(PE5))^1)*((1+(PE6))^1)*((1+(PE7))^1))/((1.075)^7)+(Sheet1!$B$61*((1+(PE1))^1)*((1+(PE2))^1)*((1+(PE3))^1)*((1+(PE4))^1)*((1+(PE5))^1)*((1+(PE6))^1)*((1+(PE7))^1)*((1+(PE8))^1))/((1.075)^8)+(Sheet1!$B$61*((1+(PE1))^1)*((1+(PE2))^1)*((1+(PE3))^1)*((1+(PE4))^1)*((1+(PE5))^1)*((1+(PE6))^1)*((1+(PE7))^1)*((1+(PE8))^1)*((1+(PE9))^1))/((1.075)^9)+(Sheet1!$B$61*((1+(PE1))^1)*((1+(PE2))^1)*((1+(PE3))^1)*((1+(PE4))^1)*((1+(PE5))^1)*((1+(PE6))^1)*((1+(PE7))^1)*((1+(PE8))^1)*((1+(PE9))^1)*((1+(PE10))^1))/((1.075)^10)+(Sheet1!$B$61*((1+(PE1))^1)*((1+(PE2))^1)*((1+(PE3))^1)*((1+(PE4))^1)*((1+(PE5))^1)*((1+(PE6))^1)*((1+(PE7))^1)*((1+(PE8))^1)*((1+(PE9))^1)*((1+(PE10))^1)*((1+(PE11))^1))/((1.075)^11)+(Sheet1!$B$61*((1+(PE1))^1)*((1+(PE2))^1)*((1+(PE3))^1)*((1+(PE4))^1)*((1+(PE5))^1)*((1+(PE6))^1)*((1+(PE7))^1)*((1+(PE8))^1)*((1+(PE9))^1)*((1+(PE10))^1)*((1+(PE11))^1)*((1+(PE12))^1))/((1.075)^12)+(Sheet1!$B$61*((1+(PE1))^1)*((1+(PE2))^1)*((1+(PE3))^1)*((1+(PE4))^1)*((1+(PE5))^1)*((1+(PE6))^1)*((1+(PE7))^1)*((1+(PE8))^1)*((1+(PE9))^1)*((1+(PE10))^1)*((1+(PE11))^1)*((1+(PE12))^1)*((1+(PE13))^1))/((1.075)^13)+(Sheet1!$B$61*((1+(PE1))^1)*((1+(PE2))^1)*((1+(PE3))^1)*((1+(PE4))^1)*((1+(PE5))^1)*((1+(PE6))^1)*((1+(PE7))^1)*((1+(PE8))^1)*((1+(PE9))^1)*((1+(PE10))^1)*((1+(PE11))^1)*((1+(PE12))^1)*((1+(PE13))^1)*((1+(PE14))^1))/((1.075)^14)+(Sheet1!$B$61*((1+(PE1))^1)*((1+(PE2))^1)*((1+(PE3))^1)*((1+(PE4))^1)*((1+(PE5))^1)*((1+(PE6))^1)*((1+(PE7))^1)*((1+(PE8))^1)*((1+(PE9))^1)*((1+(PE10))^1)*((1+(PE11))^1)*((1+(PE12))^1)*((1+(PE13))^1)*((1+(PE14))^1)*((1+(PE15))^1))/((1.075)^15)+((Sheet1!$B$61*((1+(PE1))^1)*((1+(PE2))^1)*((1+(PE3))^1)*((1+(PE4))^1)*((1+(PE5))^1)*((1+(PE6))^1)*((1+(PE7))^1)*((1+(PE8))^1)*((1+(PE9))^1)*((1+(PE10))^1)*((1+(PE11))^1)*((1+(PE12))^1)*((1+(PE13))^1)*((1+(PE14))^1)*((1+(PE15))^1))/((1.075)^15)/0.075))/Sheet1!$B$17)+((Sheet1!$B$65/Sheet1!$B$17)*(100%-0.2)))</f>
        <v>57.901333240041993</v>
      </c>
      <c r="PF17" s="1">
        <f ca="1">SUM((((Sheet1!$B$61*((1+(PF1))^1))/((1.075)^1)+(Sheet1!$B$61*((1+(PF1))^1)*((1+(PF2))^1))/((1.075)^2)+(Sheet1!$B$61*((1+(PF1))^1)*((1+(PF2))^1)*((1+(PF3))^1))/((1.075)^3)+(Sheet1!$B$61*((1+(PF1))^1)*((1+(PF2))^1)*((1+(PF3))^1)*((1+(PF4))^1))/((1.075)^4)+(Sheet1!$B$61*((1+(PF1))^1)*((1+(PF2))^1)*((1+(PF3))^1)*((1+(PF4))^1)*((1+(PF5))^1))/((1.075)^5)+(Sheet1!$B$61*((1+(PF1))^1)*((1+(PF2))^1)*((1+(PF3))^1)*((1+(PF4))^1)*((1+(PF5))^1)*((1+(PF6))^1))/((1.075)^6)+(Sheet1!$B$61*((1+(PF1))^1)*((1+(PF2))^1)*((1+(PF3))^1)*((1+(PF4))^1)*((1+(PF5))^1)*((1+(PF6))^1)*((1+(PF7))^1))/((1.075)^7)+(Sheet1!$B$61*((1+(PF1))^1)*((1+(PF2))^1)*((1+(PF3))^1)*((1+(PF4))^1)*((1+(PF5))^1)*((1+(PF6))^1)*((1+(PF7))^1)*((1+(PF8))^1))/((1.075)^8)+(Sheet1!$B$61*((1+(PF1))^1)*((1+(PF2))^1)*((1+(PF3))^1)*((1+(PF4))^1)*((1+(PF5))^1)*((1+(PF6))^1)*((1+(PF7))^1)*((1+(PF8))^1)*((1+(PF9))^1))/((1.075)^9)+(Sheet1!$B$61*((1+(PF1))^1)*((1+(PF2))^1)*((1+(PF3))^1)*((1+(PF4))^1)*((1+(PF5))^1)*((1+(PF6))^1)*((1+(PF7))^1)*((1+(PF8))^1)*((1+(PF9))^1)*((1+(PF10))^1))/((1.075)^10)+(Sheet1!$B$61*((1+(PF1))^1)*((1+(PF2))^1)*((1+(PF3))^1)*((1+(PF4))^1)*((1+(PF5))^1)*((1+(PF6))^1)*((1+(PF7))^1)*((1+(PF8))^1)*((1+(PF9))^1)*((1+(PF10))^1)*((1+(PF11))^1))/((1.075)^11)+(Sheet1!$B$61*((1+(PF1))^1)*((1+(PF2))^1)*((1+(PF3))^1)*((1+(PF4))^1)*((1+(PF5))^1)*((1+(PF6))^1)*((1+(PF7))^1)*((1+(PF8))^1)*((1+(PF9))^1)*((1+(PF10))^1)*((1+(PF11))^1)*((1+(PF12))^1))/((1.075)^12)+(Sheet1!$B$61*((1+(PF1))^1)*((1+(PF2))^1)*((1+(PF3))^1)*((1+(PF4))^1)*((1+(PF5))^1)*((1+(PF6))^1)*((1+(PF7))^1)*((1+(PF8))^1)*((1+(PF9))^1)*((1+(PF10))^1)*((1+(PF11))^1)*((1+(PF12))^1)*((1+(PF13))^1))/((1.075)^13)+(Sheet1!$B$61*((1+(PF1))^1)*((1+(PF2))^1)*((1+(PF3))^1)*((1+(PF4))^1)*((1+(PF5))^1)*((1+(PF6))^1)*((1+(PF7))^1)*((1+(PF8))^1)*((1+(PF9))^1)*((1+(PF10))^1)*((1+(PF11))^1)*((1+(PF12))^1)*((1+(PF13))^1)*((1+(PF14))^1))/((1.075)^14)+(Sheet1!$B$61*((1+(PF1))^1)*((1+(PF2))^1)*((1+(PF3))^1)*((1+(PF4))^1)*((1+(PF5))^1)*((1+(PF6))^1)*((1+(PF7))^1)*((1+(PF8))^1)*((1+(PF9))^1)*((1+(PF10))^1)*((1+(PF11))^1)*((1+(PF12))^1)*((1+(PF13))^1)*((1+(PF14))^1)*((1+(PF15))^1))/((1.075)^15)+((Sheet1!$B$61*((1+(PF1))^1)*((1+(PF2))^1)*((1+(PF3))^1)*((1+(PF4))^1)*((1+(PF5))^1)*((1+(PF6))^1)*((1+(PF7))^1)*((1+(PF8))^1)*((1+(PF9))^1)*((1+(PF10))^1)*((1+(PF11))^1)*((1+(PF12))^1)*((1+(PF13))^1)*((1+(PF14))^1)*((1+(PF15))^1))/((1.075)^15)/0.075))/Sheet1!$B$17)+((Sheet1!$B$65/Sheet1!$B$17)*(100%-0.2)))</f>
        <v>42.918388815323681</v>
      </c>
      <c r="PG17" s="1">
        <f ca="1">SUM((((Sheet1!$B$61*((1+(PG1))^1))/((1.075)^1)+(Sheet1!$B$61*((1+(PG1))^1)*((1+(PG2))^1))/((1.075)^2)+(Sheet1!$B$61*((1+(PG1))^1)*((1+(PG2))^1)*((1+(PG3))^1))/((1.075)^3)+(Sheet1!$B$61*((1+(PG1))^1)*((1+(PG2))^1)*((1+(PG3))^1)*((1+(PG4))^1))/((1.075)^4)+(Sheet1!$B$61*((1+(PG1))^1)*((1+(PG2))^1)*((1+(PG3))^1)*((1+(PG4))^1)*((1+(PG5))^1))/((1.075)^5)+(Sheet1!$B$61*((1+(PG1))^1)*((1+(PG2))^1)*((1+(PG3))^1)*((1+(PG4))^1)*((1+(PG5))^1)*((1+(PG6))^1))/((1.075)^6)+(Sheet1!$B$61*((1+(PG1))^1)*((1+(PG2))^1)*((1+(PG3))^1)*((1+(PG4))^1)*((1+(PG5))^1)*((1+(PG6))^1)*((1+(PG7))^1))/((1.075)^7)+(Sheet1!$B$61*((1+(PG1))^1)*((1+(PG2))^1)*((1+(PG3))^1)*((1+(PG4))^1)*((1+(PG5))^1)*((1+(PG6))^1)*((1+(PG7))^1)*((1+(PG8))^1))/((1.075)^8)+(Sheet1!$B$61*((1+(PG1))^1)*((1+(PG2))^1)*((1+(PG3))^1)*((1+(PG4))^1)*((1+(PG5))^1)*((1+(PG6))^1)*((1+(PG7))^1)*((1+(PG8))^1)*((1+(PG9))^1))/((1.075)^9)+(Sheet1!$B$61*((1+(PG1))^1)*((1+(PG2))^1)*((1+(PG3))^1)*((1+(PG4))^1)*((1+(PG5))^1)*((1+(PG6))^1)*((1+(PG7))^1)*((1+(PG8))^1)*((1+(PG9))^1)*((1+(PG10))^1))/((1.075)^10)+(Sheet1!$B$61*((1+(PG1))^1)*((1+(PG2))^1)*((1+(PG3))^1)*((1+(PG4))^1)*((1+(PG5))^1)*((1+(PG6))^1)*((1+(PG7))^1)*((1+(PG8))^1)*((1+(PG9))^1)*((1+(PG10))^1)*((1+(PG11))^1))/((1.075)^11)+(Sheet1!$B$61*((1+(PG1))^1)*((1+(PG2))^1)*((1+(PG3))^1)*((1+(PG4))^1)*((1+(PG5))^1)*((1+(PG6))^1)*((1+(PG7))^1)*((1+(PG8))^1)*((1+(PG9))^1)*((1+(PG10))^1)*((1+(PG11))^1)*((1+(PG12))^1))/((1.075)^12)+(Sheet1!$B$61*((1+(PG1))^1)*((1+(PG2))^1)*((1+(PG3))^1)*((1+(PG4))^1)*((1+(PG5))^1)*((1+(PG6))^1)*((1+(PG7))^1)*((1+(PG8))^1)*((1+(PG9))^1)*((1+(PG10))^1)*((1+(PG11))^1)*((1+(PG12))^1)*((1+(PG13))^1))/((1.075)^13)+(Sheet1!$B$61*((1+(PG1))^1)*((1+(PG2))^1)*((1+(PG3))^1)*((1+(PG4))^1)*((1+(PG5))^1)*((1+(PG6))^1)*((1+(PG7))^1)*((1+(PG8))^1)*((1+(PG9))^1)*((1+(PG10))^1)*((1+(PG11))^1)*((1+(PG12))^1)*((1+(PG13))^1)*((1+(PG14))^1))/((1.075)^14)+(Sheet1!$B$61*((1+(PG1))^1)*((1+(PG2))^1)*((1+(PG3))^1)*((1+(PG4))^1)*((1+(PG5))^1)*((1+(PG6))^1)*((1+(PG7))^1)*((1+(PG8))^1)*((1+(PG9))^1)*((1+(PG10))^1)*((1+(PG11))^1)*((1+(PG12))^1)*((1+(PG13))^1)*((1+(PG14))^1)*((1+(PG15))^1))/((1.075)^15)+((Sheet1!$B$61*((1+(PG1))^1)*((1+(PG2))^1)*((1+(PG3))^1)*((1+(PG4))^1)*((1+(PG5))^1)*((1+(PG6))^1)*((1+(PG7))^1)*((1+(PG8))^1)*((1+(PG9))^1)*((1+(PG10))^1)*((1+(PG11))^1)*((1+(PG12))^1)*((1+(PG13))^1)*((1+(PG14))^1)*((1+(PG15))^1))/((1.075)^15)/0.075))/Sheet1!$B$17)+((Sheet1!$B$65/Sheet1!$B$17)*(100%-0.2)))</f>
        <v>58.40458364279165</v>
      </c>
      <c r="PH17" s="1">
        <f ca="1">SUM((((Sheet1!$B$61*((1+(PH1))^1))/((1.075)^1)+(Sheet1!$B$61*((1+(PH1))^1)*((1+(PH2))^1))/((1.075)^2)+(Sheet1!$B$61*((1+(PH1))^1)*((1+(PH2))^1)*((1+(PH3))^1))/((1.075)^3)+(Sheet1!$B$61*((1+(PH1))^1)*((1+(PH2))^1)*((1+(PH3))^1)*((1+(PH4))^1))/((1.075)^4)+(Sheet1!$B$61*((1+(PH1))^1)*((1+(PH2))^1)*((1+(PH3))^1)*((1+(PH4))^1)*((1+(PH5))^1))/((1.075)^5)+(Sheet1!$B$61*((1+(PH1))^1)*((1+(PH2))^1)*((1+(PH3))^1)*((1+(PH4))^1)*((1+(PH5))^1)*((1+(PH6))^1))/((1.075)^6)+(Sheet1!$B$61*((1+(PH1))^1)*((1+(PH2))^1)*((1+(PH3))^1)*((1+(PH4))^1)*((1+(PH5))^1)*((1+(PH6))^1)*((1+(PH7))^1))/((1.075)^7)+(Sheet1!$B$61*((1+(PH1))^1)*((1+(PH2))^1)*((1+(PH3))^1)*((1+(PH4))^1)*((1+(PH5))^1)*((1+(PH6))^1)*((1+(PH7))^1)*((1+(PH8))^1))/((1.075)^8)+(Sheet1!$B$61*((1+(PH1))^1)*((1+(PH2))^1)*((1+(PH3))^1)*((1+(PH4))^1)*((1+(PH5))^1)*((1+(PH6))^1)*((1+(PH7))^1)*((1+(PH8))^1)*((1+(PH9))^1))/((1.075)^9)+(Sheet1!$B$61*((1+(PH1))^1)*((1+(PH2))^1)*((1+(PH3))^1)*((1+(PH4))^1)*((1+(PH5))^1)*((1+(PH6))^1)*((1+(PH7))^1)*((1+(PH8))^1)*((1+(PH9))^1)*((1+(PH10))^1))/((1.075)^10)+(Sheet1!$B$61*((1+(PH1))^1)*((1+(PH2))^1)*((1+(PH3))^1)*((1+(PH4))^1)*((1+(PH5))^1)*((1+(PH6))^1)*((1+(PH7))^1)*((1+(PH8))^1)*((1+(PH9))^1)*((1+(PH10))^1)*((1+(PH11))^1))/((1.075)^11)+(Sheet1!$B$61*((1+(PH1))^1)*((1+(PH2))^1)*((1+(PH3))^1)*((1+(PH4))^1)*((1+(PH5))^1)*((1+(PH6))^1)*((1+(PH7))^1)*((1+(PH8))^1)*((1+(PH9))^1)*((1+(PH10))^1)*((1+(PH11))^1)*((1+(PH12))^1))/((1.075)^12)+(Sheet1!$B$61*((1+(PH1))^1)*((1+(PH2))^1)*((1+(PH3))^1)*((1+(PH4))^1)*((1+(PH5))^1)*((1+(PH6))^1)*((1+(PH7))^1)*((1+(PH8))^1)*((1+(PH9))^1)*((1+(PH10))^1)*((1+(PH11))^1)*((1+(PH12))^1)*((1+(PH13))^1))/((1.075)^13)+(Sheet1!$B$61*((1+(PH1))^1)*((1+(PH2))^1)*((1+(PH3))^1)*((1+(PH4))^1)*((1+(PH5))^1)*((1+(PH6))^1)*((1+(PH7))^1)*((1+(PH8))^1)*((1+(PH9))^1)*((1+(PH10))^1)*((1+(PH11))^1)*((1+(PH12))^1)*((1+(PH13))^1)*((1+(PH14))^1))/((1.075)^14)+(Sheet1!$B$61*((1+(PH1))^1)*((1+(PH2))^1)*((1+(PH3))^1)*((1+(PH4))^1)*((1+(PH5))^1)*((1+(PH6))^1)*((1+(PH7))^1)*((1+(PH8))^1)*((1+(PH9))^1)*((1+(PH10))^1)*((1+(PH11))^1)*((1+(PH12))^1)*((1+(PH13))^1)*((1+(PH14))^1)*((1+(PH15))^1))/((1.075)^15)+((Sheet1!$B$61*((1+(PH1))^1)*((1+(PH2))^1)*((1+(PH3))^1)*((1+(PH4))^1)*((1+(PH5))^1)*((1+(PH6))^1)*((1+(PH7))^1)*((1+(PH8))^1)*((1+(PH9))^1)*((1+(PH10))^1)*((1+(PH11))^1)*((1+(PH12))^1)*((1+(PH13))^1)*((1+(PH14))^1)*((1+(PH15))^1))/((1.075)^15)/0.075))/Sheet1!$B$17)+((Sheet1!$B$65/Sheet1!$B$17)*(100%-0.2)))</f>
        <v>46.965296881312838</v>
      </c>
      <c r="PI17" s="1">
        <f ca="1">SUM((((Sheet1!$B$61*((1+(PI1))^1))/((1.075)^1)+(Sheet1!$B$61*((1+(PI1))^1)*((1+(PI2))^1))/((1.075)^2)+(Sheet1!$B$61*((1+(PI1))^1)*((1+(PI2))^1)*((1+(PI3))^1))/((1.075)^3)+(Sheet1!$B$61*((1+(PI1))^1)*((1+(PI2))^1)*((1+(PI3))^1)*((1+(PI4))^1))/((1.075)^4)+(Sheet1!$B$61*((1+(PI1))^1)*((1+(PI2))^1)*((1+(PI3))^1)*((1+(PI4))^1)*((1+(PI5))^1))/((1.075)^5)+(Sheet1!$B$61*((1+(PI1))^1)*((1+(PI2))^1)*((1+(PI3))^1)*((1+(PI4))^1)*((1+(PI5))^1)*((1+(PI6))^1))/((1.075)^6)+(Sheet1!$B$61*((1+(PI1))^1)*((1+(PI2))^1)*((1+(PI3))^1)*((1+(PI4))^1)*((1+(PI5))^1)*((1+(PI6))^1)*((1+(PI7))^1))/((1.075)^7)+(Sheet1!$B$61*((1+(PI1))^1)*((1+(PI2))^1)*((1+(PI3))^1)*((1+(PI4))^1)*((1+(PI5))^1)*((1+(PI6))^1)*((1+(PI7))^1)*((1+(PI8))^1))/((1.075)^8)+(Sheet1!$B$61*((1+(PI1))^1)*((1+(PI2))^1)*((1+(PI3))^1)*((1+(PI4))^1)*((1+(PI5))^1)*((1+(PI6))^1)*((1+(PI7))^1)*((1+(PI8))^1)*((1+(PI9))^1))/((1.075)^9)+(Sheet1!$B$61*((1+(PI1))^1)*((1+(PI2))^1)*((1+(PI3))^1)*((1+(PI4))^1)*((1+(PI5))^1)*((1+(PI6))^1)*((1+(PI7))^1)*((1+(PI8))^1)*((1+(PI9))^1)*((1+(PI10))^1))/((1.075)^10)+(Sheet1!$B$61*((1+(PI1))^1)*((1+(PI2))^1)*((1+(PI3))^1)*((1+(PI4))^1)*((1+(PI5))^1)*((1+(PI6))^1)*((1+(PI7))^1)*((1+(PI8))^1)*((1+(PI9))^1)*((1+(PI10))^1)*((1+(PI11))^1))/((1.075)^11)+(Sheet1!$B$61*((1+(PI1))^1)*((1+(PI2))^1)*((1+(PI3))^1)*((1+(PI4))^1)*((1+(PI5))^1)*((1+(PI6))^1)*((1+(PI7))^1)*((1+(PI8))^1)*((1+(PI9))^1)*((1+(PI10))^1)*((1+(PI11))^1)*((1+(PI12))^1))/((1.075)^12)+(Sheet1!$B$61*((1+(PI1))^1)*((1+(PI2))^1)*((1+(PI3))^1)*((1+(PI4))^1)*((1+(PI5))^1)*((1+(PI6))^1)*((1+(PI7))^1)*((1+(PI8))^1)*((1+(PI9))^1)*((1+(PI10))^1)*((1+(PI11))^1)*((1+(PI12))^1)*((1+(PI13))^1))/((1.075)^13)+(Sheet1!$B$61*((1+(PI1))^1)*((1+(PI2))^1)*((1+(PI3))^1)*((1+(PI4))^1)*((1+(PI5))^1)*((1+(PI6))^1)*((1+(PI7))^1)*((1+(PI8))^1)*((1+(PI9))^1)*((1+(PI10))^1)*((1+(PI11))^1)*((1+(PI12))^1)*((1+(PI13))^1)*((1+(PI14))^1))/((1.075)^14)+(Sheet1!$B$61*((1+(PI1))^1)*((1+(PI2))^1)*((1+(PI3))^1)*((1+(PI4))^1)*((1+(PI5))^1)*((1+(PI6))^1)*((1+(PI7))^1)*((1+(PI8))^1)*((1+(PI9))^1)*((1+(PI10))^1)*((1+(PI11))^1)*((1+(PI12))^1)*((1+(PI13))^1)*((1+(PI14))^1)*((1+(PI15))^1))/((1.075)^15)+((Sheet1!$B$61*((1+(PI1))^1)*((1+(PI2))^1)*((1+(PI3))^1)*((1+(PI4))^1)*((1+(PI5))^1)*((1+(PI6))^1)*((1+(PI7))^1)*((1+(PI8))^1)*((1+(PI9))^1)*((1+(PI10))^1)*((1+(PI11))^1)*((1+(PI12))^1)*((1+(PI13))^1)*((1+(PI14))^1)*((1+(PI15))^1))/((1.075)^15)/0.075))/Sheet1!$B$17)+((Sheet1!$B$65/Sheet1!$B$17)*(100%-0.2)))</f>
        <v>50.241128279242034</v>
      </c>
      <c r="PJ17" s="1">
        <f ca="1">SUM((((Sheet1!$B$61*((1+(PJ1))^1))/((1.075)^1)+(Sheet1!$B$61*((1+(PJ1))^1)*((1+(PJ2))^1))/((1.075)^2)+(Sheet1!$B$61*((1+(PJ1))^1)*((1+(PJ2))^1)*((1+(PJ3))^1))/((1.075)^3)+(Sheet1!$B$61*((1+(PJ1))^1)*((1+(PJ2))^1)*((1+(PJ3))^1)*((1+(PJ4))^1))/((1.075)^4)+(Sheet1!$B$61*((1+(PJ1))^1)*((1+(PJ2))^1)*((1+(PJ3))^1)*((1+(PJ4))^1)*((1+(PJ5))^1))/((1.075)^5)+(Sheet1!$B$61*((1+(PJ1))^1)*((1+(PJ2))^1)*((1+(PJ3))^1)*((1+(PJ4))^1)*((1+(PJ5))^1)*((1+(PJ6))^1))/((1.075)^6)+(Sheet1!$B$61*((1+(PJ1))^1)*((1+(PJ2))^1)*((1+(PJ3))^1)*((1+(PJ4))^1)*((1+(PJ5))^1)*((1+(PJ6))^1)*((1+(PJ7))^1))/((1.075)^7)+(Sheet1!$B$61*((1+(PJ1))^1)*((1+(PJ2))^1)*((1+(PJ3))^1)*((1+(PJ4))^1)*((1+(PJ5))^1)*((1+(PJ6))^1)*((1+(PJ7))^1)*((1+(PJ8))^1))/((1.075)^8)+(Sheet1!$B$61*((1+(PJ1))^1)*((1+(PJ2))^1)*((1+(PJ3))^1)*((1+(PJ4))^1)*((1+(PJ5))^1)*((1+(PJ6))^1)*((1+(PJ7))^1)*((1+(PJ8))^1)*((1+(PJ9))^1))/((1.075)^9)+(Sheet1!$B$61*((1+(PJ1))^1)*((1+(PJ2))^1)*((1+(PJ3))^1)*((1+(PJ4))^1)*((1+(PJ5))^1)*((1+(PJ6))^1)*((1+(PJ7))^1)*((1+(PJ8))^1)*((1+(PJ9))^1)*((1+(PJ10))^1))/((1.075)^10)+(Sheet1!$B$61*((1+(PJ1))^1)*((1+(PJ2))^1)*((1+(PJ3))^1)*((1+(PJ4))^1)*((1+(PJ5))^1)*((1+(PJ6))^1)*((1+(PJ7))^1)*((1+(PJ8))^1)*((1+(PJ9))^1)*((1+(PJ10))^1)*((1+(PJ11))^1))/((1.075)^11)+(Sheet1!$B$61*((1+(PJ1))^1)*((1+(PJ2))^1)*((1+(PJ3))^1)*((1+(PJ4))^1)*((1+(PJ5))^1)*((1+(PJ6))^1)*((1+(PJ7))^1)*((1+(PJ8))^1)*((1+(PJ9))^1)*((1+(PJ10))^1)*((1+(PJ11))^1)*((1+(PJ12))^1))/((1.075)^12)+(Sheet1!$B$61*((1+(PJ1))^1)*((1+(PJ2))^1)*((1+(PJ3))^1)*((1+(PJ4))^1)*((1+(PJ5))^1)*((1+(PJ6))^1)*((1+(PJ7))^1)*((1+(PJ8))^1)*((1+(PJ9))^1)*((1+(PJ10))^1)*((1+(PJ11))^1)*((1+(PJ12))^1)*((1+(PJ13))^1))/((1.075)^13)+(Sheet1!$B$61*((1+(PJ1))^1)*((1+(PJ2))^1)*((1+(PJ3))^1)*((1+(PJ4))^1)*((1+(PJ5))^1)*((1+(PJ6))^1)*((1+(PJ7))^1)*((1+(PJ8))^1)*((1+(PJ9))^1)*((1+(PJ10))^1)*((1+(PJ11))^1)*((1+(PJ12))^1)*((1+(PJ13))^1)*((1+(PJ14))^1))/((1.075)^14)+(Sheet1!$B$61*((1+(PJ1))^1)*((1+(PJ2))^1)*((1+(PJ3))^1)*((1+(PJ4))^1)*((1+(PJ5))^1)*((1+(PJ6))^1)*((1+(PJ7))^1)*((1+(PJ8))^1)*((1+(PJ9))^1)*((1+(PJ10))^1)*((1+(PJ11))^1)*((1+(PJ12))^1)*((1+(PJ13))^1)*((1+(PJ14))^1)*((1+(PJ15))^1))/((1.075)^15)+((Sheet1!$B$61*((1+(PJ1))^1)*((1+(PJ2))^1)*((1+(PJ3))^1)*((1+(PJ4))^1)*((1+(PJ5))^1)*((1+(PJ6))^1)*((1+(PJ7))^1)*((1+(PJ8))^1)*((1+(PJ9))^1)*((1+(PJ10))^1)*((1+(PJ11))^1)*((1+(PJ12))^1)*((1+(PJ13))^1)*((1+(PJ14))^1)*((1+(PJ15))^1))/((1.075)^15)/0.075))/Sheet1!$B$17)+((Sheet1!$B$65/Sheet1!$B$17)*(100%-0.2)))</f>
        <v>37.641190034375022</v>
      </c>
      <c r="PK17" s="1">
        <f ca="1">SUM((((Sheet1!$B$61*((1+(PK1))^1))/((1.075)^1)+(Sheet1!$B$61*((1+(PK1))^1)*((1+(PK2))^1))/((1.075)^2)+(Sheet1!$B$61*((1+(PK1))^1)*((1+(PK2))^1)*((1+(PK3))^1))/((1.075)^3)+(Sheet1!$B$61*((1+(PK1))^1)*((1+(PK2))^1)*((1+(PK3))^1)*((1+(PK4))^1))/((1.075)^4)+(Sheet1!$B$61*((1+(PK1))^1)*((1+(PK2))^1)*((1+(PK3))^1)*((1+(PK4))^1)*((1+(PK5))^1))/((1.075)^5)+(Sheet1!$B$61*((1+(PK1))^1)*((1+(PK2))^1)*((1+(PK3))^1)*((1+(PK4))^1)*((1+(PK5))^1)*((1+(PK6))^1))/((1.075)^6)+(Sheet1!$B$61*((1+(PK1))^1)*((1+(PK2))^1)*((1+(PK3))^1)*((1+(PK4))^1)*((1+(PK5))^1)*((1+(PK6))^1)*((1+(PK7))^1))/((1.075)^7)+(Sheet1!$B$61*((1+(PK1))^1)*((1+(PK2))^1)*((1+(PK3))^1)*((1+(PK4))^1)*((1+(PK5))^1)*((1+(PK6))^1)*((1+(PK7))^1)*((1+(PK8))^1))/((1.075)^8)+(Sheet1!$B$61*((1+(PK1))^1)*((1+(PK2))^1)*((1+(PK3))^1)*((1+(PK4))^1)*((1+(PK5))^1)*((1+(PK6))^1)*((1+(PK7))^1)*((1+(PK8))^1)*((1+(PK9))^1))/((1.075)^9)+(Sheet1!$B$61*((1+(PK1))^1)*((1+(PK2))^1)*((1+(PK3))^1)*((1+(PK4))^1)*((1+(PK5))^1)*((1+(PK6))^1)*((1+(PK7))^1)*((1+(PK8))^1)*((1+(PK9))^1)*((1+(PK10))^1))/((1.075)^10)+(Sheet1!$B$61*((1+(PK1))^1)*((1+(PK2))^1)*((1+(PK3))^1)*((1+(PK4))^1)*((1+(PK5))^1)*((1+(PK6))^1)*((1+(PK7))^1)*((1+(PK8))^1)*((1+(PK9))^1)*((1+(PK10))^1)*((1+(PK11))^1))/((1.075)^11)+(Sheet1!$B$61*((1+(PK1))^1)*((1+(PK2))^1)*((1+(PK3))^1)*((1+(PK4))^1)*((1+(PK5))^1)*((1+(PK6))^1)*((1+(PK7))^1)*((1+(PK8))^1)*((1+(PK9))^1)*((1+(PK10))^1)*((1+(PK11))^1)*((1+(PK12))^1))/((1.075)^12)+(Sheet1!$B$61*((1+(PK1))^1)*((1+(PK2))^1)*((1+(PK3))^1)*((1+(PK4))^1)*((1+(PK5))^1)*((1+(PK6))^1)*((1+(PK7))^1)*((1+(PK8))^1)*((1+(PK9))^1)*((1+(PK10))^1)*((1+(PK11))^1)*((1+(PK12))^1)*((1+(PK13))^1))/((1.075)^13)+(Sheet1!$B$61*((1+(PK1))^1)*((1+(PK2))^1)*((1+(PK3))^1)*((1+(PK4))^1)*((1+(PK5))^1)*((1+(PK6))^1)*((1+(PK7))^1)*((1+(PK8))^1)*((1+(PK9))^1)*((1+(PK10))^1)*((1+(PK11))^1)*((1+(PK12))^1)*((1+(PK13))^1)*((1+(PK14))^1))/((1.075)^14)+(Sheet1!$B$61*((1+(PK1))^1)*((1+(PK2))^1)*((1+(PK3))^1)*((1+(PK4))^1)*((1+(PK5))^1)*((1+(PK6))^1)*((1+(PK7))^1)*((1+(PK8))^1)*((1+(PK9))^1)*((1+(PK10))^1)*((1+(PK11))^1)*((1+(PK12))^1)*((1+(PK13))^1)*((1+(PK14))^1)*((1+(PK15))^1))/((1.075)^15)+((Sheet1!$B$61*((1+(PK1))^1)*((1+(PK2))^1)*((1+(PK3))^1)*((1+(PK4))^1)*((1+(PK5))^1)*((1+(PK6))^1)*((1+(PK7))^1)*((1+(PK8))^1)*((1+(PK9))^1)*((1+(PK10))^1)*((1+(PK11))^1)*((1+(PK12))^1)*((1+(PK13))^1)*((1+(PK14))^1)*((1+(PK15))^1))/((1.075)^15)/0.075))/Sheet1!$B$17)+((Sheet1!$B$65/Sheet1!$B$17)*(100%-0.2)))</f>
        <v>67.523609990293664</v>
      </c>
      <c r="PL17" s="1">
        <f ca="1">SUM((((Sheet1!$B$61*((1+(PL1))^1))/((1.075)^1)+(Sheet1!$B$61*((1+(PL1))^1)*((1+(PL2))^1))/((1.075)^2)+(Sheet1!$B$61*((1+(PL1))^1)*((1+(PL2))^1)*((1+(PL3))^1))/((1.075)^3)+(Sheet1!$B$61*((1+(PL1))^1)*((1+(PL2))^1)*((1+(PL3))^1)*((1+(PL4))^1))/((1.075)^4)+(Sheet1!$B$61*((1+(PL1))^1)*((1+(PL2))^1)*((1+(PL3))^1)*((1+(PL4))^1)*((1+(PL5))^1))/((1.075)^5)+(Sheet1!$B$61*((1+(PL1))^1)*((1+(PL2))^1)*((1+(PL3))^1)*((1+(PL4))^1)*((1+(PL5))^1)*((1+(PL6))^1))/((1.075)^6)+(Sheet1!$B$61*((1+(PL1))^1)*((1+(PL2))^1)*((1+(PL3))^1)*((1+(PL4))^1)*((1+(PL5))^1)*((1+(PL6))^1)*((1+(PL7))^1))/((1.075)^7)+(Sheet1!$B$61*((1+(PL1))^1)*((1+(PL2))^1)*((1+(PL3))^1)*((1+(PL4))^1)*((1+(PL5))^1)*((1+(PL6))^1)*((1+(PL7))^1)*((1+(PL8))^1))/((1.075)^8)+(Sheet1!$B$61*((1+(PL1))^1)*((1+(PL2))^1)*((1+(PL3))^1)*((1+(PL4))^1)*((1+(PL5))^1)*((1+(PL6))^1)*((1+(PL7))^1)*((1+(PL8))^1)*((1+(PL9))^1))/((1.075)^9)+(Sheet1!$B$61*((1+(PL1))^1)*((1+(PL2))^1)*((1+(PL3))^1)*((1+(PL4))^1)*((1+(PL5))^1)*((1+(PL6))^1)*((1+(PL7))^1)*((1+(PL8))^1)*((1+(PL9))^1)*((1+(PL10))^1))/((1.075)^10)+(Sheet1!$B$61*((1+(PL1))^1)*((1+(PL2))^1)*((1+(PL3))^1)*((1+(PL4))^1)*((1+(PL5))^1)*((1+(PL6))^1)*((1+(PL7))^1)*((1+(PL8))^1)*((1+(PL9))^1)*((1+(PL10))^1)*((1+(PL11))^1))/((1.075)^11)+(Sheet1!$B$61*((1+(PL1))^1)*((1+(PL2))^1)*((1+(PL3))^1)*((1+(PL4))^1)*((1+(PL5))^1)*((1+(PL6))^1)*((1+(PL7))^1)*((1+(PL8))^1)*((1+(PL9))^1)*((1+(PL10))^1)*((1+(PL11))^1)*((1+(PL12))^1))/((1.075)^12)+(Sheet1!$B$61*((1+(PL1))^1)*((1+(PL2))^1)*((1+(PL3))^1)*((1+(PL4))^1)*((1+(PL5))^1)*((1+(PL6))^1)*((1+(PL7))^1)*((1+(PL8))^1)*((1+(PL9))^1)*((1+(PL10))^1)*((1+(PL11))^1)*((1+(PL12))^1)*((1+(PL13))^1))/((1.075)^13)+(Sheet1!$B$61*((1+(PL1))^1)*((1+(PL2))^1)*((1+(PL3))^1)*((1+(PL4))^1)*((1+(PL5))^1)*((1+(PL6))^1)*((1+(PL7))^1)*((1+(PL8))^1)*((1+(PL9))^1)*((1+(PL10))^1)*((1+(PL11))^1)*((1+(PL12))^1)*((1+(PL13))^1)*((1+(PL14))^1))/((1.075)^14)+(Sheet1!$B$61*((1+(PL1))^1)*((1+(PL2))^1)*((1+(PL3))^1)*((1+(PL4))^1)*((1+(PL5))^1)*((1+(PL6))^1)*((1+(PL7))^1)*((1+(PL8))^1)*((1+(PL9))^1)*((1+(PL10))^1)*((1+(PL11))^1)*((1+(PL12))^1)*((1+(PL13))^1)*((1+(PL14))^1)*((1+(PL15))^1))/((1.075)^15)+((Sheet1!$B$61*((1+(PL1))^1)*((1+(PL2))^1)*((1+(PL3))^1)*((1+(PL4))^1)*((1+(PL5))^1)*((1+(PL6))^1)*((1+(PL7))^1)*((1+(PL8))^1)*((1+(PL9))^1)*((1+(PL10))^1)*((1+(PL11))^1)*((1+(PL12))^1)*((1+(PL13))^1)*((1+(PL14))^1)*((1+(PL15))^1))/((1.075)^15)/0.075))/Sheet1!$B$17)+((Sheet1!$B$65/Sheet1!$B$17)*(100%-0.2)))</f>
        <v>41.075250700531988</v>
      </c>
      <c r="PM17" s="1">
        <f ca="1">SUM((((Sheet1!$B$61*((1+(PM1))^1))/((1.075)^1)+(Sheet1!$B$61*((1+(PM1))^1)*((1+(PM2))^1))/((1.075)^2)+(Sheet1!$B$61*((1+(PM1))^1)*((1+(PM2))^1)*((1+(PM3))^1))/((1.075)^3)+(Sheet1!$B$61*((1+(PM1))^1)*((1+(PM2))^1)*((1+(PM3))^1)*((1+(PM4))^1))/((1.075)^4)+(Sheet1!$B$61*((1+(PM1))^1)*((1+(PM2))^1)*((1+(PM3))^1)*((1+(PM4))^1)*((1+(PM5))^1))/((1.075)^5)+(Sheet1!$B$61*((1+(PM1))^1)*((1+(PM2))^1)*((1+(PM3))^1)*((1+(PM4))^1)*((1+(PM5))^1)*((1+(PM6))^1))/((1.075)^6)+(Sheet1!$B$61*((1+(PM1))^1)*((1+(PM2))^1)*((1+(PM3))^1)*((1+(PM4))^1)*((1+(PM5))^1)*((1+(PM6))^1)*((1+(PM7))^1))/((1.075)^7)+(Sheet1!$B$61*((1+(PM1))^1)*((1+(PM2))^1)*((1+(PM3))^1)*((1+(PM4))^1)*((1+(PM5))^1)*((1+(PM6))^1)*((1+(PM7))^1)*((1+(PM8))^1))/((1.075)^8)+(Sheet1!$B$61*((1+(PM1))^1)*((1+(PM2))^1)*((1+(PM3))^1)*((1+(PM4))^1)*((1+(PM5))^1)*((1+(PM6))^1)*((1+(PM7))^1)*((1+(PM8))^1)*((1+(PM9))^1))/((1.075)^9)+(Sheet1!$B$61*((1+(PM1))^1)*((1+(PM2))^1)*((1+(PM3))^1)*((1+(PM4))^1)*((1+(PM5))^1)*((1+(PM6))^1)*((1+(PM7))^1)*((1+(PM8))^1)*((1+(PM9))^1)*((1+(PM10))^1))/((1.075)^10)+(Sheet1!$B$61*((1+(PM1))^1)*((1+(PM2))^1)*((1+(PM3))^1)*((1+(PM4))^1)*((1+(PM5))^1)*((1+(PM6))^1)*((1+(PM7))^1)*((1+(PM8))^1)*((1+(PM9))^1)*((1+(PM10))^1)*((1+(PM11))^1))/((1.075)^11)+(Sheet1!$B$61*((1+(PM1))^1)*((1+(PM2))^1)*((1+(PM3))^1)*((1+(PM4))^1)*((1+(PM5))^1)*((1+(PM6))^1)*((1+(PM7))^1)*((1+(PM8))^1)*((1+(PM9))^1)*((1+(PM10))^1)*((1+(PM11))^1)*((1+(PM12))^1))/((1.075)^12)+(Sheet1!$B$61*((1+(PM1))^1)*((1+(PM2))^1)*((1+(PM3))^1)*((1+(PM4))^1)*((1+(PM5))^1)*((1+(PM6))^1)*((1+(PM7))^1)*((1+(PM8))^1)*((1+(PM9))^1)*((1+(PM10))^1)*((1+(PM11))^1)*((1+(PM12))^1)*((1+(PM13))^1))/((1.075)^13)+(Sheet1!$B$61*((1+(PM1))^1)*((1+(PM2))^1)*((1+(PM3))^1)*((1+(PM4))^1)*((1+(PM5))^1)*((1+(PM6))^1)*((1+(PM7))^1)*((1+(PM8))^1)*((1+(PM9))^1)*((1+(PM10))^1)*((1+(PM11))^1)*((1+(PM12))^1)*((1+(PM13))^1)*((1+(PM14))^1))/((1.075)^14)+(Sheet1!$B$61*((1+(PM1))^1)*((1+(PM2))^1)*((1+(PM3))^1)*((1+(PM4))^1)*((1+(PM5))^1)*((1+(PM6))^1)*((1+(PM7))^1)*((1+(PM8))^1)*((1+(PM9))^1)*((1+(PM10))^1)*((1+(PM11))^1)*((1+(PM12))^1)*((1+(PM13))^1)*((1+(PM14))^1)*((1+(PM15))^1))/((1.075)^15)+((Sheet1!$B$61*((1+(PM1))^1)*((1+(PM2))^1)*((1+(PM3))^1)*((1+(PM4))^1)*((1+(PM5))^1)*((1+(PM6))^1)*((1+(PM7))^1)*((1+(PM8))^1)*((1+(PM9))^1)*((1+(PM10))^1)*((1+(PM11))^1)*((1+(PM12))^1)*((1+(PM13))^1)*((1+(PM14))^1)*((1+(PM15))^1))/((1.075)^15)/0.075))/Sheet1!$B$17)+((Sheet1!$B$65/Sheet1!$B$17)*(100%-0.2)))</f>
        <v>40.471528570009134</v>
      </c>
      <c r="PN17" s="1">
        <f ca="1">SUM((((Sheet1!$B$61*((1+(PN1))^1))/((1.075)^1)+(Sheet1!$B$61*((1+(PN1))^1)*((1+(PN2))^1))/((1.075)^2)+(Sheet1!$B$61*((1+(PN1))^1)*((1+(PN2))^1)*((1+(PN3))^1))/((1.075)^3)+(Sheet1!$B$61*((1+(PN1))^1)*((1+(PN2))^1)*((1+(PN3))^1)*((1+(PN4))^1))/((1.075)^4)+(Sheet1!$B$61*((1+(PN1))^1)*((1+(PN2))^1)*((1+(PN3))^1)*((1+(PN4))^1)*((1+(PN5))^1))/((1.075)^5)+(Sheet1!$B$61*((1+(PN1))^1)*((1+(PN2))^1)*((1+(PN3))^1)*((1+(PN4))^1)*((1+(PN5))^1)*((1+(PN6))^1))/((1.075)^6)+(Sheet1!$B$61*((1+(PN1))^1)*((1+(PN2))^1)*((1+(PN3))^1)*((1+(PN4))^1)*((1+(PN5))^1)*((1+(PN6))^1)*((1+(PN7))^1))/((1.075)^7)+(Sheet1!$B$61*((1+(PN1))^1)*((1+(PN2))^1)*((1+(PN3))^1)*((1+(PN4))^1)*((1+(PN5))^1)*((1+(PN6))^1)*((1+(PN7))^1)*((1+(PN8))^1))/((1.075)^8)+(Sheet1!$B$61*((1+(PN1))^1)*((1+(PN2))^1)*((1+(PN3))^1)*((1+(PN4))^1)*((1+(PN5))^1)*((1+(PN6))^1)*((1+(PN7))^1)*((1+(PN8))^1)*((1+(PN9))^1))/((1.075)^9)+(Sheet1!$B$61*((1+(PN1))^1)*((1+(PN2))^1)*((1+(PN3))^1)*((1+(PN4))^1)*((1+(PN5))^1)*((1+(PN6))^1)*((1+(PN7))^1)*((1+(PN8))^1)*((1+(PN9))^1)*((1+(PN10))^1))/((1.075)^10)+(Sheet1!$B$61*((1+(PN1))^1)*((1+(PN2))^1)*((1+(PN3))^1)*((1+(PN4))^1)*((1+(PN5))^1)*((1+(PN6))^1)*((1+(PN7))^1)*((1+(PN8))^1)*((1+(PN9))^1)*((1+(PN10))^1)*((1+(PN11))^1))/((1.075)^11)+(Sheet1!$B$61*((1+(PN1))^1)*((1+(PN2))^1)*((1+(PN3))^1)*((1+(PN4))^1)*((1+(PN5))^1)*((1+(PN6))^1)*((1+(PN7))^1)*((1+(PN8))^1)*((1+(PN9))^1)*((1+(PN10))^1)*((1+(PN11))^1)*((1+(PN12))^1))/((1.075)^12)+(Sheet1!$B$61*((1+(PN1))^1)*((1+(PN2))^1)*((1+(PN3))^1)*((1+(PN4))^1)*((1+(PN5))^1)*((1+(PN6))^1)*((1+(PN7))^1)*((1+(PN8))^1)*((1+(PN9))^1)*((1+(PN10))^1)*((1+(PN11))^1)*((1+(PN12))^1)*((1+(PN13))^1))/((1.075)^13)+(Sheet1!$B$61*((1+(PN1))^1)*((1+(PN2))^1)*((1+(PN3))^1)*((1+(PN4))^1)*((1+(PN5))^1)*((1+(PN6))^1)*((1+(PN7))^1)*((1+(PN8))^1)*((1+(PN9))^1)*((1+(PN10))^1)*((1+(PN11))^1)*((1+(PN12))^1)*((1+(PN13))^1)*((1+(PN14))^1))/((1.075)^14)+(Sheet1!$B$61*((1+(PN1))^1)*((1+(PN2))^1)*((1+(PN3))^1)*((1+(PN4))^1)*((1+(PN5))^1)*((1+(PN6))^1)*((1+(PN7))^1)*((1+(PN8))^1)*((1+(PN9))^1)*((1+(PN10))^1)*((1+(PN11))^1)*((1+(PN12))^1)*((1+(PN13))^1)*((1+(PN14))^1)*((1+(PN15))^1))/((1.075)^15)+((Sheet1!$B$61*((1+(PN1))^1)*((1+(PN2))^1)*((1+(PN3))^1)*((1+(PN4))^1)*((1+(PN5))^1)*((1+(PN6))^1)*((1+(PN7))^1)*((1+(PN8))^1)*((1+(PN9))^1)*((1+(PN10))^1)*((1+(PN11))^1)*((1+(PN12))^1)*((1+(PN13))^1)*((1+(PN14))^1)*((1+(PN15))^1))/((1.075)^15)/0.075))/Sheet1!$B$17)+((Sheet1!$B$65/Sheet1!$B$17)*(100%-0.2)))</f>
        <v>48.630315671900888</v>
      </c>
      <c r="PO17" s="1">
        <f ca="1">SUM((((Sheet1!$B$61*((1+(PO1))^1))/((1.075)^1)+(Sheet1!$B$61*((1+(PO1))^1)*((1+(PO2))^1))/((1.075)^2)+(Sheet1!$B$61*((1+(PO1))^1)*((1+(PO2))^1)*((1+(PO3))^1))/((1.075)^3)+(Sheet1!$B$61*((1+(PO1))^1)*((1+(PO2))^1)*((1+(PO3))^1)*((1+(PO4))^1))/((1.075)^4)+(Sheet1!$B$61*((1+(PO1))^1)*((1+(PO2))^1)*((1+(PO3))^1)*((1+(PO4))^1)*((1+(PO5))^1))/((1.075)^5)+(Sheet1!$B$61*((1+(PO1))^1)*((1+(PO2))^1)*((1+(PO3))^1)*((1+(PO4))^1)*((1+(PO5))^1)*((1+(PO6))^1))/((1.075)^6)+(Sheet1!$B$61*((1+(PO1))^1)*((1+(PO2))^1)*((1+(PO3))^1)*((1+(PO4))^1)*((1+(PO5))^1)*((1+(PO6))^1)*((1+(PO7))^1))/((1.075)^7)+(Sheet1!$B$61*((1+(PO1))^1)*((1+(PO2))^1)*((1+(PO3))^1)*((1+(PO4))^1)*((1+(PO5))^1)*((1+(PO6))^1)*((1+(PO7))^1)*((1+(PO8))^1))/((1.075)^8)+(Sheet1!$B$61*((1+(PO1))^1)*((1+(PO2))^1)*((1+(PO3))^1)*((1+(PO4))^1)*((1+(PO5))^1)*((1+(PO6))^1)*((1+(PO7))^1)*((1+(PO8))^1)*((1+(PO9))^1))/((1.075)^9)+(Sheet1!$B$61*((1+(PO1))^1)*((1+(PO2))^1)*((1+(PO3))^1)*((1+(PO4))^1)*((1+(PO5))^1)*((1+(PO6))^1)*((1+(PO7))^1)*((1+(PO8))^1)*((1+(PO9))^1)*((1+(PO10))^1))/((1.075)^10)+(Sheet1!$B$61*((1+(PO1))^1)*((1+(PO2))^1)*((1+(PO3))^1)*((1+(PO4))^1)*((1+(PO5))^1)*((1+(PO6))^1)*((1+(PO7))^1)*((1+(PO8))^1)*((1+(PO9))^1)*((1+(PO10))^1)*((1+(PO11))^1))/((1.075)^11)+(Sheet1!$B$61*((1+(PO1))^1)*((1+(PO2))^1)*((1+(PO3))^1)*((1+(PO4))^1)*((1+(PO5))^1)*((1+(PO6))^1)*((1+(PO7))^1)*((1+(PO8))^1)*((1+(PO9))^1)*((1+(PO10))^1)*((1+(PO11))^1)*((1+(PO12))^1))/((1.075)^12)+(Sheet1!$B$61*((1+(PO1))^1)*((1+(PO2))^1)*((1+(PO3))^1)*((1+(PO4))^1)*((1+(PO5))^1)*((1+(PO6))^1)*((1+(PO7))^1)*((1+(PO8))^1)*((1+(PO9))^1)*((1+(PO10))^1)*((1+(PO11))^1)*((1+(PO12))^1)*((1+(PO13))^1))/((1.075)^13)+(Sheet1!$B$61*((1+(PO1))^1)*((1+(PO2))^1)*((1+(PO3))^1)*((1+(PO4))^1)*((1+(PO5))^1)*((1+(PO6))^1)*((1+(PO7))^1)*((1+(PO8))^1)*((1+(PO9))^1)*((1+(PO10))^1)*((1+(PO11))^1)*((1+(PO12))^1)*((1+(PO13))^1)*((1+(PO14))^1))/((1.075)^14)+(Sheet1!$B$61*((1+(PO1))^1)*((1+(PO2))^1)*((1+(PO3))^1)*((1+(PO4))^1)*((1+(PO5))^1)*((1+(PO6))^1)*((1+(PO7))^1)*((1+(PO8))^1)*((1+(PO9))^1)*((1+(PO10))^1)*((1+(PO11))^1)*((1+(PO12))^1)*((1+(PO13))^1)*((1+(PO14))^1)*((1+(PO15))^1))/((1.075)^15)+((Sheet1!$B$61*((1+(PO1))^1)*((1+(PO2))^1)*((1+(PO3))^1)*((1+(PO4))^1)*((1+(PO5))^1)*((1+(PO6))^1)*((1+(PO7))^1)*((1+(PO8))^1)*((1+(PO9))^1)*((1+(PO10))^1)*((1+(PO11))^1)*((1+(PO12))^1)*((1+(PO13))^1)*((1+(PO14))^1)*((1+(PO15))^1))/((1.075)^15)/0.075))/Sheet1!$B$17)+((Sheet1!$B$65/Sheet1!$B$17)*(100%-0.2)))</f>
        <v>41.738104275584746</v>
      </c>
      <c r="PP17" s="1">
        <f ca="1">SUM((((Sheet1!$B$61*((1+(PP1))^1))/((1.075)^1)+(Sheet1!$B$61*((1+(PP1))^1)*((1+(PP2))^1))/((1.075)^2)+(Sheet1!$B$61*((1+(PP1))^1)*((1+(PP2))^1)*((1+(PP3))^1))/((1.075)^3)+(Sheet1!$B$61*((1+(PP1))^1)*((1+(PP2))^1)*((1+(PP3))^1)*((1+(PP4))^1))/((1.075)^4)+(Sheet1!$B$61*((1+(PP1))^1)*((1+(PP2))^1)*((1+(PP3))^1)*((1+(PP4))^1)*((1+(PP5))^1))/((1.075)^5)+(Sheet1!$B$61*((1+(PP1))^1)*((1+(PP2))^1)*((1+(PP3))^1)*((1+(PP4))^1)*((1+(PP5))^1)*((1+(PP6))^1))/((1.075)^6)+(Sheet1!$B$61*((1+(PP1))^1)*((1+(PP2))^1)*((1+(PP3))^1)*((1+(PP4))^1)*((1+(PP5))^1)*((1+(PP6))^1)*((1+(PP7))^1))/((1.075)^7)+(Sheet1!$B$61*((1+(PP1))^1)*((1+(PP2))^1)*((1+(PP3))^1)*((1+(PP4))^1)*((1+(PP5))^1)*((1+(PP6))^1)*((1+(PP7))^1)*((1+(PP8))^1))/((1.075)^8)+(Sheet1!$B$61*((1+(PP1))^1)*((1+(PP2))^1)*((1+(PP3))^1)*((1+(PP4))^1)*((1+(PP5))^1)*((1+(PP6))^1)*((1+(PP7))^1)*((1+(PP8))^1)*((1+(PP9))^1))/((1.075)^9)+(Sheet1!$B$61*((1+(PP1))^1)*((1+(PP2))^1)*((1+(PP3))^1)*((1+(PP4))^1)*((1+(PP5))^1)*((1+(PP6))^1)*((1+(PP7))^1)*((1+(PP8))^1)*((1+(PP9))^1)*((1+(PP10))^1))/((1.075)^10)+(Sheet1!$B$61*((1+(PP1))^1)*((1+(PP2))^1)*((1+(PP3))^1)*((1+(PP4))^1)*((1+(PP5))^1)*((1+(PP6))^1)*((1+(PP7))^1)*((1+(PP8))^1)*((1+(PP9))^1)*((1+(PP10))^1)*((1+(PP11))^1))/((1.075)^11)+(Sheet1!$B$61*((1+(PP1))^1)*((1+(PP2))^1)*((1+(PP3))^1)*((1+(PP4))^1)*((1+(PP5))^1)*((1+(PP6))^1)*((1+(PP7))^1)*((1+(PP8))^1)*((1+(PP9))^1)*((1+(PP10))^1)*((1+(PP11))^1)*((1+(PP12))^1))/((1.075)^12)+(Sheet1!$B$61*((1+(PP1))^1)*((1+(PP2))^1)*((1+(PP3))^1)*((1+(PP4))^1)*((1+(PP5))^1)*((1+(PP6))^1)*((1+(PP7))^1)*((1+(PP8))^1)*((1+(PP9))^1)*((1+(PP10))^1)*((1+(PP11))^1)*((1+(PP12))^1)*((1+(PP13))^1))/((1.075)^13)+(Sheet1!$B$61*((1+(PP1))^1)*((1+(PP2))^1)*((1+(PP3))^1)*((1+(PP4))^1)*((1+(PP5))^1)*((1+(PP6))^1)*((1+(PP7))^1)*((1+(PP8))^1)*((1+(PP9))^1)*((1+(PP10))^1)*((1+(PP11))^1)*((1+(PP12))^1)*((1+(PP13))^1)*((1+(PP14))^1))/((1.075)^14)+(Sheet1!$B$61*((1+(PP1))^1)*((1+(PP2))^1)*((1+(PP3))^1)*((1+(PP4))^1)*((1+(PP5))^1)*((1+(PP6))^1)*((1+(PP7))^1)*((1+(PP8))^1)*((1+(PP9))^1)*((1+(PP10))^1)*((1+(PP11))^1)*((1+(PP12))^1)*((1+(PP13))^1)*((1+(PP14))^1)*((1+(PP15))^1))/((1.075)^15)+((Sheet1!$B$61*((1+(PP1))^1)*((1+(PP2))^1)*((1+(PP3))^1)*((1+(PP4))^1)*((1+(PP5))^1)*((1+(PP6))^1)*((1+(PP7))^1)*((1+(PP8))^1)*((1+(PP9))^1)*((1+(PP10))^1)*((1+(PP11))^1)*((1+(PP12))^1)*((1+(PP13))^1)*((1+(PP14))^1)*((1+(PP15))^1))/((1.075)^15)/0.075))/Sheet1!$B$17)+((Sheet1!$B$65/Sheet1!$B$17)*(100%-0.2)))</f>
        <v>55.949372662421467</v>
      </c>
      <c r="PQ17" s="1">
        <f ca="1">SUM((((Sheet1!$B$61*((1+(PQ1))^1))/((1.075)^1)+(Sheet1!$B$61*((1+(PQ1))^1)*((1+(PQ2))^1))/((1.075)^2)+(Sheet1!$B$61*((1+(PQ1))^1)*((1+(PQ2))^1)*((1+(PQ3))^1))/((1.075)^3)+(Sheet1!$B$61*((1+(PQ1))^1)*((1+(PQ2))^1)*((1+(PQ3))^1)*((1+(PQ4))^1))/((1.075)^4)+(Sheet1!$B$61*((1+(PQ1))^1)*((1+(PQ2))^1)*((1+(PQ3))^1)*((1+(PQ4))^1)*((1+(PQ5))^1))/((1.075)^5)+(Sheet1!$B$61*((1+(PQ1))^1)*((1+(PQ2))^1)*((1+(PQ3))^1)*((1+(PQ4))^1)*((1+(PQ5))^1)*((1+(PQ6))^1))/((1.075)^6)+(Sheet1!$B$61*((1+(PQ1))^1)*((1+(PQ2))^1)*((1+(PQ3))^1)*((1+(PQ4))^1)*((1+(PQ5))^1)*((1+(PQ6))^1)*((1+(PQ7))^1))/((1.075)^7)+(Sheet1!$B$61*((1+(PQ1))^1)*((1+(PQ2))^1)*((1+(PQ3))^1)*((1+(PQ4))^1)*((1+(PQ5))^1)*((1+(PQ6))^1)*((1+(PQ7))^1)*((1+(PQ8))^1))/((1.075)^8)+(Sheet1!$B$61*((1+(PQ1))^1)*((1+(PQ2))^1)*((1+(PQ3))^1)*((1+(PQ4))^1)*((1+(PQ5))^1)*((1+(PQ6))^1)*((1+(PQ7))^1)*((1+(PQ8))^1)*((1+(PQ9))^1))/((1.075)^9)+(Sheet1!$B$61*((1+(PQ1))^1)*((1+(PQ2))^1)*((1+(PQ3))^1)*((1+(PQ4))^1)*((1+(PQ5))^1)*((1+(PQ6))^1)*((1+(PQ7))^1)*((1+(PQ8))^1)*((1+(PQ9))^1)*((1+(PQ10))^1))/((1.075)^10)+(Sheet1!$B$61*((1+(PQ1))^1)*((1+(PQ2))^1)*((1+(PQ3))^1)*((1+(PQ4))^1)*((1+(PQ5))^1)*((1+(PQ6))^1)*((1+(PQ7))^1)*((1+(PQ8))^1)*((1+(PQ9))^1)*((1+(PQ10))^1)*((1+(PQ11))^1))/((1.075)^11)+(Sheet1!$B$61*((1+(PQ1))^1)*((1+(PQ2))^1)*((1+(PQ3))^1)*((1+(PQ4))^1)*((1+(PQ5))^1)*((1+(PQ6))^1)*((1+(PQ7))^1)*((1+(PQ8))^1)*((1+(PQ9))^1)*((1+(PQ10))^1)*((1+(PQ11))^1)*((1+(PQ12))^1))/((1.075)^12)+(Sheet1!$B$61*((1+(PQ1))^1)*((1+(PQ2))^1)*((1+(PQ3))^1)*((1+(PQ4))^1)*((1+(PQ5))^1)*((1+(PQ6))^1)*((1+(PQ7))^1)*((1+(PQ8))^1)*((1+(PQ9))^1)*((1+(PQ10))^1)*((1+(PQ11))^1)*((1+(PQ12))^1)*((1+(PQ13))^1))/((1.075)^13)+(Sheet1!$B$61*((1+(PQ1))^1)*((1+(PQ2))^1)*((1+(PQ3))^1)*((1+(PQ4))^1)*((1+(PQ5))^1)*((1+(PQ6))^1)*((1+(PQ7))^1)*((1+(PQ8))^1)*((1+(PQ9))^1)*((1+(PQ10))^1)*((1+(PQ11))^1)*((1+(PQ12))^1)*((1+(PQ13))^1)*((1+(PQ14))^1))/((1.075)^14)+(Sheet1!$B$61*((1+(PQ1))^1)*((1+(PQ2))^1)*((1+(PQ3))^1)*((1+(PQ4))^1)*((1+(PQ5))^1)*((1+(PQ6))^1)*((1+(PQ7))^1)*((1+(PQ8))^1)*((1+(PQ9))^1)*((1+(PQ10))^1)*((1+(PQ11))^1)*((1+(PQ12))^1)*((1+(PQ13))^1)*((1+(PQ14))^1)*((1+(PQ15))^1))/((1.075)^15)+((Sheet1!$B$61*((1+(PQ1))^1)*((1+(PQ2))^1)*((1+(PQ3))^1)*((1+(PQ4))^1)*((1+(PQ5))^1)*((1+(PQ6))^1)*((1+(PQ7))^1)*((1+(PQ8))^1)*((1+(PQ9))^1)*((1+(PQ10))^1)*((1+(PQ11))^1)*((1+(PQ12))^1)*((1+(PQ13))^1)*((1+(PQ14))^1)*((1+(PQ15))^1))/((1.075)^15)/0.075))/Sheet1!$B$17)+((Sheet1!$B$65/Sheet1!$B$17)*(100%-0.2)))</f>
        <v>51.961347969003256</v>
      </c>
      <c r="PR17" s="1">
        <f ca="1">SUM((((Sheet1!$B$61*((1+(PR1))^1))/((1.075)^1)+(Sheet1!$B$61*((1+(PR1))^1)*((1+(PR2))^1))/((1.075)^2)+(Sheet1!$B$61*((1+(PR1))^1)*((1+(PR2))^1)*((1+(PR3))^1))/((1.075)^3)+(Sheet1!$B$61*((1+(PR1))^1)*((1+(PR2))^1)*((1+(PR3))^1)*((1+(PR4))^1))/((1.075)^4)+(Sheet1!$B$61*((1+(PR1))^1)*((1+(PR2))^1)*((1+(PR3))^1)*((1+(PR4))^1)*((1+(PR5))^1))/((1.075)^5)+(Sheet1!$B$61*((1+(PR1))^1)*((1+(PR2))^1)*((1+(PR3))^1)*((1+(PR4))^1)*((1+(PR5))^1)*((1+(PR6))^1))/((1.075)^6)+(Sheet1!$B$61*((1+(PR1))^1)*((1+(PR2))^1)*((1+(PR3))^1)*((1+(PR4))^1)*((1+(PR5))^1)*((1+(PR6))^1)*((1+(PR7))^1))/((1.075)^7)+(Sheet1!$B$61*((1+(PR1))^1)*((1+(PR2))^1)*((1+(PR3))^1)*((1+(PR4))^1)*((1+(PR5))^1)*((1+(PR6))^1)*((1+(PR7))^1)*((1+(PR8))^1))/((1.075)^8)+(Sheet1!$B$61*((1+(PR1))^1)*((1+(PR2))^1)*((1+(PR3))^1)*((1+(PR4))^1)*((1+(PR5))^1)*((1+(PR6))^1)*((1+(PR7))^1)*((1+(PR8))^1)*((1+(PR9))^1))/((1.075)^9)+(Sheet1!$B$61*((1+(PR1))^1)*((1+(PR2))^1)*((1+(PR3))^1)*((1+(PR4))^1)*((1+(PR5))^1)*((1+(PR6))^1)*((1+(PR7))^1)*((1+(PR8))^1)*((1+(PR9))^1)*((1+(PR10))^1))/((1.075)^10)+(Sheet1!$B$61*((1+(PR1))^1)*((1+(PR2))^1)*((1+(PR3))^1)*((1+(PR4))^1)*((1+(PR5))^1)*((1+(PR6))^1)*((1+(PR7))^1)*((1+(PR8))^1)*((1+(PR9))^1)*((1+(PR10))^1)*((1+(PR11))^1))/((1.075)^11)+(Sheet1!$B$61*((1+(PR1))^1)*((1+(PR2))^1)*((1+(PR3))^1)*((1+(PR4))^1)*((1+(PR5))^1)*((1+(PR6))^1)*((1+(PR7))^1)*((1+(PR8))^1)*((1+(PR9))^1)*((1+(PR10))^1)*((1+(PR11))^1)*((1+(PR12))^1))/((1.075)^12)+(Sheet1!$B$61*((1+(PR1))^1)*((1+(PR2))^1)*((1+(PR3))^1)*((1+(PR4))^1)*((1+(PR5))^1)*((1+(PR6))^1)*((1+(PR7))^1)*((1+(PR8))^1)*((1+(PR9))^1)*((1+(PR10))^1)*((1+(PR11))^1)*((1+(PR12))^1)*((1+(PR13))^1))/((1.075)^13)+(Sheet1!$B$61*((1+(PR1))^1)*((1+(PR2))^1)*((1+(PR3))^1)*((1+(PR4))^1)*((1+(PR5))^1)*((1+(PR6))^1)*((1+(PR7))^1)*((1+(PR8))^1)*((1+(PR9))^1)*((1+(PR10))^1)*((1+(PR11))^1)*((1+(PR12))^1)*((1+(PR13))^1)*((1+(PR14))^1))/((1.075)^14)+(Sheet1!$B$61*((1+(PR1))^1)*((1+(PR2))^1)*((1+(PR3))^1)*((1+(PR4))^1)*((1+(PR5))^1)*((1+(PR6))^1)*((1+(PR7))^1)*((1+(PR8))^1)*((1+(PR9))^1)*((1+(PR10))^1)*((1+(PR11))^1)*((1+(PR12))^1)*((1+(PR13))^1)*((1+(PR14))^1)*((1+(PR15))^1))/((1.075)^15)+((Sheet1!$B$61*((1+(PR1))^1)*((1+(PR2))^1)*((1+(PR3))^1)*((1+(PR4))^1)*((1+(PR5))^1)*((1+(PR6))^1)*((1+(PR7))^1)*((1+(PR8))^1)*((1+(PR9))^1)*((1+(PR10))^1)*((1+(PR11))^1)*((1+(PR12))^1)*((1+(PR13))^1)*((1+(PR14))^1)*((1+(PR15))^1))/((1.075)^15)/0.075))/Sheet1!$B$17)+((Sheet1!$B$65/Sheet1!$B$17)*(100%-0.2)))</f>
        <v>51.960752000427817</v>
      </c>
      <c r="PS17" s="1">
        <f ca="1">SUM((((Sheet1!$B$61*((1+(PS1))^1))/((1.075)^1)+(Sheet1!$B$61*((1+(PS1))^1)*((1+(PS2))^1))/((1.075)^2)+(Sheet1!$B$61*((1+(PS1))^1)*((1+(PS2))^1)*((1+(PS3))^1))/((1.075)^3)+(Sheet1!$B$61*((1+(PS1))^1)*((1+(PS2))^1)*((1+(PS3))^1)*((1+(PS4))^1))/((1.075)^4)+(Sheet1!$B$61*((1+(PS1))^1)*((1+(PS2))^1)*((1+(PS3))^1)*((1+(PS4))^1)*((1+(PS5))^1))/((1.075)^5)+(Sheet1!$B$61*((1+(PS1))^1)*((1+(PS2))^1)*((1+(PS3))^1)*((1+(PS4))^1)*((1+(PS5))^1)*((1+(PS6))^1))/((1.075)^6)+(Sheet1!$B$61*((1+(PS1))^1)*((1+(PS2))^1)*((1+(PS3))^1)*((1+(PS4))^1)*((1+(PS5))^1)*((1+(PS6))^1)*((1+(PS7))^1))/((1.075)^7)+(Sheet1!$B$61*((1+(PS1))^1)*((1+(PS2))^1)*((1+(PS3))^1)*((1+(PS4))^1)*((1+(PS5))^1)*((1+(PS6))^1)*((1+(PS7))^1)*((1+(PS8))^1))/((1.075)^8)+(Sheet1!$B$61*((1+(PS1))^1)*((1+(PS2))^1)*((1+(PS3))^1)*((1+(PS4))^1)*((1+(PS5))^1)*((1+(PS6))^1)*((1+(PS7))^1)*((1+(PS8))^1)*((1+(PS9))^1))/((1.075)^9)+(Sheet1!$B$61*((1+(PS1))^1)*((1+(PS2))^1)*((1+(PS3))^1)*((1+(PS4))^1)*((1+(PS5))^1)*((1+(PS6))^1)*((1+(PS7))^1)*((1+(PS8))^1)*((1+(PS9))^1)*((1+(PS10))^1))/((1.075)^10)+(Sheet1!$B$61*((1+(PS1))^1)*((1+(PS2))^1)*((1+(PS3))^1)*((1+(PS4))^1)*((1+(PS5))^1)*((1+(PS6))^1)*((1+(PS7))^1)*((1+(PS8))^1)*((1+(PS9))^1)*((1+(PS10))^1)*((1+(PS11))^1))/((1.075)^11)+(Sheet1!$B$61*((1+(PS1))^1)*((1+(PS2))^1)*((1+(PS3))^1)*((1+(PS4))^1)*((1+(PS5))^1)*((1+(PS6))^1)*((1+(PS7))^1)*((1+(PS8))^1)*((1+(PS9))^1)*((1+(PS10))^1)*((1+(PS11))^1)*((1+(PS12))^1))/((1.075)^12)+(Sheet1!$B$61*((1+(PS1))^1)*((1+(PS2))^1)*((1+(PS3))^1)*((1+(PS4))^1)*((1+(PS5))^1)*((1+(PS6))^1)*((1+(PS7))^1)*((1+(PS8))^1)*((1+(PS9))^1)*((1+(PS10))^1)*((1+(PS11))^1)*((1+(PS12))^1)*((1+(PS13))^1))/((1.075)^13)+(Sheet1!$B$61*((1+(PS1))^1)*((1+(PS2))^1)*((1+(PS3))^1)*((1+(PS4))^1)*((1+(PS5))^1)*((1+(PS6))^1)*((1+(PS7))^1)*((1+(PS8))^1)*((1+(PS9))^1)*((1+(PS10))^1)*((1+(PS11))^1)*((1+(PS12))^1)*((1+(PS13))^1)*((1+(PS14))^1))/((1.075)^14)+(Sheet1!$B$61*((1+(PS1))^1)*((1+(PS2))^1)*((1+(PS3))^1)*((1+(PS4))^1)*((1+(PS5))^1)*((1+(PS6))^1)*((1+(PS7))^1)*((1+(PS8))^1)*((1+(PS9))^1)*((1+(PS10))^1)*((1+(PS11))^1)*((1+(PS12))^1)*((1+(PS13))^1)*((1+(PS14))^1)*((1+(PS15))^1))/((1.075)^15)+((Sheet1!$B$61*((1+(PS1))^1)*((1+(PS2))^1)*((1+(PS3))^1)*((1+(PS4))^1)*((1+(PS5))^1)*((1+(PS6))^1)*((1+(PS7))^1)*((1+(PS8))^1)*((1+(PS9))^1)*((1+(PS10))^1)*((1+(PS11))^1)*((1+(PS12))^1)*((1+(PS13))^1)*((1+(PS14))^1)*((1+(PS15))^1))/((1.075)^15)/0.075))/Sheet1!$B$17)+((Sheet1!$B$65/Sheet1!$B$17)*(100%-0.2)))</f>
        <v>72.338208403172032</v>
      </c>
      <c r="PT17" s="1">
        <f ca="1">SUM((((Sheet1!$B$61*((1+(PT1))^1))/((1.075)^1)+(Sheet1!$B$61*((1+(PT1))^1)*((1+(PT2))^1))/((1.075)^2)+(Sheet1!$B$61*((1+(PT1))^1)*((1+(PT2))^1)*((1+(PT3))^1))/((1.075)^3)+(Sheet1!$B$61*((1+(PT1))^1)*((1+(PT2))^1)*((1+(PT3))^1)*((1+(PT4))^1))/((1.075)^4)+(Sheet1!$B$61*((1+(PT1))^1)*((1+(PT2))^1)*((1+(PT3))^1)*((1+(PT4))^1)*((1+(PT5))^1))/((1.075)^5)+(Sheet1!$B$61*((1+(PT1))^1)*((1+(PT2))^1)*((1+(PT3))^1)*((1+(PT4))^1)*((1+(PT5))^1)*((1+(PT6))^1))/((1.075)^6)+(Sheet1!$B$61*((1+(PT1))^1)*((1+(PT2))^1)*((1+(PT3))^1)*((1+(PT4))^1)*((1+(PT5))^1)*((1+(PT6))^1)*((1+(PT7))^1))/((1.075)^7)+(Sheet1!$B$61*((1+(PT1))^1)*((1+(PT2))^1)*((1+(PT3))^1)*((1+(PT4))^1)*((1+(PT5))^1)*((1+(PT6))^1)*((1+(PT7))^1)*((1+(PT8))^1))/((1.075)^8)+(Sheet1!$B$61*((1+(PT1))^1)*((1+(PT2))^1)*((1+(PT3))^1)*((1+(PT4))^1)*((1+(PT5))^1)*((1+(PT6))^1)*((1+(PT7))^1)*((1+(PT8))^1)*((1+(PT9))^1))/((1.075)^9)+(Sheet1!$B$61*((1+(PT1))^1)*((1+(PT2))^1)*((1+(PT3))^1)*((1+(PT4))^1)*((1+(PT5))^1)*((1+(PT6))^1)*((1+(PT7))^1)*((1+(PT8))^1)*((1+(PT9))^1)*((1+(PT10))^1))/((1.075)^10)+(Sheet1!$B$61*((1+(PT1))^1)*((1+(PT2))^1)*((1+(PT3))^1)*((1+(PT4))^1)*((1+(PT5))^1)*((1+(PT6))^1)*((1+(PT7))^1)*((1+(PT8))^1)*((1+(PT9))^1)*((1+(PT10))^1)*((1+(PT11))^1))/((1.075)^11)+(Sheet1!$B$61*((1+(PT1))^1)*((1+(PT2))^1)*((1+(PT3))^1)*((1+(PT4))^1)*((1+(PT5))^1)*((1+(PT6))^1)*((1+(PT7))^1)*((1+(PT8))^1)*((1+(PT9))^1)*((1+(PT10))^1)*((1+(PT11))^1)*((1+(PT12))^1))/((1.075)^12)+(Sheet1!$B$61*((1+(PT1))^1)*((1+(PT2))^1)*((1+(PT3))^1)*((1+(PT4))^1)*((1+(PT5))^1)*((1+(PT6))^1)*((1+(PT7))^1)*((1+(PT8))^1)*((1+(PT9))^1)*((1+(PT10))^1)*((1+(PT11))^1)*((1+(PT12))^1)*((1+(PT13))^1))/((1.075)^13)+(Sheet1!$B$61*((1+(PT1))^1)*((1+(PT2))^1)*((1+(PT3))^1)*((1+(PT4))^1)*((1+(PT5))^1)*((1+(PT6))^1)*((1+(PT7))^1)*((1+(PT8))^1)*((1+(PT9))^1)*((1+(PT10))^1)*((1+(PT11))^1)*((1+(PT12))^1)*((1+(PT13))^1)*((1+(PT14))^1))/((1.075)^14)+(Sheet1!$B$61*((1+(PT1))^1)*((1+(PT2))^1)*((1+(PT3))^1)*((1+(PT4))^1)*((1+(PT5))^1)*((1+(PT6))^1)*((1+(PT7))^1)*((1+(PT8))^1)*((1+(PT9))^1)*((1+(PT10))^1)*((1+(PT11))^1)*((1+(PT12))^1)*((1+(PT13))^1)*((1+(PT14))^1)*((1+(PT15))^1))/((1.075)^15)+((Sheet1!$B$61*((1+(PT1))^1)*((1+(PT2))^1)*((1+(PT3))^1)*((1+(PT4))^1)*((1+(PT5))^1)*((1+(PT6))^1)*((1+(PT7))^1)*((1+(PT8))^1)*((1+(PT9))^1)*((1+(PT10))^1)*((1+(PT11))^1)*((1+(PT12))^1)*((1+(PT13))^1)*((1+(PT14))^1)*((1+(PT15))^1))/((1.075)^15)/0.075))/Sheet1!$B$17)+((Sheet1!$B$65/Sheet1!$B$17)*(100%-0.2)))</f>
        <v>40.320477185889175</v>
      </c>
      <c r="PU17" s="1">
        <f ca="1">SUM((((Sheet1!$B$61*((1+(PU1))^1))/((1.075)^1)+(Sheet1!$B$61*((1+(PU1))^1)*((1+(PU2))^1))/((1.075)^2)+(Sheet1!$B$61*((1+(PU1))^1)*((1+(PU2))^1)*((1+(PU3))^1))/((1.075)^3)+(Sheet1!$B$61*((1+(PU1))^1)*((1+(PU2))^1)*((1+(PU3))^1)*((1+(PU4))^1))/((1.075)^4)+(Sheet1!$B$61*((1+(PU1))^1)*((1+(PU2))^1)*((1+(PU3))^1)*((1+(PU4))^1)*((1+(PU5))^1))/((1.075)^5)+(Sheet1!$B$61*((1+(PU1))^1)*((1+(PU2))^1)*((1+(PU3))^1)*((1+(PU4))^1)*((1+(PU5))^1)*((1+(PU6))^1))/((1.075)^6)+(Sheet1!$B$61*((1+(PU1))^1)*((1+(PU2))^1)*((1+(PU3))^1)*((1+(PU4))^1)*((1+(PU5))^1)*((1+(PU6))^1)*((1+(PU7))^1))/((1.075)^7)+(Sheet1!$B$61*((1+(PU1))^1)*((1+(PU2))^1)*((1+(PU3))^1)*((1+(PU4))^1)*((1+(PU5))^1)*((1+(PU6))^1)*((1+(PU7))^1)*((1+(PU8))^1))/((1.075)^8)+(Sheet1!$B$61*((1+(PU1))^1)*((1+(PU2))^1)*((1+(PU3))^1)*((1+(PU4))^1)*((1+(PU5))^1)*((1+(PU6))^1)*((1+(PU7))^1)*((1+(PU8))^1)*((1+(PU9))^1))/((1.075)^9)+(Sheet1!$B$61*((1+(PU1))^1)*((1+(PU2))^1)*((1+(PU3))^1)*((1+(PU4))^1)*((1+(PU5))^1)*((1+(PU6))^1)*((1+(PU7))^1)*((1+(PU8))^1)*((1+(PU9))^1)*((1+(PU10))^1))/((1.075)^10)+(Sheet1!$B$61*((1+(PU1))^1)*((1+(PU2))^1)*((1+(PU3))^1)*((1+(PU4))^1)*((1+(PU5))^1)*((1+(PU6))^1)*((1+(PU7))^1)*((1+(PU8))^1)*((1+(PU9))^1)*((1+(PU10))^1)*((1+(PU11))^1))/((1.075)^11)+(Sheet1!$B$61*((1+(PU1))^1)*((1+(PU2))^1)*((1+(PU3))^1)*((1+(PU4))^1)*((1+(PU5))^1)*((1+(PU6))^1)*((1+(PU7))^1)*((1+(PU8))^1)*((1+(PU9))^1)*((1+(PU10))^1)*((1+(PU11))^1)*((1+(PU12))^1))/((1.075)^12)+(Sheet1!$B$61*((1+(PU1))^1)*((1+(PU2))^1)*((1+(PU3))^1)*((1+(PU4))^1)*((1+(PU5))^1)*((1+(PU6))^1)*((1+(PU7))^1)*((1+(PU8))^1)*((1+(PU9))^1)*((1+(PU10))^1)*((1+(PU11))^1)*((1+(PU12))^1)*((1+(PU13))^1))/((1.075)^13)+(Sheet1!$B$61*((1+(PU1))^1)*((1+(PU2))^1)*((1+(PU3))^1)*((1+(PU4))^1)*((1+(PU5))^1)*((1+(PU6))^1)*((1+(PU7))^1)*((1+(PU8))^1)*((1+(PU9))^1)*((1+(PU10))^1)*((1+(PU11))^1)*((1+(PU12))^1)*((1+(PU13))^1)*((1+(PU14))^1))/((1.075)^14)+(Sheet1!$B$61*((1+(PU1))^1)*((1+(PU2))^1)*((1+(PU3))^1)*((1+(PU4))^1)*((1+(PU5))^1)*((1+(PU6))^1)*((1+(PU7))^1)*((1+(PU8))^1)*((1+(PU9))^1)*((1+(PU10))^1)*((1+(PU11))^1)*((1+(PU12))^1)*((1+(PU13))^1)*((1+(PU14))^1)*((1+(PU15))^1))/((1.075)^15)+((Sheet1!$B$61*((1+(PU1))^1)*((1+(PU2))^1)*((1+(PU3))^1)*((1+(PU4))^1)*((1+(PU5))^1)*((1+(PU6))^1)*((1+(PU7))^1)*((1+(PU8))^1)*((1+(PU9))^1)*((1+(PU10))^1)*((1+(PU11))^1)*((1+(PU12))^1)*((1+(PU13))^1)*((1+(PU14))^1)*((1+(PU15))^1))/((1.075)^15)/0.075))/Sheet1!$B$17)+((Sheet1!$B$65/Sheet1!$B$17)*(100%-0.2)))</f>
        <v>46.526057839701359</v>
      </c>
      <c r="PV17" s="1">
        <f ca="1">SUM((((Sheet1!$B$61*((1+(PV1))^1))/((1.075)^1)+(Sheet1!$B$61*((1+(PV1))^1)*((1+(PV2))^1))/((1.075)^2)+(Sheet1!$B$61*((1+(PV1))^1)*((1+(PV2))^1)*((1+(PV3))^1))/((1.075)^3)+(Sheet1!$B$61*((1+(PV1))^1)*((1+(PV2))^1)*((1+(PV3))^1)*((1+(PV4))^1))/((1.075)^4)+(Sheet1!$B$61*((1+(PV1))^1)*((1+(PV2))^1)*((1+(PV3))^1)*((1+(PV4))^1)*((1+(PV5))^1))/((1.075)^5)+(Sheet1!$B$61*((1+(PV1))^1)*((1+(PV2))^1)*((1+(PV3))^1)*((1+(PV4))^1)*((1+(PV5))^1)*((1+(PV6))^1))/((1.075)^6)+(Sheet1!$B$61*((1+(PV1))^1)*((1+(PV2))^1)*((1+(PV3))^1)*((1+(PV4))^1)*((1+(PV5))^1)*((1+(PV6))^1)*((1+(PV7))^1))/((1.075)^7)+(Sheet1!$B$61*((1+(PV1))^1)*((1+(PV2))^1)*((1+(PV3))^1)*((1+(PV4))^1)*((1+(PV5))^1)*((1+(PV6))^1)*((1+(PV7))^1)*((1+(PV8))^1))/((1.075)^8)+(Sheet1!$B$61*((1+(PV1))^1)*((1+(PV2))^1)*((1+(PV3))^1)*((1+(PV4))^1)*((1+(PV5))^1)*((1+(PV6))^1)*((1+(PV7))^1)*((1+(PV8))^1)*((1+(PV9))^1))/((1.075)^9)+(Sheet1!$B$61*((1+(PV1))^1)*((1+(PV2))^1)*((1+(PV3))^1)*((1+(PV4))^1)*((1+(PV5))^1)*((1+(PV6))^1)*((1+(PV7))^1)*((1+(PV8))^1)*((1+(PV9))^1)*((1+(PV10))^1))/((1.075)^10)+(Sheet1!$B$61*((1+(PV1))^1)*((1+(PV2))^1)*((1+(PV3))^1)*((1+(PV4))^1)*((1+(PV5))^1)*((1+(PV6))^1)*((1+(PV7))^1)*((1+(PV8))^1)*((1+(PV9))^1)*((1+(PV10))^1)*((1+(PV11))^1))/((1.075)^11)+(Sheet1!$B$61*((1+(PV1))^1)*((1+(PV2))^1)*((1+(PV3))^1)*((1+(PV4))^1)*((1+(PV5))^1)*((1+(PV6))^1)*((1+(PV7))^1)*((1+(PV8))^1)*((1+(PV9))^1)*((1+(PV10))^1)*((1+(PV11))^1)*((1+(PV12))^1))/((1.075)^12)+(Sheet1!$B$61*((1+(PV1))^1)*((1+(PV2))^1)*((1+(PV3))^1)*((1+(PV4))^1)*((1+(PV5))^1)*((1+(PV6))^1)*((1+(PV7))^1)*((1+(PV8))^1)*((1+(PV9))^1)*((1+(PV10))^1)*((1+(PV11))^1)*((1+(PV12))^1)*((1+(PV13))^1))/((1.075)^13)+(Sheet1!$B$61*((1+(PV1))^1)*((1+(PV2))^1)*((1+(PV3))^1)*((1+(PV4))^1)*((1+(PV5))^1)*((1+(PV6))^1)*((1+(PV7))^1)*((1+(PV8))^1)*((1+(PV9))^1)*((1+(PV10))^1)*((1+(PV11))^1)*((1+(PV12))^1)*((1+(PV13))^1)*((1+(PV14))^1))/((1.075)^14)+(Sheet1!$B$61*((1+(PV1))^1)*((1+(PV2))^1)*((1+(PV3))^1)*((1+(PV4))^1)*((1+(PV5))^1)*((1+(PV6))^1)*((1+(PV7))^1)*((1+(PV8))^1)*((1+(PV9))^1)*((1+(PV10))^1)*((1+(PV11))^1)*((1+(PV12))^1)*((1+(PV13))^1)*((1+(PV14))^1)*((1+(PV15))^1))/((1.075)^15)+((Sheet1!$B$61*((1+(PV1))^1)*((1+(PV2))^1)*((1+(PV3))^1)*((1+(PV4))^1)*((1+(PV5))^1)*((1+(PV6))^1)*((1+(PV7))^1)*((1+(PV8))^1)*((1+(PV9))^1)*((1+(PV10))^1)*((1+(PV11))^1)*((1+(PV12))^1)*((1+(PV13))^1)*((1+(PV14))^1)*((1+(PV15))^1))/((1.075)^15)/0.075))/Sheet1!$B$17)+((Sheet1!$B$65/Sheet1!$B$17)*(100%-0.2)))</f>
        <v>51.192501607289117</v>
      </c>
      <c r="PW17" s="1">
        <f ca="1">SUM((((Sheet1!$B$61*((1+(PW1))^1))/((1.075)^1)+(Sheet1!$B$61*((1+(PW1))^1)*((1+(PW2))^1))/((1.075)^2)+(Sheet1!$B$61*((1+(PW1))^1)*((1+(PW2))^1)*((1+(PW3))^1))/((1.075)^3)+(Sheet1!$B$61*((1+(PW1))^1)*((1+(PW2))^1)*((1+(PW3))^1)*((1+(PW4))^1))/((1.075)^4)+(Sheet1!$B$61*((1+(PW1))^1)*((1+(PW2))^1)*((1+(PW3))^1)*((1+(PW4))^1)*((1+(PW5))^1))/((1.075)^5)+(Sheet1!$B$61*((1+(PW1))^1)*((1+(PW2))^1)*((1+(PW3))^1)*((1+(PW4))^1)*((1+(PW5))^1)*((1+(PW6))^1))/((1.075)^6)+(Sheet1!$B$61*((1+(PW1))^1)*((1+(PW2))^1)*((1+(PW3))^1)*((1+(PW4))^1)*((1+(PW5))^1)*((1+(PW6))^1)*((1+(PW7))^1))/((1.075)^7)+(Sheet1!$B$61*((1+(PW1))^1)*((1+(PW2))^1)*((1+(PW3))^1)*((1+(PW4))^1)*((1+(PW5))^1)*((1+(PW6))^1)*((1+(PW7))^1)*((1+(PW8))^1))/((1.075)^8)+(Sheet1!$B$61*((1+(PW1))^1)*((1+(PW2))^1)*((1+(PW3))^1)*((1+(PW4))^1)*((1+(PW5))^1)*((1+(PW6))^1)*((1+(PW7))^1)*((1+(PW8))^1)*((1+(PW9))^1))/((1.075)^9)+(Sheet1!$B$61*((1+(PW1))^1)*((1+(PW2))^1)*((1+(PW3))^1)*((1+(PW4))^1)*((1+(PW5))^1)*((1+(PW6))^1)*((1+(PW7))^1)*((1+(PW8))^1)*((1+(PW9))^1)*((1+(PW10))^1))/((1.075)^10)+(Sheet1!$B$61*((1+(PW1))^1)*((1+(PW2))^1)*((1+(PW3))^1)*((1+(PW4))^1)*((1+(PW5))^1)*((1+(PW6))^1)*((1+(PW7))^1)*((1+(PW8))^1)*((1+(PW9))^1)*((1+(PW10))^1)*((1+(PW11))^1))/((1.075)^11)+(Sheet1!$B$61*((1+(PW1))^1)*((1+(PW2))^1)*((1+(PW3))^1)*((1+(PW4))^1)*((1+(PW5))^1)*((1+(PW6))^1)*((1+(PW7))^1)*((1+(PW8))^1)*((1+(PW9))^1)*((1+(PW10))^1)*((1+(PW11))^1)*((1+(PW12))^1))/((1.075)^12)+(Sheet1!$B$61*((1+(PW1))^1)*((1+(PW2))^1)*((1+(PW3))^1)*((1+(PW4))^1)*((1+(PW5))^1)*((1+(PW6))^1)*((1+(PW7))^1)*((1+(PW8))^1)*((1+(PW9))^1)*((1+(PW10))^1)*((1+(PW11))^1)*((1+(PW12))^1)*((1+(PW13))^1))/((1.075)^13)+(Sheet1!$B$61*((1+(PW1))^1)*((1+(PW2))^1)*((1+(PW3))^1)*((1+(PW4))^1)*((1+(PW5))^1)*((1+(PW6))^1)*((1+(PW7))^1)*((1+(PW8))^1)*((1+(PW9))^1)*((1+(PW10))^1)*((1+(PW11))^1)*((1+(PW12))^1)*((1+(PW13))^1)*((1+(PW14))^1))/((1.075)^14)+(Sheet1!$B$61*((1+(PW1))^1)*((1+(PW2))^1)*((1+(PW3))^1)*((1+(PW4))^1)*((1+(PW5))^1)*((1+(PW6))^1)*((1+(PW7))^1)*((1+(PW8))^1)*((1+(PW9))^1)*((1+(PW10))^1)*((1+(PW11))^1)*((1+(PW12))^1)*((1+(PW13))^1)*((1+(PW14))^1)*((1+(PW15))^1))/((1.075)^15)+((Sheet1!$B$61*((1+(PW1))^1)*((1+(PW2))^1)*((1+(PW3))^1)*((1+(PW4))^1)*((1+(PW5))^1)*((1+(PW6))^1)*((1+(PW7))^1)*((1+(PW8))^1)*((1+(PW9))^1)*((1+(PW10))^1)*((1+(PW11))^1)*((1+(PW12))^1)*((1+(PW13))^1)*((1+(PW14))^1)*((1+(PW15))^1))/((1.075)^15)/0.075))/Sheet1!$B$17)+((Sheet1!$B$65/Sheet1!$B$17)*(100%-0.2)))</f>
        <v>48.412861808107643</v>
      </c>
      <c r="PX17" s="1">
        <f ca="1">SUM((((Sheet1!$B$61*((1+(PX1))^1))/((1.075)^1)+(Sheet1!$B$61*((1+(PX1))^1)*((1+(PX2))^1))/((1.075)^2)+(Sheet1!$B$61*((1+(PX1))^1)*((1+(PX2))^1)*((1+(PX3))^1))/((1.075)^3)+(Sheet1!$B$61*((1+(PX1))^1)*((1+(PX2))^1)*((1+(PX3))^1)*((1+(PX4))^1))/((1.075)^4)+(Sheet1!$B$61*((1+(PX1))^1)*((1+(PX2))^1)*((1+(PX3))^1)*((1+(PX4))^1)*((1+(PX5))^1))/((1.075)^5)+(Sheet1!$B$61*((1+(PX1))^1)*((1+(PX2))^1)*((1+(PX3))^1)*((1+(PX4))^1)*((1+(PX5))^1)*((1+(PX6))^1))/((1.075)^6)+(Sheet1!$B$61*((1+(PX1))^1)*((1+(PX2))^1)*((1+(PX3))^1)*((1+(PX4))^1)*((1+(PX5))^1)*((1+(PX6))^1)*((1+(PX7))^1))/((1.075)^7)+(Sheet1!$B$61*((1+(PX1))^1)*((1+(PX2))^1)*((1+(PX3))^1)*((1+(PX4))^1)*((1+(PX5))^1)*((1+(PX6))^1)*((1+(PX7))^1)*((1+(PX8))^1))/((1.075)^8)+(Sheet1!$B$61*((1+(PX1))^1)*((1+(PX2))^1)*((1+(PX3))^1)*((1+(PX4))^1)*((1+(PX5))^1)*((1+(PX6))^1)*((1+(PX7))^1)*((1+(PX8))^1)*((1+(PX9))^1))/((1.075)^9)+(Sheet1!$B$61*((1+(PX1))^1)*((1+(PX2))^1)*((1+(PX3))^1)*((1+(PX4))^1)*((1+(PX5))^1)*((1+(PX6))^1)*((1+(PX7))^1)*((1+(PX8))^1)*((1+(PX9))^1)*((1+(PX10))^1))/((1.075)^10)+(Sheet1!$B$61*((1+(PX1))^1)*((1+(PX2))^1)*((1+(PX3))^1)*((1+(PX4))^1)*((1+(PX5))^1)*((1+(PX6))^1)*((1+(PX7))^1)*((1+(PX8))^1)*((1+(PX9))^1)*((1+(PX10))^1)*((1+(PX11))^1))/((1.075)^11)+(Sheet1!$B$61*((1+(PX1))^1)*((1+(PX2))^1)*((1+(PX3))^1)*((1+(PX4))^1)*((1+(PX5))^1)*((1+(PX6))^1)*((1+(PX7))^1)*((1+(PX8))^1)*((1+(PX9))^1)*((1+(PX10))^1)*((1+(PX11))^1)*((1+(PX12))^1))/((1.075)^12)+(Sheet1!$B$61*((1+(PX1))^1)*((1+(PX2))^1)*((1+(PX3))^1)*((1+(PX4))^1)*((1+(PX5))^1)*((1+(PX6))^1)*((1+(PX7))^1)*((1+(PX8))^1)*((1+(PX9))^1)*((1+(PX10))^1)*((1+(PX11))^1)*((1+(PX12))^1)*((1+(PX13))^1))/((1.075)^13)+(Sheet1!$B$61*((1+(PX1))^1)*((1+(PX2))^1)*((1+(PX3))^1)*((1+(PX4))^1)*((1+(PX5))^1)*((1+(PX6))^1)*((1+(PX7))^1)*((1+(PX8))^1)*((1+(PX9))^1)*((1+(PX10))^1)*((1+(PX11))^1)*((1+(PX12))^1)*((1+(PX13))^1)*((1+(PX14))^1))/((1.075)^14)+(Sheet1!$B$61*((1+(PX1))^1)*((1+(PX2))^1)*((1+(PX3))^1)*((1+(PX4))^1)*((1+(PX5))^1)*((1+(PX6))^1)*((1+(PX7))^1)*((1+(PX8))^1)*((1+(PX9))^1)*((1+(PX10))^1)*((1+(PX11))^1)*((1+(PX12))^1)*((1+(PX13))^1)*((1+(PX14))^1)*((1+(PX15))^1))/((1.075)^15)+((Sheet1!$B$61*((1+(PX1))^1)*((1+(PX2))^1)*((1+(PX3))^1)*((1+(PX4))^1)*((1+(PX5))^1)*((1+(PX6))^1)*((1+(PX7))^1)*((1+(PX8))^1)*((1+(PX9))^1)*((1+(PX10))^1)*((1+(PX11))^1)*((1+(PX12))^1)*((1+(PX13))^1)*((1+(PX14))^1)*((1+(PX15))^1))/((1.075)^15)/0.075))/Sheet1!$B$17)+((Sheet1!$B$65/Sheet1!$B$17)*(100%-0.2)))</f>
        <v>53.435366746754447</v>
      </c>
      <c r="PY17" s="1">
        <f ca="1">SUM((((Sheet1!$B$61*((1+(PY1))^1))/((1.075)^1)+(Sheet1!$B$61*((1+(PY1))^1)*((1+(PY2))^1))/((1.075)^2)+(Sheet1!$B$61*((1+(PY1))^1)*((1+(PY2))^1)*((1+(PY3))^1))/((1.075)^3)+(Sheet1!$B$61*((1+(PY1))^1)*((1+(PY2))^1)*((1+(PY3))^1)*((1+(PY4))^1))/((1.075)^4)+(Sheet1!$B$61*((1+(PY1))^1)*((1+(PY2))^1)*((1+(PY3))^1)*((1+(PY4))^1)*((1+(PY5))^1))/((1.075)^5)+(Sheet1!$B$61*((1+(PY1))^1)*((1+(PY2))^1)*((1+(PY3))^1)*((1+(PY4))^1)*((1+(PY5))^1)*((1+(PY6))^1))/((1.075)^6)+(Sheet1!$B$61*((1+(PY1))^1)*((1+(PY2))^1)*((1+(PY3))^1)*((1+(PY4))^1)*((1+(PY5))^1)*((1+(PY6))^1)*((1+(PY7))^1))/((1.075)^7)+(Sheet1!$B$61*((1+(PY1))^1)*((1+(PY2))^1)*((1+(PY3))^1)*((1+(PY4))^1)*((1+(PY5))^1)*((1+(PY6))^1)*((1+(PY7))^1)*((1+(PY8))^1))/((1.075)^8)+(Sheet1!$B$61*((1+(PY1))^1)*((1+(PY2))^1)*((1+(PY3))^1)*((1+(PY4))^1)*((1+(PY5))^1)*((1+(PY6))^1)*((1+(PY7))^1)*((1+(PY8))^1)*((1+(PY9))^1))/((1.075)^9)+(Sheet1!$B$61*((1+(PY1))^1)*((1+(PY2))^1)*((1+(PY3))^1)*((1+(PY4))^1)*((1+(PY5))^1)*((1+(PY6))^1)*((1+(PY7))^1)*((1+(PY8))^1)*((1+(PY9))^1)*((1+(PY10))^1))/((1.075)^10)+(Sheet1!$B$61*((1+(PY1))^1)*((1+(PY2))^1)*((1+(PY3))^1)*((1+(PY4))^1)*((1+(PY5))^1)*((1+(PY6))^1)*((1+(PY7))^1)*((1+(PY8))^1)*((1+(PY9))^1)*((1+(PY10))^1)*((1+(PY11))^1))/((1.075)^11)+(Sheet1!$B$61*((1+(PY1))^1)*((1+(PY2))^1)*((1+(PY3))^1)*((1+(PY4))^1)*((1+(PY5))^1)*((1+(PY6))^1)*((1+(PY7))^1)*((1+(PY8))^1)*((1+(PY9))^1)*((1+(PY10))^1)*((1+(PY11))^1)*((1+(PY12))^1))/((1.075)^12)+(Sheet1!$B$61*((1+(PY1))^1)*((1+(PY2))^1)*((1+(PY3))^1)*((1+(PY4))^1)*((1+(PY5))^1)*((1+(PY6))^1)*((1+(PY7))^1)*((1+(PY8))^1)*((1+(PY9))^1)*((1+(PY10))^1)*((1+(PY11))^1)*((1+(PY12))^1)*((1+(PY13))^1))/((1.075)^13)+(Sheet1!$B$61*((1+(PY1))^1)*((1+(PY2))^1)*((1+(PY3))^1)*((1+(PY4))^1)*((1+(PY5))^1)*((1+(PY6))^1)*((1+(PY7))^1)*((1+(PY8))^1)*((1+(PY9))^1)*((1+(PY10))^1)*((1+(PY11))^1)*((1+(PY12))^1)*((1+(PY13))^1)*((1+(PY14))^1))/((1.075)^14)+(Sheet1!$B$61*((1+(PY1))^1)*((1+(PY2))^1)*((1+(PY3))^1)*((1+(PY4))^1)*((1+(PY5))^1)*((1+(PY6))^1)*((1+(PY7))^1)*((1+(PY8))^1)*((1+(PY9))^1)*((1+(PY10))^1)*((1+(PY11))^1)*((1+(PY12))^1)*((1+(PY13))^1)*((1+(PY14))^1)*((1+(PY15))^1))/((1.075)^15)+((Sheet1!$B$61*((1+(PY1))^1)*((1+(PY2))^1)*((1+(PY3))^1)*((1+(PY4))^1)*((1+(PY5))^1)*((1+(PY6))^1)*((1+(PY7))^1)*((1+(PY8))^1)*((1+(PY9))^1)*((1+(PY10))^1)*((1+(PY11))^1)*((1+(PY12))^1)*((1+(PY13))^1)*((1+(PY14))^1)*((1+(PY15))^1))/((1.075)^15)/0.075))/Sheet1!$B$17)+((Sheet1!$B$65/Sheet1!$B$17)*(100%-0.2)))</f>
        <v>47.999607642421317</v>
      </c>
      <c r="PZ17" s="1">
        <f ca="1">SUM((((Sheet1!$B$61*((1+(PZ1))^1))/((1.075)^1)+(Sheet1!$B$61*((1+(PZ1))^1)*((1+(PZ2))^1))/((1.075)^2)+(Sheet1!$B$61*((1+(PZ1))^1)*((1+(PZ2))^1)*((1+(PZ3))^1))/((1.075)^3)+(Sheet1!$B$61*((1+(PZ1))^1)*((1+(PZ2))^1)*((1+(PZ3))^1)*((1+(PZ4))^1))/((1.075)^4)+(Sheet1!$B$61*((1+(PZ1))^1)*((1+(PZ2))^1)*((1+(PZ3))^1)*((1+(PZ4))^1)*((1+(PZ5))^1))/((1.075)^5)+(Sheet1!$B$61*((1+(PZ1))^1)*((1+(PZ2))^1)*((1+(PZ3))^1)*((1+(PZ4))^1)*((1+(PZ5))^1)*((1+(PZ6))^1))/((1.075)^6)+(Sheet1!$B$61*((1+(PZ1))^1)*((1+(PZ2))^1)*((1+(PZ3))^1)*((1+(PZ4))^1)*((1+(PZ5))^1)*((1+(PZ6))^1)*((1+(PZ7))^1))/((1.075)^7)+(Sheet1!$B$61*((1+(PZ1))^1)*((1+(PZ2))^1)*((1+(PZ3))^1)*((1+(PZ4))^1)*((1+(PZ5))^1)*((1+(PZ6))^1)*((1+(PZ7))^1)*((1+(PZ8))^1))/((1.075)^8)+(Sheet1!$B$61*((1+(PZ1))^1)*((1+(PZ2))^1)*((1+(PZ3))^1)*((1+(PZ4))^1)*((1+(PZ5))^1)*((1+(PZ6))^1)*((1+(PZ7))^1)*((1+(PZ8))^1)*((1+(PZ9))^1))/((1.075)^9)+(Sheet1!$B$61*((1+(PZ1))^1)*((1+(PZ2))^1)*((1+(PZ3))^1)*((1+(PZ4))^1)*((1+(PZ5))^1)*((1+(PZ6))^1)*((1+(PZ7))^1)*((1+(PZ8))^1)*((1+(PZ9))^1)*((1+(PZ10))^1))/((1.075)^10)+(Sheet1!$B$61*((1+(PZ1))^1)*((1+(PZ2))^1)*((1+(PZ3))^1)*((1+(PZ4))^1)*((1+(PZ5))^1)*((1+(PZ6))^1)*((1+(PZ7))^1)*((1+(PZ8))^1)*((1+(PZ9))^1)*((1+(PZ10))^1)*((1+(PZ11))^1))/((1.075)^11)+(Sheet1!$B$61*((1+(PZ1))^1)*((1+(PZ2))^1)*((1+(PZ3))^1)*((1+(PZ4))^1)*((1+(PZ5))^1)*((1+(PZ6))^1)*((1+(PZ7))^1)*((1+(PZ8))^1)*((1+(PZ9))^1)*((1+(PZ10))^1)*((1+(PZ11))^1)*((1+(PZ12))^1))/((1.075)^12)+(Sheet1!$B$61*((1+(PZ1))^1)*((1+(PZ2))^1)*((1+(PZ3))^1)*((1+(PZ4))^1)*((1+(PZ5))^1)*((1+(PZ6))^1)*((1+(PZ7))^1)*((1+(PZ8))^1)*((1+(PZ9))^1)*((1+(PZ10))^1)*((1+(PZ11))^1)*((1+(PZ12))^1)*((1+(PZ13))^1))/((1.075)^13)+(Sheet1!$B$61*((1+(PZ1))^1)*((1+(PZ2))^1)*((1+(PZ3))^1)*((1+(PZ4))^1)*((1+(PZ5))^1)*((1+(PZ6))^1)*((1+(PZ7))^1)*((1+(PZ8))^1)*((1+(PZ9))^1)*((1+(PZ10))^1)*((1+(PZ11))^1)*((1+(PZ12))^1)*((1+(PZ13))^1)*((1+(PZ14))^1))/((1.075)^14)+(Sheet1!$B$61*((1+(PZ1))^1)*((1+(PZ2))^1)*((1+(PZ3))^1)*((1+(PZ4))^1)*((1+(PZ5))^1)*((1+(PZ6))^1)*((1+(PZ7))^1)*((1+(PZ8))^1)*((1+(PZ9))^1)*((1+(PZ10))^1)*((1+(PZ11))^1)*((1+(PZ12))^1)*((1+(PZ13))^1)*((1+(PZ14))^1)*((1+(PZ15))^1))/((1.075)^15)+((Sheet1!$B$61*((1+(PZ1))^1)*((1+(PZ2))^1)*((1+(PZ3))^1)*((1+(PZ4))^1)*((1+(PZ5))^1)*((1+(PZ6))^1)*((1+(PZ7))^1)*((1+(PZ8))^1)*((1+(PZ9))^1)*((1+(PZ10))^1)*((1+(PZ11))^1)*((1+(PZ12))^1)*((1+(PZ13))^1)*((1+(PZ14))^1)*((1+(PZ15))^1))/((1.075)^15)/0.075))/Sheet1!$B$17)+((Sheet1!$B$65/Sheet1!$B$17)*(100%-0.2)))</f>
        <v>45.715481967618423</v>
      </c>
      <c r="QA17" s="1">
        <f ca="1">SUM((((Sheet1!$B$61*((1+(QA1))^1))/((1.075)^1)+(Sheet1!$B$61*((1+(QA1))^1)*((1+(QA2))^1))/((1.075)^2)+(Sheet1!$B$61*((1+(QA1))^1)*((1+(QA2))^1)*((1+(QA3))^1))/((1.075)^3)+(Sheet1!$B$61*((1+(QA1))^1)*((1+(QA2))^1)*((1+(QA3))^1)*((1+(QA4))^1))/((1.075)^4)+(Sheet1!$B$61*((1+(QA1))^1)*((1+(QA2))^1)*((1+(QA3))^1)*((1+(QA4))^1)*((1+(QA5))^1))/((1.075)^5)+(Sheet1!$B$61*((1+(QA1))^1)*((1+(QA2))^1)*((1+(QA3))^1)*((1+(QA4))^1)*((1+(QA5))^1)*((1+(QA6))^1))/((1.075)^6)+(Sheet1!$B$61*((1+(QA1))^1)*((1+(QA2))^1)*((1+(QA3))^1)*((1+(QA4))^1)*((1+(QA5))^1)*((1+(QA6))^1)*((1+(QA7))^1))/((1.075)^7)+(Sheet1!$B$61*((1+(QA1))^1)*((1+(QA2))^1)*((1+(QA3))^1)*((1+(QA4))^1)*((1+(QA5))^1)*((1+(QA6))^1)*((1+(QA7))^1)*((1+(QA8))^1))/((1.075)^8)+(Sheet1!$B$61*((1+(QA1))^1)*((1+(QA2))^1)*((1+(QA3))^1)*((1+(QA4))^1)*((1+(QA5))^1)*((1+(QA6))^1)*((1+(QA7))^1)*((1+(QA8))^1)*((1+(QA9))^1))/((1.075)^9)+(Sheet1!$B$61*((1+(QA1))^1)*((1+(QA2))^1)*((1+(QA3))^1)*((1+(QA4))^1)*((1+(QA5))^1)*((1+(QA6))^1)*((1+(QA7))^1)*((1+(QA8))^1)*((1+(QA9))^1)*((1+(QA10))^1))/((1.075)^10)+(Sheet1!$B$61*((1+(QA1))^1)*((1+(QA2))^1)*((1+(QA3))^1)*((1+(QA4))^1)*((1+(QA5))^1)*((1+(QA6))^1)*((1+(QA7))^1)*((1+(QA8))^1)*((1+(QA9))^1)*((1+(QA10))^1)*((1+(QA11))^1))/((1.075)^11)+(Sheet1!$B$61*((1+(QA1))^1)*((1+(QA2))^1)*((1+(QA3))^1)*((1+(QA4))^1)*((1+(QA5))^1)*((1+(QA6))^1)*((1+(QA7))^1)*((1+(QA8))^1)*((1+(QA9))^1)*((1+(QA10))^1)*((1+(QA11))^1)*((1+(QA12))^1))/((1.075)^12)+(Sheet1!$B$61*((1+(QA1))^1)*((1+(QA2))^1)*((1+(QA3))^1)*((1+(QA4))^1)*((1+(QA5))^1)*((1+(QA6))^1)*((1+(QA7))^1)*((1+(QA8))^1)*((1+(QA9))^1)*((1+(QA10))^1)*((1+(QA11))^1)*((1+(QA12))^1)*((1+(QA13))^1))/((1.075)^13)+(Sheet1!$B$61*((1+(QA1))^1)*((1+(QA2))^1)*((1+(QA3))^1)*((1+(QA4))^1)*((1+(QA5))^1)*((1+(QA6))^1)*((1+(QA7))^1)*((1+(QA8))^1)*((1+(QA9))^1)*((1+(QA10))^1)*((1+(QA11))^1)*((1+(QA12))^1)*((1+(QA13))^1)*((1+(QA14))^1))/((1.075)^14)+(Sheet1!$B$61*((1+(QA1))^1)*((1+(QA2))^1)*((1+(QA3))^1)*((1+(QA4))^1)*((1+(QA5))^1)*((1+(QA6))^1)*((1+(QA7))^1)*((1+(QA8))^1)*((1+(QA9))^1)*((1+(QA10))^1)*((1+(QA11))^1)*((1+(QA12))^1)*((1+(QA13))^1)*((1+(QA14))^1)*((1+(QA15))^1))/((1.075)^15)+((Sheet1!$B$61*((1+(QA1))^1)*((1+(QA2))^1)*((1+(QA3))^1)*((1+(QA4))^1)*((1+(QA5))^1)*((1+(QA6))^1)*((1+(QA7))^1)*((1+(QA8))^1)*((1+(QA9))^1)*((1+(QA10))^1)*((1+(QA11))^1)*((1+(QA12))^1)*((1+(QA13))^1)*((1+(QA14))^1)*((1+(QA15))^1))/((1.075)^15)/0.075))/Sheet1!$B$17)+((Sheet1!$B$65/Sheet1!$B$17)*(100%-0.2)))</f>
        <v>52.421353557515545</v>
      </c>
      <c r="QB17" s="1">
        <f ca="1">SUM((((Sheet1!$B$61*((1+(QB1))^1))/((1.075)^1)+(Sheet1!$B$61*((1+(QB1))^1)*((1+(QB2))^1))/((1.075)^2)+(Sheet1!$B$61*((1+(QB1))^1)*((1+(QB2))^1)*((1+(QB3))^1))/((1.075)^3)+(Sheet1!$B$61*((1+(QB1))^1)*((1+(QB2))^1)*((1+(QB3))^1)*((1+(QB4))^1))/((1.075)^4)+(Sheet1!$B$61*((1+(QB1))^1)*((1+(QB2))^1)*((1+(QB3))^1)*((1+(QB4))^1)*((1+(QB5))^1))/((1.075)^5)+(Sheet1!$B$61*((1+(QB1))^1)*((1+(QB2))^1)*((1+(QB3))^1)*((1+(QB4))^1)*((1+(QB5))^1)*((1+(QB6))^1))/((1.075)^6)+(Sheet1!$B$61*((1+(QB1))^1)*((1+(QB2))^1)*((1+(QB3))^1)*((1+(QB4))^1)*((1+(QB5))^1)*((1+(QB6))^1)*((1+(QB7))^1))/((1.075)^7)+(Sheet1!$B$61*((1+(QB1))^1)*((1+(QB2))^1)*((1+(QB3))^1)*((1+(QB4))^1)*((1+(QB5))^1)*((1+(QB6))^1)*((1+(QB7))^1)*((1+(QB8))^1))/((1.075)^8)+(Sheet1!$B$61*((1+(QB1))^1)*((1+(QB2))^1)*((1+(QB3))^1)*((1+(QB4))^1)*((1+(QB5))^1)*((1+(QB6))^1)*((1+(QB7))^1)*((1+(QB8))^1)*((1+(QB9))^1))/((1.075)^9)+(Sheet1!$B$61*((1+(QB1))^1)*((1+(QB2))^1)*((1+(QB3))^1)*((1+(QB4))^1)*((1+(QB5))^1)*((1+(QB6))^1)*((1+(QB7))^1)*((1+(QB8))^1)*((1+(QB9))^1)*((1+(QB10))^1))/((1.075)^10)+(Sheet1!$B$61*((1+(QB1))^1)*((1+(QB2))^1)*((1+(QB3))^1)*((1+(QB4))^1)*((1+(QB5))^1)*((1+(QB6))^1)*((1+(QB7))^1)*((1+(QB8))^1)*((1+(QB9))^1)*((1+(QB10))^1)*((1+(QB11))^1))/((1.075)^11)+(Sheet1!$B$61*((1+(QB1))^1)*((1+(QB2))^1)*((1+(QB3))^1)*((1+(QB4))^1)*((1+(QB5))^1)*((1+(QB6))^1)*((1+(QB7))^1)*((1+(QB8))^1)*((1+(QB9))^1)*((1+(QB10))^1)*((1+(QB11))^1)*((1+(QB12))^1))/((1.075)^12)+(Sheet1!$B$61*((1+(QB1))^1)*((1+(QB2))^1)*((1+(QB3))^1)*((1+(QB4))^1)*((1+(QB5))^1)*((1+(QB6))^1)*((1+(QB7))^1)*((1+(QB8))^1)*((1+(QB9))^1)*((1+(QB10))^1)*((1+(QB11))^1)*((1+(QB12))^1)*((1+(QB13))^1))/((1.075)^13)+(Sheet1!$B$61*((1+(QB1))^1)*((1+(QB2))^1)*((1+(QB3))^1)*((1+(QB4))^1)*((1+(QB5))^1)*((1+(QB6))^1)*((1+(QB7))^1)*((1+(QB8))^1)*((1+(QB9))^1)*((1+(QB10))^1)*((1+(QB11))^1)*((1+(QB12))^1)*((1+(QB13))^1)*((1+(QB14))^1))/((1.075)^14)+(Sheet1!$B$61*((1+(QB1))^1)*((1+(QB2))^1)*((1+(QB3))^1)*((1+(QB4))^1)*((1+(QB5))^1)*((1+(QB6))^1)*((1+(QB7))^1)*((1+(QB8))^1)*((1+(QB9))^1)*((1+(QB10))^1)*((1+(QB11))^1)*((1+(QB12))^1)*((1+(QB13))^1)*((1+(QB14))^1)*((1+(QB15))^1))/((1.075)^15)+((Sheet1!$B$61*((1+(QB1))^1)*((1+(QB2))^1)*((1+(QB3))^1)*((1+(QB4))^1)*((1+(QB5))^1)*((1+(QB6))^1)*((1+(QB7))^1)*((1+(QB8))^1)*((1+(QB9))^1)*((1+(QB10))^1)*((1+(QB11))^1)*((1+(QB12))^1)*((1+(QB13))^1)*((1+(QB14))^1)*((1+(QB15))^1))/((1.075)^15)/0.075))/Sheet1!$B$17)+((Sheet1!$B$65/Sheet1!$B$17)*(100%-0.2)))</f>
        <v>40.468119075606673</v>
      </c>
      <c r="QC17" s="1">
        <f ca="1">SUM((((Sheet1!$B$61*((1+(QC1))^1))/((1.075)^1)+(Sheet1!$B$61*((1+(QC1))^1)*((1+(QC2))^1))/((1.075)^2)+(Sheet1!$B$61*((1+(QC1))^1)*((1+(QC2))^1)*((1+(QC3))^1))/((1.075)^3)+(Sheet1!$B$61*((1+(QC1))^1)*((1+(QC2))^1)*((1+(QC3))^1)*((1+(QC4))^1))/((1.075)^4)+(Sheet1!$B$61*((1+(QC1))^1)*((1+(QC2))^1)*((1+(QC3))^1)*((1+(QC4))^1)*((1+(QC5))^1))/((1.075)^5)+(Sheet1!$B$61*((1+(QC1))^1)*((1+(QC2))^1)*((1+(QC3))^1)*((1+(QC4))^1)*((1+(QC5))^1)*((1+(QC6))^1))/((1.075)^6)+(Sheet1!$B$61*((1+(QC1))^1)*((1+(QC2))^1)*((1+(QC3))^1)*((1+(QC4))^1)*((1+(QC5))^1)*((1+(QC6))^1)*((1+(QC7))^1))/((1.075)^7)+(Sheet1!$B$61*((1+(QC1))^1)*((1+(QC2))^1)*((1+(QC3))^1)*((1+(QC4))^1)*((1+(QC5))^1)*((1+(QC6))^1)*((1+(QC7))^1)*((1+(QC8))^1))/((1.075)^8)+(Sheet1!$B$61*((1+(QC1))^1)*((1+(QC2))^1)*((1+(QC3))^1)*((1+(QC4))^1)*((1+(QC5))^1)*((1+(QC6))^1)*((1+(QC7))^1)*((1+(QC8))^1)*((1+(QC9))^1))/((1.075)^9)+(Sheet1!$B$61*((1+(QC1))^1)*((1+(QC2))^1)*((1+(QC3))^1)*((1+(QC4))^1)*((1+(QC5))^1)*((1+(QC6))^1)*((1+(QC7))^1)*((1+(QC8))^1)*((1+(QC9))^1)*((1+(QC10))^1))/((1.075)^10)+(Sheet1!$B$61*((1+(QC1))^1)*((1+(QC2))^1)*((1+(QC3))^1)*((1+(QC4))^1)*((1+(QC5))^1)*((1+(QC6))^1)*((1+(QC7))^1)*((1+(QC8))^1)*((1+(QC9))^1)*((1+(QC10))^1)*((1+(QC11))^1))/((1.075)^11)+(Sheet1!$B$61*((1+(QC1))^1)*((1+(QC2))^1)*((1+(QC3))^1)*((1+(QC4))^1)*((1+(QC5))^1)*((1+(QC6))^1)*((1+(QC7))^1)*((1+(QC8))^1)*((1+(QC9))^1)*((1+(QC10))^1)*((1+(QC11))^1)*((1+(QC12))^1))/((1.075)^12)+(Sheet1!$B$61*((1+(QC1))^1)*((1+(QC2))^1)*((1+(QC3))^1)*((1+(QC4))^1)*((1+(QC5))^1)*((1+(QC6))^1)*((1+(QC7))^1)*((1+(QC8))^1)*((1+(QC9))^1)*((1+(QC10))^1)*((1+(QC11))^1)*((1+(QC12))^1)*((1+(QC13))^1))/((1.075)^13)+(Sheet1!$B$61*((1+(QC1))^1)*((1+(QC2))^1)*((1+(QC3))^1)*((1+(QC4))^1)*((1+(QC5))^1)*((1+(QC6))^1)*((1+(QC7))^1)*((1+(QC8))^1)*((1+(QC9))^1)*((1+(QC10))^1)*((1+(QC11))^1)*((1+(QC12))^1)*((1+(QC13))^1)*((1+(QC14))^1))/((1.075)^14)+(Sheet1!$B$61*((1+(QC1))^1)*((1+(QC2))^1)*((1+(QC3))^1)*((1+(QC4))^1)*((1+(QC5))^1)*((1+(QC6))^1)*((1+(QC7))^1)*((1+(QC8))^1)*((1+(QC9))^1)*((1+(QC10))^1)*((1+(QC11))^1)*((1+(QC12))^1)*((1+(QC13))^1)*((1+(QC14))^1)*((1+(QC15))^1))/((1.075)^15)+((Sheet1!$B$61*((1+(QC1))^1)*((1+(QC2))^1)*((1+(QC3))^1)*((1+(QC4))^1)*((1+(QC5))^1)*((1+(QC6))^1)*((1+(QC7))^1)*((1+(QC8))^1)*((1+(QC9))^1)*((1+(QC10))^1)*((1+(QC11))^1)*((1+(QC12))^1)*((1+(QC13))^1)*((1+(QC14))^1)*((1+(QC15))^1))/((1.075)^15)/0.075))/Sheet1!$B$17)+((Sheet1!$B$65/Sheet1!$B$17)*(100%-0.2)))</f>
        <v>40.463898279022288</v>
      </c>
      <c r="QD17" s="1">
        <f ca="1">SUM((((Sheet1!$B$61*((1+(QD1))^1))/((1.075)^1)+(Sheet1!$B$61*((1+(QD1))^1)*((1+(QD2))^1))/((1.075)^2)+(Sheet1!$B$61*((1+(QD1))^1)*((1+(QD2))^1)*((1+(QD3))^1))/((1.075)^3)+(Sheet1!$B$61*((1+(QD1))^1)*((1+(QD2))^1)*((1+(QD3))^1)*((1+(QD4))^1))/((1.075)^4)+(Sheet1!$B$61*((1+(QD1))^1)*((1+(QD2))^1)*((1+(QD3))^1)*((1+(QD4))^1)*((1+(QD5))^1))/((1.075)^5)+(Sheet1!$B$61*((1+(QD1))^1)*((1+(QD2))^1)*((1+(QD3))^1)*((1+(QD4))^1)*((1+(QD5))^1)*((1+(QD6))^1))/((1.075)^6)+(Sheet1!$B$61*((1+(QD1))^1)*((1+(QD2))^1)*((1+(QD3))^1)*((1+(QD4))^1)*((1+(QD5))^1)*((1+(QD6))^1)*((1+(QD7))^1))/((1.075)^7)+(Sheet1!$B$61*((1+(QD1))^1)*((1+(QD2))^1)*((1+(QD3))^1)*((1+(QD4))^1)*((1+(QD5))^1)*((1+(QD6))^1)*((1+(QD7))^1)*((1+(QD8))^1))/((1.075)^8)+(Sheet1!$B$61*((1+(QD1))^1)*((1+(QD2))^1)*((1+(QD3))^1)*((1+(QD4))^1)*((1+(QD5))^1)*((1+(QD6))^1)*((1+(QD7))^1)*((1+(QD8))^1)*((1+(QD9))^1))/((1.075)^9)+(Sheet1!$B$61*((1+(QD1))^1)*((1+(QD2))^1)*((1+(QD3))^1)*((1+(QD4))^1)*((1+(QD5))^1)*((1+(QD6))^1)*((1+(QD7))^1)*((1+(QD8))^1)*((1+(QD9))^1)*((1+(QD10))^1))/((1.075)^10)+(Sheet1!$B$61*((1+(QD1))^1)*((1+(QD2))^1)*((1+(QD3))^1)*((1+(QD4))^1)*((1+(QD5))^1)*((1+(QD6))^1)*((1+(QD7))^1)*((1+(QD8))^1)*((1+(QD9))^1)*((1+(QD10))^1)*((1+(QD11))^1))/((1.075)^11)+(Sheet1!$B$61*((1+(QD1))^1)*((1+(QD2))^1)*((1+(QD3))^1)*((1+(QD4))^1)*((1+(QD5))^1)*((1+(QD6))^1)*((1+(QD7))^1)*((1+(QD8))^1)*((1+(QD9))^1)*((1+(QD10))^1)*((1+(QD11))^1)*((1+(QD12))^1))/((1.075)^12)+(Sheet1!$B$61*((1+(QD1))^1)*((1+(QD2))^1)*((1+(QD3))^1)*((1+(QD4))^1)*((1+(QD5))^1)*((1+(QD6))^1)*((1+(QD7))^1)*((1+(QD8))^1)*((1+(QD9))^1)*((1+(QD10))^1)*((1+(QD11))^1)*((1+(QD12))^1)*((1+(QD13))^1))/((1.075)^13)+(Sheet1!$B$61*((1+(QD1))^1)*((1+(QD2))^1)*((1+(QD3))^1)*((1+(QD4))^1)*((1+(QD5))^1)*((1+(QD6))^1)*((1+(QD7))^1)*((1+(QD8))^1)*((1+(QD9))^1)*((1+(QD10))^1)*((1+(QD11))^1)*((1+(QD12))^1)*((1+(QD13))^1)*((1+(QD14))^1))/((1.075)^14)+(Sheet1!$B$61*((1+(QD1))^1)*((1+(QD2))^1)*((1+(QD3))^1)*((1+(QD4))^1)*((1+(QD5))^1)*((1+(QD6))^1)*((1+(QD7))^1)*((1+(QD8))^1)*((1+(QD9))^1)*((1+(QD10))^1)*((1+(QD11))^1)*((1+(QD12))^1)*((1+(QD13))^1)*((1+(QD14))^1)*((1+(QD15))^1))/((1.075)^15)+((Sheet1!$B$61*((1+(QD1))^1)*((1+(QD2))^1)*((1+(QD3))^1)*((1+(QD4))^1)*((1+(QD5))^1)*((1+(QD6))^1)*((1+(QD7))^1)*((1+(QD8))^1)*((1+(QD9))^1)*((1+(QD10))^1)*((1+(QD11))^1)*((1+(QD12))^1)*((1+(QD13))^1)*((1+(QD14))^1)*((1+(QD15))^1))/((1.075)^15)/0.075))/Sheet1!$B$17)+((Sheet1!$B$65/Sheet1!$B$17)*(100%-0.2)))</f>
        <v>58.160917004211093</v>
      </c>
      <c r="QE17" s="1">
        <f ca="1">SUM((((Sheet1!$B$61*((1+(QE1))^1))/((1.075)^1)+(Sheet1!$B$61*((1+(QE1))^1)*((1+(QE2))^1))/((1.075)^2)+(Sheet1!$B$61*((1+(QE1))^1)*((1+(QE2))^1)*((1+(QE3))^1))/((1.075)^3)+(Sheet1!$B$61*((1+(QE1))^1)*((1+(QE2))^1)*((1+(QE3))^1)*((1+(QE4))^1))/((1.075)^4)+(Sheet1!$B$61*((1+(QE1))^1)*((1+(QE2))^1)*((1+(QE3))^1)*((1+(QE4))^1)*((1+(QE5))^1))/((1.075)^5)+(Sheet1!$B$61*((1+(QE1))^1)*((1+(QE2))^1)*((1+(QE3))^1)*((1+(QE4))^1)*((1+(QE5))^1)*((1+(QE6))^1))/((1.075)^6)+(Sheet1!$B$61*((1+(QE1))^1)*((1+(QE2))^1)*((1+(QE3))^1)*((1+(QE4))^1)*((1+(QE5))^1)*((1+(QE6))^1)*((1+(QE7))^1))/((1.075)^7)+(Sheet1!$B$61*((1+(QE1))^1)*((1+(QE2))^1)*((1+(QE3))^1)*((1+(QE4))^1)*((1+(QE5))^1)*((1+(QE6))^1)*((1+(QE7))^1)*((1+(QE8))^1))/((1.075)^8)+(Sheet1!$B$61*((1+(QE1))^1)*((1+(QE2))^1)*((1+(QE3))^1)*((1+(QE4))^1)*((1+(QE5))^1)*((1+(QE6))^1)*((1+(QE7))^1)*((1+(QE8))^1)*((1+(QE9))^1))/((1.075)^9)+(Sheet1!$B$61*((1+(QE1))^1)*((1+(QE2))^1)*((1+(QE3))^1)*((1+(QE4))^1)*((1+(QE5))^1)*((1+(QE6))^1)*((1+(QE7))^1)*((1+(QE8))^1)*((1+(QE9))^1)*((1+(QE10))^1))/((1.075)^10)+(Sheet1!$B$61*((1+(QE1))^1)*((1+(QE2))^1)*((1+(QE3))^1)*((1+(QE4))^1)*((1+(QE5))^1)*((1+(QE6))^1)*((1+(QE7))^1)*((1+(QE8))^1)*((1+(QE9))^1)*((1+(QE10))^1)*((1+(QE11))^1))/((1.075)^11)+(Sheet1!$B$61*((1+(QE1))^1)*((1+(QE2))^1)*((1+(QE3))^1)*((1+(QE4))^1)*((1+(QE5))^1)*((1+(QE6))^1)*((1+(QE7))^1)*((1+(QE8))^1)*((1+(QE9))^1)*((1+(QE10))^1)*((1+(QE11))^1)*((1+(QE12))^1))/((1.075)^12)+(Sheet1!$B$61*((1+(QE1))^1)*((1+(QE2))^1)*((1+(QE3))^1)*((1+(QE4))^1)*((1+(QE5))^1)*((1+(QE6))^1)*((1+(QE7))^1)*((1+(QE8))^1)*((1+(QE9))^1)*((1+(QE10))^1)*((1+(QE11))^1)*((1+(QE12))^1)*((1+(QE13))^1))/((1.075)^13)+(Sheet1!$B$61*((1+(QE1))^1)*((1+(QE2))^1)*((1+(QE3))^1)*((1+(QE4))^1)*((1+(QE5))^1)*((1+(QE6))^1)*((1+(QE7))^1)*((1+(QE8))^1)*((1+(QE9))^1)*((1+(QE10))^1)*((1+(QE11))^1)*((1+(QE12))^1)*((1+(QE13))^1)*((1+(QE14))^1))/((1.075)^14)+(Sheet1!$B$61*((1+(QE1))^1)*((1+(QE2))^1)*((1+(QE3))^1)*((1+(QE4))^1)*((1+(QE5))^1)*((1+(QE6))^1)*((1+(QE7))^1)*((1+(QE8))^1)*((1+(QE9))^1)*((1+(QE10))^1)*((1+(QE11))^1)*((1+(QE12))^1)*((1+(QE13))^1)*((1+(QE14))^1)*((1+(QE15))^1))/((1.075)^15)+((Sheet1!$B$61*((1+(QE1))^1)*((1+(QE2))^1)*((1+(QE3))^1)*((1+(QE4))^1)*((1+(QE5))^1)*((1+(QE6))^1)*((1+(QE7))^1)*((1+(QE8))^1)*((1+(QE9))^1)*((1+(QE10))^1)*((1+(QE11))^1)*((1+(QE12))^1)*((1+(QE13))^1)*((1+(QE14))^1)*((1+(QE15))^1))/((1.075)^15)/0.075))/Sheet1!$B$17)+((Sheet1!$B$65/Sheet1!$B$17)*(100%-0.2)))</f>
        <v>53.521702067231416</v>
      </c>
      <c r="QF17" s="1">
        <f ca="1">SUM((((Sheet1!$B$61*((1+(QF1))^1))/((1.075)^1)+(Sheet1!$B$61*((1+(QF1))^1)*((1+(QF2))^1))/((1.075)^2)+(Sheet1!$B$61*((1+(QF1))^1)*((1+(QF2))^1)*((1+(QF3))^1))/((1.075)^3)+(Sheet1!$B$61*((1+(QF1))^1)*((1+(QF2))^1)*((1+(QF3))^1)*((1+(QF4))^1))/((1.075)^4)+(Sheet1!$B$61*((1+(QF1))^1)*((1+(QF2))^1)*((1+(QF3))^1)*((1+(QF4))^1)*((1+(QF5))^1))/((1.075)^5)+(Sheet1!$B$61*((1+(QF1))^1)*((1+(QF2))^1)*((1+(QF3))^1)*((1+(QF4))^1)*((1+(QF5))^1)*((1+(QF6))^1))/((1.075)^6)+(Sheet1!$B$61*((1+(QF1))^1)*((1+(QF2))^1)*((1+(QF3))^1)*((1+(QF4))^1)*((1+(QF5))^1)*((1+(QF6))^1)*((1+(QF7))^1))/((1.075)^7)+(Sheet1!$B$61*((1+(QF1))^1)*((1+(QF2))^1)*((1+(QF3))^1)*((1+(QF4))^1)*((1+(QF5))^1)*((1+(QF6))^1)*((1+(QF7))^1)*((1+(QF8))^1))/((1.075)^8)+(Sheet1!$B$61*((1+(QF1))^1)*((1+(QF2))^1)*((1+(QF3))^1)*((1+(QF4))^1)*((1+(QF5))^1)*((1+(QF6))^1)*((1+(QF7))^1)*((1+(QF8))^1)*((1+(QF9))^1))/((1.075)^9)+(Sheet1!$B$61*((1+(QF1))^1)*((1+(QF2))^1)*((1+(QF3))^1)*((1+(QF4))^1)*((1+(QF5))^1)*((1+(QF6))^1)*((1+(QF7))^1)*((1+(QF8))^1)*((1+(QF9))^1)*((1+(QF10))^1))/((1.075)^10)+(Sheet1!$B$61*((1+(QF1))^1)*((1+(QF2))^1)*((1+(QF3))^1)*((1+(QF4))^1)*((1+(QF5))^1)*((1+(QF6))^1)*((1+(QF7))^1)*((1+(QF8))^1)*((1+(QF9))^1)*((1+(QF10))^1)*((1+(QF11))^1))/((1.075)^11)+(Sheet1!$B$61*((1+(QF1))^1)*((1+(QF2))^1)*((1+(QF3))^1)*((1+(QF4))^1)*((1+(QF5))^1)*((1+(QF6))^1)*((1+(QF7))^1)*((1+(QF8))^1)*((1+(QF9))^1)*((1+(QF10))^1)*((1+(QF11))^1)*((1+(QF12))^1))/((1.075)^12)+(Sheet1!$B$61*((1+(QF1))^1)*((1+(QF2))^1)*((1+(QF3))^1)*((1+(QF4))^1)*((1+(QF5))^1)*((1+(QF6))^1)*((1+(QF7))^1)*((1+(QF8))^1)*((1+(QF9))^1)*((1+(QF10))^1)*((1+(QF11))^1)*((1+(QF12))^1)*((1+(QF13))^1))/((1.075)^13)+(Sheet1!$B$61*((1+(QF1))^1)*((1+(QF2))^1)*((1+(QF3))^1)*((1+(QF4))^1)*((1+(QF5))^1)*((1+(QF6))^1)*((1+(QF7))^1)*((1+(QF8))^1)*((1+(QF9))^1)*((1+(QF10))^1)*((1+(QF11))^1)*((1+(QF12))^1)*((1+(QF13))^1)*((1+(QF14))^1))/((1.075)^14)+(Sheet1!$B$61*((1+(QF1))^1)*((1+(QF2))^1)*((1+(QF3))^1)*((1+(QF4))^1)*((1+(QF5))^1)*((1+(QF6))^1)*((1+(QF7))^1)*((1+(QF8))^1)*((1+(QF9))^1)*((1+(QF10))^1)*((1+(QF11))^1)*((1+(QF12))^1)*((1+(QF13))^1)*((1+(QF14))^1)*((1+(QF15))^1))/((1.075)^15)+((Sheet1!$B$61*((1+(QF1))^1)*((1+(QF2))^1)*((1+(QF3))^1)*((1+(QF4))^1)*((1+(QF5))^1)*((1+(QF6))^1)*((1+(QF7))^1)*((1+(QF8))^1)*((1+(QF9))^1)*((1+(QF10))^1)*((1+(QF11))^1)*((1+(QF12))^1)*((1+(QF13))^1)*((1+(QF14))^1)*((1+(QF15))^1))/((1.075)^15)/0.075))/Sheet1!$B$17)+((Sheet1!$B$65/Sheet1!$B$17)*(100%-0.2)))</f>
        <v>55.129485269213433</v>
      </c>
      <c r="QG17" s="1">
        <f ca="1">SUM((((Sheet1!$B$61*((1+(QG1))^1))/((1.075)^1)+(Sheet1!$B$61*((1+(QG1))^1)*((1+(QG2))^1))/((1.075)^2)+(Sheet1!$B$61*((1+(QG1))^1)*((1+(QG2))^1)*((1+(QG3))^1))/((1.075)^3)+(Sheet1!$B$61*((1+(QG1))^1)*((1+(QG2))^1)*((1+(QG3))^1)*((1+(QG4))^1))/((1.075)^4)+(Sheet1!$B$61*((1+(QG1))^1)*((1+(QG2))^1)*((1+(QG3))^1)*((1+(QG4))^1)*((1+(QG5))^1))/((1.075)^5)+(Sheet1!$B$61*((1+(QG1))^1)*((1+(QG2))^1)*((1+(QG3))^1)*((1+(QG4))^1)*((1+(QG5))^1)*((1+(QG6))^1))/((1.075)^6)+(Sheet1!$B$61*((1+(QG1))^1)*((1+(QG2))^1)*((1+(QG3))^1)*((1+(QG4))^1)*((1+(QG5))^1)*((1+(QG6))^1)*((1+(QG7))^1))/((1.075)^7)+(Sheet1!$B$61*((1+(QG1))^1)*((1+(QG2))^1)*((1+(QG3))^1)*((1+(QG4))^1)*((1+(QG5))^1)*((1+(QG6))^1)*((1+(QG7))^1)*((1+(QG8))^1))/((1.075)^8)+(Sheet1!$B$61*((1+(QG1))^1)*((1+(QG2))^1)*((1+(QG3))^1)*((1+(QG4))^1)*((1+(QG5))^1)*((1+(QG6))^1)*((1+(QG7))^1)*((1+(QG8))^1)*((1+(QG9))^1))/((1.075)^9)+(Sheet1!$B$61*((1+(QG1))^1)*((1+(QG2))^1)*((1+(QG3))^1)*((1+(QG4))^1)*((1+(QG5))^1)*((1+(QG6))^1)*((1+(QG7))^1)*((1+(QG8))^1)*((1+(QG9))^1)*((1+(QG10))^1))/((1.075)^10)+(Sheet1!$B$61*((1+(QG1))^1)*((1+(QG2))^1)*((1+(QG3))^1)*((1+(QG4))^1)*((1+(QG5))^1)*((1+(QG6))^1)*((1+(QG7))^1)*((1+(QG8))^1)*((1+(QG9))^1)*((1+(QG10))^1)*((1+(QG11))^1))/((1.075)^11)+(Sheet1!$B$61*((1+(QG1))^1)*((1+(QG2))^1)*((1+(QG3))^1)*((1+(QG4))^1)*((1+(QG5))^1)*((1+(QG6))^1)*((1+(QG7))^1)*((1+(QG8))^1)*((1+(QG9))^1)*((1+(QG10))^1)*((1+(QG11))^1)*((1+(QG12))^1))/((1.075)^12)+(Sheet1!$B$61*((1+(QG1))^1)*((1+(QG2))^1)*((1+(QG3))^1)*((1+(QG4))^1)*((1+(QG5))^1)*((1+(QG6))^1)*((1+(QG7))^1)*((1+(QG8))^1)*((1+(QG9))^1)*((1+(QG10))^1)*((1+(QG11))^1)*((1+(QG12))^1)*((1+(QG13))^1))/((1.075)^13)+(Sheet1!$B$61*((1+(QG1))^1)*((1+(QG2))^1)*((1+(QG3))^1)*((1+(QG4))^1)*((1+(QG5))^1)*((1+(QG6))^1)*((1+(QG7))^1)*((1+(QG8))^1)*((1+(QG9))^1)*((1+(QG10))^1)*((1+(QG11))^1)*((1+(QG12))^1)*((1+(QG13))^1)*((1+(QG14))^1))/((1.075)^14)+(Sheet1!$B$61*((1+(QG1))^1)*((1+(QG2))^1)*((1+(QG3))^1)*((1+(QG4))^1)*((1+(QG5))^1)*((1+(QG6))^1)*((1+(QG7))^1)*((1+(QG8))^1)*((1+(QG9))^1)*((1+(QG10))^1)*((1+(QG11))^1)*((1+(QG12))^1)*((1+(QG13))^1)*((1+(QG14))^1)*((1+(QG15))^1))/((1.075)^15)+((Sheet1!$B$61*((1+(QG1))^1)*((1+(QG2))^1)*((1+(QG3))^1)*((1+(QG4))^1)*((1+(QG5))^1)*((1+(QG6))^1)*((1+(QG7))^1)*((1+(QG8))^1)*((1+(QG9))^1)*((1+(QG10))^1)*((1+(QG11))^1)*((1+(QG12))^1)*((1+(QG13))^1)*((1+(QG14))^1)*((1+(QG15))^1))/((1.075)^15)/0.075))/Sheet1!$B$17)+((Sheet1!$B$65/Sheet1!$B$17)*(100%-0.2)))</f>
        <v>63.546049823855412</v>
      </c>
      <c r="QH17" s="1">
        <f ca="1">SUM((((Sheet1!$B$61*((1+(QH1))^1))/((1.075)^1)+(Sheet1!$B$61*((1+(QH1))^1)*((1+(QH2))^1))/((1.075)^2)+(Sheet1!$B$61*((1+(QH1))^1)*((1+(QH2))^1)*((1+(QH3))^1))/((1.075)^3)+(Sheet1!$B$61*((1+(QH1))^1)*((1+(QH2))^1)*((1+(QH3))^1)*((1+(QH4))^1))/((1.075)^4)+(Sheet1!$B$61*((1+(QH1))^1)*((1+(QH2))^1)*((1+(QH3))^1)*((1+(QH4))^1)*((1+(QH5))^1))/((1.075)^5)+(Sheet1!$B$61*((1+(QH1))^1)*((1+(QH2))^1)*((1+(QH3))^1)*((1+(QH4))^1)*((1+(QH5))^1)*((1+(QH6))^1))/((1.075)^6)+(Sheet1!$B$61*((1+(QH1))^1)*((1+(QH2))^1)*((1+(QH3))^1)*((1+(QH4))^1)*((1+(QH5))^1)*((1+(QH6))^1)*((1+(QH7))^1))/((1.075)^7)+(Sheet1!$B$61*((1+(QH1))^1)*((1+(QH2))^1)*((1+(QH3))^1)*((1+(QH4))^1)*((1+(QH5))^1)*((1+(QH6))^1)*((1+(QH7))^1)*((1+(QH8))^1))/((1.075)^8)+(Sheet1!$B$61*((1+(QH1))^1)*((1+(QH2))^1)*((1+(QH3))^1)*((1+(QH4))^1)*((1+(QH5))^1)*((1+(QH6))^1)*((1+(QH7))^1)*((1+(QH8))^1)*((1+(QH9))^1))/((1.075)^9)+(Sheet1!$B$61*((1+(QH1))^1)*((1+(QH2))^1)*((1+(QH3))^1)*((1+(QH4))^1)*((1+(QH5))^1)*((1+(QH6))^1)*((1+(QH7))^1)*((1+(QH8))^1)*((1+(QH9))^1)*((1+(QH10))^1))/((1.075)^10)+(Sheet1!$B$61*((1+(QH1))^1)*((1+(QH2))^1)*((1+(QH3))^1)*((1+(QH4))^1)*((1+(QH5))^1)*((1+(QH6))^1)*((1+(QH7))^1)*((1+(QH8))^1)*((1+(QH9))^1)*((1+(QH10))^1)*((1+(QH11))^1))/((1.075)^11)+(Sheet1!$B$61*((1+(QH1))^1)*((1+(QH2))^1)*((1+(QH3))^1)*((1+(QH4))^1)*((1+(QH5))^1)*((1+(QH6))^1)*((1+(QH7))^1)*((1+(QH8))^1)*((1+(QH9))^1)*((1+(QH10))^1)*((1+(QH11))^1)*((1+(QH12))^1))/((1.075)^12)+(Sheet1!$B$61*((1+(QH1))^1)*((1+(QH2))^1)*((1+(QH3))^1)*((1+(QH4))^1)*((1+(QH5))^1)*((1+(QH6))^1)*((1+(QH7))^1)*((1+(QH8))^1)*((1+(QH9))^1)*((1+(QH10))^1)*((1+(QH11))^1)*((1+(QH12))^1)*((1+(QH13))^1))/((1.075)^13)+(Sheet1!$B$61*((1+(QH1))^1)*((1+(QH2))^1)*((1+(QH3))^1)*((1+(QH4))^1)*((1+(QH5))^1)*((1+(QH6))^1)*((1+(QH7))^1)*((1+(QH8))^1)*((1+(QH9))^1)*((1+(QH10))^1)*((1+(QH11))^1)*((1+(QH12))^1)*((1+(QH13))^1)*((1+(QH14))^1))/((1.075)^14)+(Sheet1!$B$61*((1+(QH1))^1)*((1+(QH2))^1)*((1+(QH3))^1)*((1+(QH4))^1)*((1+(QH5))^1)*((1+(QH6))^1)*((1+(QH7))^1)*((1+(QH8))^1)*((1+(QH9))^1)*((1+(QH10))^1)*((1+(QH11))^1)*((1+(QH12))^1)*((1+(QH13))^1)*((1+(QH14))^1)*((1+(QH15))^1))/((1.075)^15)+((Sheet1!$B$61*((1+(QH1))^1)*((1+(QH2))^1)*((1+(QH3))^1)*((1+(QH4))^1)*((1+(QH5))^1)*((1+(QH6))^1)*((1+(QH7))^1)*((1+(QH8))^1)*((1+(QH9))^1)*((1+(QH10))^1)*((1+(QH11))^1)*((1+(QH12))^1)*((1+(QH13))^1)*((1+(QH14))^1)*((1+(QH15))^1))/((1.075)^15)/0.075))/Sheet1!$B$17)+((Sheet1!$B$65/Sheet1!$B$17)*(100%-0.2)))</f>
        <v>41.870022105906187</v>
      </c>
      <c r="QI17" s="1">
        <f ca="1">SUM((((Sheet1!$B$61*((1+(QI1))^1))/((1.075)^1)+(Sheet1!$B$61*((1+(QI1))^1)*((1+(QI2))^1))/((1.075)^2)+(Sheet1!$B$61*((1+(QI1))^1)*((1+(QI2))^1)*((1+(QI3))^1))/((1.075)^3)+(Sheet1!$B$61*((1+(QI1))^1)*((1+(QI2))^1)*((1+(QI3))^1)*((1+(QI4))^1))/((1.075)^4)+(Sheet1!$B$61*((1+(QI1))^1)*((1+(QI2))^1)*((1+(QI3))^1)*((1+(QI4))^1)*((1+(QI5))^1))/((1.075)^5)+(Sheet1!$B$61*((1+(QI1))^1)*((1+(QI2))^1)*((1+(QI3))^1)*((1+(QI4))^1)*((1+(QI5))^1)*((1+(QI6))^1))/((1.075)^6)+(Sheet1!$B$61*((1+(QI1))^1)*((1+(QI2))^1)*((1+(QI3))^1)*((1+(QI4))^1)*((1+(QI5))^1)*((1+(QI6))^1)*((1+(QI7))^1))/((1.075)^7)+(Sheet1!$B$61*((1+(QI1))^1)*((1+(QI2))^1)*((1+(QI3))^1)*((1+(QI4))^1)*((1+(QI5))^1)*((1+(QI6))^1)*((1+(QI7))^1)*((1+(QI8))^1))/((1.075)^8)+(Sheet1!$B$61*((1+(QI1))^1)*((1+(QI2))^1)*((1+(QI3))^1)*((1+(QI4))^1)*((1+(QI5))^1)*((1+(QI6))^1)*((1+(QI7))^1)*((1+(QI8))^1)*((1+(QI9))^1))/((1.075)^9)+(Sheet1!$B$61*((1+(QI1))^1)*((1+(QI2))^1)*((1+(QI3))^1)*((1+(QI4))^1)*((1+(QI5))^1)*((1+(QI6))^1)*((1+(QI7))^1)*((1+(QI8))^1)*((1+(QI9))^1)*((1+(QI10))^1))/((1.075)^10)+(Sheet1!$B$61*((1+(QI1))^1)*((1+(QI2))^1)*((1+(QI3))^1)*((1+(QI4))^1)*((1+(QI5))^1)*((1+(QI6))^1)*((1+(QI7))^1)*((1+(QI8))^1)*((1+(QI9))^1)*((1+(QI10))^1)*((1+(QI11))^1))/((1.075)^11)+(Sheet1!$B$61*((1+(QI1))^1)*((1+(QI2))^1)*((1+(QI3))^1)*((1+(QI4))^1)*((1+(QI5))^1)*((1+(QI6))^1)*((1+(QI7))^1)*((1+(QI8))^1)*((1+(QI9))^1)*((1+(QI10))^1)*((1+(QI11))^1)*((1+(QI12))^1))/((1.075)^12)+(Sheet1!$B$61*((1+(QI1))^1)*((1+(QI2))^1)*((1+(QI3))^1)*((1+(QI4))^1)*((1+(QI5))^1)*((1+(QI6))^1)*((1+(QI7))^1)*((1+(QI8))^1)*((1+(QI9))^1)*((1+(QI10))^1)*((1+(QI11))^1)*((1+(QI12))^1)*((1+(QI13))^1))/((1.075)^13)+(Sheet1!$B$61*((1+(QI1))^1)*((1+(QI2))^1)*((1+(QI3))^1)*((1+(QI4))^1)*((1+(QI5))^1)*((1+(QI6))^1)*((1+(QI7))^1)*((1+(QI8))^1)*((1+(QI9))^1)*((1+(QI10))^1)*((1+(QI11))^1)*((1+(QI12))^1)*((1+(QI13))^1)*((1+(QI14))^1))/((1.075)^14)+(Sheet1!$B$61*((1+(QI1))^1)*((1+(QI2))^1)*((1+(QI3))^1)*((1+(QI4))^1)*((1+(QI5))^1)*((1+(QI6))^1)*((1+(QI7))^1)*((1+(QI8))^1)*((1+(QI9))^1)*((1+(QI10))^1)*((1+(QI11))^1)*((1+(QI12))^1)*((1+(QI13))^1)*((1+(QI14))^1)*((1+(QI15))^1))/((1.075)^15)+((Sheet1!$B$61*((1+(QI1))^1)*((1+(QI2))^1)*((1+(QI3))^1)*((1+(QI4))^1)*((1+(QI5))^1)*((1+(QI6))^1)*((1+(QI7))^1)*((1+(QI8))^1)*((1+(QI9))^1)*((1+(QI10))^1)*((1+(QI11))^1)*((1+(QI12))^1)*((1+(QI13))^1)*((1+(QI14))^1)*((1+(QI15))^1))/((1.075)^15)/0.075))/Sheet1!$B$17)+((Sheet1!$B$65/Sheet1!$B$17)*(100%-0.2)))</f>
        <v>39.251101111390703</v>
      </c>
      <c r="QJ17" s="1">
        <f ca="1">SUM((((Sheet1!$B$61*((1+(QJ1))^1))/((1.075)^1)+(Sheet1!$B$61*((1+(QJ1))^1)*((1+(QJ2))^1))/((1.075)^2)+(Sheet1!$B$61*((1+(QJ1))^1)*((1+(QJ2))^1)*((1+(QJ3))^1))/((1.075)^3)+(Sheet1!$B$61*((1+(QJ1))^1)*((1+(QJ2))^1)*((1+(QJ3))^1)*((1+(QJ4))^1))/((1.075)^4)+(Sheet1!$B$61*((1+(QJ1))^1)*((1+(QJ2))^1)*((1+(QJ3))^1)*((1+(QJ4))^1)*((1+(QJ5))^1))/((1.075)^5)+(Sheet1!$B$61*((1+(QJ1))^1)*((1+(QJ2))^1)*((1+(QJ3))^1)*((1+(QJ4))^1)*((1+(QJ5))^1)*((1+(QJ6))^1))/((1.075)^6)+(Sheet1!$B$61*((1+(QJ1))^1)*((1+(QJ2))^1)*((1+(QJ3))^1)*((1+(QJ4))^1)*((1+(QJ5))^1)*((1+(QJ6))^1)*((1+(QJ7))^1))/((1.075)^7)+(Sheet1!$B$61*((1+(QJ1))^1)*((1+(QJ2))^1)*((1+(QJ3))^1)*((1+(QJ4))^1)*((1+(QJ5))^1)*((1+(QJ6))^1)*((1+(QJ7))^1)*((1+(QJ8))^1))/((1.075)^8)+(Sheet1!$B$61*((1+(QJ1))^1)*((1+(QJ2))^1)*((1+(QJ3))^1)*((1+(QJ4))^1)*((1+(QJ5))^1)*((1+(QJ6))^1)*((1+(QJ7))^1)*((1+(QJ8))^1)*((1+(QJ9))^1))/((1.075)^9)+(Sheet1!$B$61*((1+(QJ1))^1)*((1+(QJ2))^1)*((1+(QJ3))^1)*((1+(QJ4))^1)*((1+(QJ5))^1)*((1+(QJ6))^1)*((1+(QJ7))^1)*((1+(QJ8))^1)*((1+(QJ9))^1)*((1+(QJ10))^1))/((1.075)^10)+(Sheet1!$B$61*((1+(QJ1))^1)*((1+(QJ2))^1)*((1+(QJ3))^1)*((1+(QJ4))^1)*((1+(QJ5))^1)*((1+(QJ6))^1)*((1+(QJ7))^1)*((1+(QJ8))^1)*((1+(QJ9))^1)*((1+(QJ10))^1)*((1+(QJ11))^1))/((1.075)^11)+(Sheet1!$B$61*((1+(QJ1))^1)*((1+(QJ2))^1)*((1+(QJ3))^1)*((1+(QJ4))^1)*((1+(QJ5))^1)*((1+(QJ6))^1)*((1+(QJ7))^1)*((1+(QJ8))^1)*((1+(QJ9))^1)*((1+(QJ10))^1)*((1+(QJ11))^1)*((1+(QJ12))^1))/((1.075)^12)+(Sheet1!$B$61*((1+(QJ1))^1)*((1+(QJ2))^1)*((1+(QJ3))^1)*((1+(QJ4))^1)*((1+(QJ5))^1)*((1+(QJ6))^1)*((1+(QJ7))^1)*((1+(QJ8))^1)*((1+(QJ9))^1)*((1+(QJ10))^1)*((1+(QJ11))^1)*((1+(QJ12))^1)*((1+(QJ13))^1))/((1.075)^13)+(Sheet1!$B$61*((1+(QJ1))^1)*((1+(QJ2))^1)*((1+(QJ3))^1)*((1+(QJ4))^1)*((1+(QJ5))^1)*((1+(QJ6))^1)*((1+(QJ7))^1)*((1+(QJ8))^1)*((1+(QJ9))^1)*((1+(QJ10))^1)*((1+(QJ11))^1)*((1+(QJ12))^1)*((1+(QJ13))^1)*((1+(QJ14))^1))/((1.075)^14)+(Sheet1!$B$61*((1+(QJ1))^1)*((1+(QJ2))^1)*((1+(QJ3))^1)*((1+(QJ4))^1)*((1+(QJ5))^1)*((1+(QJ6))^1)*((1+(QJ7))^1)*((1+(QJ8))^1)*((1+(QJ9))^1)*((1+(QJ10))^1)*((1+(QJ11))^1)*((1+(QJ12))^1)*((1+(QJ13))^1)*((1+(QJ14))^1)*((1+(QJ15))^1))/((1.075)^15)+((Sheet1!$B$61*((1+(QJ1))^1)*((1+(QJ2))^1)*((1+(QJ3))^1)*((1+(QJ4))^1)*((1+(QJ5))^1)*((1+(QJ6))^1)*((1+(QJ7))^1)*((1+(QJ8))^1)*((1+(QJ9))^1)*((1+(QJ10))^1)*((1+(QJ11))^1)*((1+(QJ12))^1)*((1+(QJ13))^1)*((1+(QJ14))^1)*((1+(QJ15))^1))/((1.075)^15)/0.075))/Sheet1!$B$17)+((Sheet1!$B$65/Sheet1!$B$17)*(100%-0.2)))</f>
        <v>55.78535606025352</v>
      </c>
      <c r="QK17" s="1">
        <f ca="1">SUM((((Sheet1!$B$61*((1+(QK1))^1))/((1.075)^1)+(Sheet1!$B$61*((1+(QK1))^1)*((1+(QK2))^1))/((1.075)^2)+(Sheet1!$B$61*((1+(QK1))^1)*((1+(QK2))^1)*((1+(QK3))^1))/((1.075)^3)+(Sheet1!$B$61*((1+(QK1))^1)*((1+(QK2))^1)*((1+(QK3))^1)*((1+(QK4))^1))/((1.075)^4)+(Sheet1!$B$61*((1+(QK1))^1)*((1+(QK2))^1)*((1+(QK3))^1)*((1+(QK4))^1)*((1+(QK5))^1))/((1.075)^5)+(Sheet1!$B$61*((1+(QK1))^1)*((1+(QK2))^1)*((1+(QK3))^1)*((1+(QK4))^1)*((1+(QK5))^1)*((1+(QK6))^1))/((1.075)^6)+(Sheet1!$B$61*((1+(QK1))^1)*((1+(QK2))^1)*((1+(QK3))^1)*((1+(QK4))^1)*((1+(QK5))^1)*((1+(QK6))^1)*((1+(QK7))^1))/((1.075)^7)+(Sheet1!$B$61*((1+(QK1))^1)*((1+(QK2))^1)*((1+(QK3))^1)*((1+(QK4))^1)*((1+(QK5))^1)*((1+(QK6))^1)*((1+(QK7))^1)*((1+(QK8))^1))/((1.075)^8)+(Sheet1!$B$61*((1+(QK1))^1)*((1+(QK2))^1)*((1+(QK3))^1)*((1+(QK4))^1)*((1+(QK5))^1)*((1+(QK6))^1)*((1+(QK7))^1)*((1+(QK8))^1)*((1+(QK9))^1))/((1.075)^9)+(Sheet1!$B$61*((1+(QK1))^1)*((1+(QK2))^1)*((1+(QK3))^1)*((1+(QK4))^1)*((1+(QK5))^1)*((1+(QK6))^1)*((1+(QK7))^1)*((1+(QK8))^1)*((1+(QK9))^1)*((1+(QK10))^1))/((1.075)^10)+(Sheet1!$B$61*((1+(QK1))^1)*((1+(QK2))^1)*((1+(QK3))^1)*((1+(QK4))^1)*((1+(QK5))^1)*((1+(QK6))^1)*((1+(QK7))^1)*((1+(QK8))^1)*((1+(QK9))^1)*((1+(QK10))^1)*((1+(QK11))^1))/((1.075)^11)+(Sheet1!$B$61*((1+(QK1))^1)*((1+(QK2))^1)*((1+(QK3))^1)*((1+(QK4))^1)*((1+(QK5))^1)*((1+(QK6))^1)*((1+(QK7))^1)*((1+(QK8))^1)*((1+(QK9))^1)*((1+(QK10))^1)*((1+(QK11))^1)*((1+(QK12))^1))/((1.075)^12)+(Sheet1!$B$61*((1+(QK1))^1)*((1+(QK2))^1)*((1+(QK3))^1)*((1+(QK4))^1)*((1+(QK5))^1)*((1+(QK6))^1)*((1+(QK7))^1)*((1+(QK8))^1)*((1+(QK9))^1)*((1+(QK10))^1)*((1+(QK11))^1)*((1+(QK12))^1)*((1+(QK13))^1))/((1.075)^13)+(Sheet1!$B$61*((1+(QK1))^1)*((1+(QK2))^1)*((1+(QK3))^1)*((1+(QK4))^1)*((1+(QK5))^1)*((1+(QK6))^1)*((1+(QK7))^1)*((1+(QK8))^1)*((1+(QK9))^1)*((1+(QK10))^1)*((1+(QK11))^1)*((1+(QK12))^1)*((1+(QK13))^1)*((1+(QK14))^1))/((1.075)^14)+(Sheet1!$B$61*((1+(QK1))^1)*((1+(QK2))^1)*((1+(QK3))^1)*((1+(QK4))^1)*((1+(QK5))^1)*((1+(QK6))^1)*((1+(QK7))^1)*((1+(QK8))^1)*((1+(QK9))^1)*((1+(QK10))^1)*((1+(QK11))^1)*((1+(QK12))^1)*((1+(QK13))^1)*((1+(QK14))^1)*((1+(QK15))^1))/((1.075)^15)+((Sheet1!$B$61*((1+(QK1))^1)*((1+(QK2))^1)*((1+(QK3))^1)*((1+(QK4))^1)*((1+(QK5))^1)*((1+(QK6))^1)*((1+(QK7))^1)*((1+(QK8))^1)*((1+(QK9))^1)*((1+(QK10))^1)*((1+(QK11))^1)*((1+(QK12))^1)*((1+(QK13))^1)*((1+(QK14))^1)*((1+(QK15))^1))/((1.075)^15)/0.075))/Sheet1!$B$17)+((Sheet1!$B$65/Sheet1!$B$17)*(100%-0.2)))</f>
        <v>50.429252734151923</v>
      </c>
      <c r="QL17" s="1">
        <f ca="1">SUM((((Sheet1!$B$61*((1+(QL1))^1))/((1.075)^1)+(Sheet1!$B$61*((1+(QL1))^1)*((1+(QL2))^1))/((1.075)^2)+(Sheet1!$B$61*((1+(QL1))^1)*((1+(QL2))^1)*((1+(QL3))^1))/((1.075)^3)+(Sheet1!$B$61*((1+(QL1))^1)*((1+(QL2))^1)*((1+(QL3))^1)*((1+(QL4))^1))/((1.075)^4)+(Sheet1!$B$61*((1+(QL1))^1)*((1+(QL2))^1)*((1+(QL3))^1)*((1+(QL4))^1)*((1+(QL5))^1))/((1.075)^5)+(Sheet1!$B$61*((1+(QL1))^1)*((1+(QL2))^1)*((1+(QL3))^1)*((1+(QL4))^1)*((1+(QL5))^1)*((1+(QL6))^1))/((1.075)^6)+(Sheet1!$B$61*((1+(QL1))^1)*((1+(QL2))^1)*((1+(QL3))^1)*((1+(QL4))^1)*((1+(QL5))^1)*((1+(QL6))^1)*((1+(QL7))^1))/((1.075)^7)+(Sheet1!$B$61*((1+(QL1))^1)*((1+(QL2))^1)*((1+(QL3))^1)*((1+(QL4))^1)*((1+(QL5))^1)*((1+(QL6))^1)*((1+(QL7))^1)*((1+(QL8))^1))/((1.075)^8)+(Sheet1!$B$61*((1+(QL1))^1)*((1+(QL2))^1)*((1+(QL3))^1)*((1+(QL4))^1)*((1+(QL5))^1)*((1+(QL6))^1)*((1+(QL7))^1)*((1+(QL8))^1)*((1+(QL9))^1))/((1.075)^9)+(Sheet1!$B$61*((1+(QL1))^1)*((1+(QL2))^1)*((1+(QL3))^1)*((1+(QL4))^1)*((1+(QL5))^1)*((1+(QL6))^1)*((1+(QL7))^1)*((1+(QL8))^1)*((1+(QL9))^1)*((1+(QL10))^1))/((1.075)^10)+(Sheet1!$B$61*((1+(QL1))^1)*((1+(QL2))^1)*((1+(QL3))^1)*((1+(QL4))^1)*((1+(QL5))^1)*((1+(QL6))^1)*((1+(QL7))^1)*((1+(QL8))^1)*((1+(QL9))^1)*((1+(QL10))^1)*((1+(QL11))^1))/((1.075)^11)+(Sheet1!$B$61*((1+(QL1))^1)*((1+(QL2))^1)*((1+(QL3))^1)*((1+(QL4))^1)*((1+(QL5))^1)*((1+(QL6))^1)*((1+(QL7))^1)*((1+(QL8))^1)*((1+(QL9))^1)*((1+(QL10))^1)*((1+(QL11))^1)*((1+(QL12))^1))/((1.075)^12)+(Sheet1!$B$61*((1+(QL1))^1)*((1+(QL2))^1)*((1+(QL3))^1)*((1+(QL4))^1)*((1+(QL5))^1)*((1+(QL6))^1)*((1+(QL7))^1)*((1+(QL8))^1)*((1+(QL9))^1)*((1+(QL10))^1)*((1+(QL11))^1)*((1+(QL12))^1)*((1+(QL13))^1))/((1.075)^13)+(Sheet1!$B$61*((1+(QL1))^1)*((1+(QL2))^1)*((1+(QL3))^1)*((1+(QL4))^1)*((1+(QL5))^1)*((1+(QL6))^1)*((1+(QL7))^1)*((1+(QL8))^1)*((1+(QL9))^1)*((1+(QL10))^1)*((1+(QL11))^1)*((1+(QL12))^1)*((1+(QL13))^1)*((1+(QL14))^1))/((1.075)^14)+(Sheet1!$B$61*((1+(QL1))^1)*((1+(QL2))^1)*((1+(QL3))^1)*((1+(QL4))^1)*((1+(QL5))^1)*((1+(QL6))^1)*((1+(QL7))^1)*((1+(QL8))^1)*((1+(QL9))^1)*((1+(QL10))^1)*((1+(QL11))^1)*((1+(QL12))^1)*((1+(QL13))^1)*((1+(QL14))^1)*((1+(QL15))^1))/((1.075)^15)+((Sheet1!$B$61*((1+(QL1))^1)*((1+(QL2))^1)*((1+(QL3))^1)*((1+(QL4))^1)*((1+(QL5))^1)*((1+(QL6))^1)*((1+(QL7))^1)*((1+(QL8))^1)*((1+(QL9))^1)*((1+(QL10))^1)*((1+(QL11))^1)*((1+(QL12))^1)*((1+(QL13))^1)*((1+(QL14))^1)*((1+(QL15))^1))/((1.075)^15)/0.075))/Sheet1!$B$17)+((Sheet1!$B$65/Sheet1!$B$17)*(100%-0.2)))</f>
        <v>50.662218077343816</v>
      </c>
      <c r="QM17" s="1">
        <f ca="1">SUM((((Sheet1!$B$61*((1+(QM1))^1))/((1.075)^1)+(Sheet1!$B$61*((1+(QM1))^1)*((1+(QM2))^1))/((1.075)^2)+(Sheet1!$B$61*((1+(QM1))^1)*((1+(QM2))^1)*((1+(QM3))^1))/((1.075)^3)+(Sheet1!$B$61*((1+(QM1))^1)*((1+(QM2))^1)*((1+(QM3))^1)*((1+(QM4))^1))/((1.075)^4)+(Sheet1!$B$61*((1+(QM1))^1)*((1+(QM2))^1)*((1+(QM3))^1)*((1+(QM4))^1)*((1+(QM5))^1))/((1.075)^5)+(Sheet1!$B$61*((1+(QM1))^1)*((1+(QM2))^1)*((1+(QM3))^1)*((1+(QM4))^1)*((1+(QM5))^1)*((1+(QM6))^1))/((1.075)^6)+(Sheet1!$B$61*((1+(QM1))^1)*((1+(QM2))^1)*((1+(QM3))^1)*((1+(QM4))^1)*((1+(QM5))^1)*((1+(QM6))^1)*((1+(QM7))^1))/((1.075)^7)+(Sheet1!$B$61*((1+(QM1))^1)*((1+(QM2))^1)*((1+(QM3))^1)*((1+(QM4))^1)*((1+(QM5))^1)*((1+(QM6))^1)*((1+(QM7))^1)*((1+(QM8))^1))/((1.075)^8)+(Sheet1!$B$61*((1+(QM1))^1)*((1+(QM2))^1)*((1+(QM3))^1)*((1+(QM4))^1)*((1+(QM5))^1)*((1+(QM6))^1)*((1+(QM7))^1)*((1+(QM8))^1)*((1+(QM9))^1))/((1.075)^9)+(Sheet1!$B$61*((1+(QM1))^1)*((1+(QM2))^1)*((1+(QM3))^1)*((1+(QM4))^1)*((1+(QM5))^1)*((1+(QM6))^1)*((1+(QM7))^1)*((1+(QM8))^1)*((1+(QM9))^1)*((1+(QM10))^1))/((1.075)^10)+(Sheet1!$B$61*((1+(QM1))^1)*((1+(QM2))^1)*((1+(QM3))^1)*((1+(QM4))^1)*((1+(QM5))^1)*((1+(QM6))^1)*((1+(QM7))^1)*((1+(QM8))^1)*((1+(QM9))^1)*((1+(QM10))^1)*((1+(QM11))^1))/((1.075)^11)+(Sheet1!$B$61*((1+(QM1))^1)*((1+(QM2))^1)*((1+(QM3))^1)*((1+(QM4))^1)*((1+(QM5))^1)*((1+(QM6))^1)*((1+(QM7))^1)*((1+(QM8))^1)*((1+(QM9))^1)*((1+(QM10))^1)*((1+(QM11))^1)*((1+(QM12))^1))/((1.075)^12)+(Sheet1!$B$61*((1+(QM1))^1)*((1+(QM2))^1)*((1+(QM3))^1)*((1+(QM4))^1)*((1+(QM5))^1)*((1+(QM6))^1)*((1+(QM7))^1)*((1+(QM8))^1)*((1+(QM9))^1)*((1+(QM10))^1)*((1+(QM11))^1)*((1+(QM12))^1)*((1+(QM13))^1))/((1.075)^13)+(Sheet1!$B$61*((1+(QM1))^1)*((1+(QM2))^1)*((1+(QM3))^1)*((1+(QM4))^1)*((1+(QM5))^1)*((1+(QM6))^1)*((1+(QM7))^1)*((1+(QM8))^1)*((1+(QM9))^1)*((1+(QM10))^1)*((1+(QM11))^1)*((1+(QM12))^1)*((1+(QM13))^1)*((1+(QM14))^1))/((1.075)^14)+(Sheet1!$B$61*((1+(QM1))^1)*((1+(QM2))^1)*((1+(QM3))^1)*((1+(QM4))^1)*((1+(QM5))^1)*((1+(QM6))^1)*((1+(QM7))^1)*((1+(QM8))^1)*((1+(QM9))^1)*((1+(QM10))^1)*((1+(QM11))^1)*((1+(QM12))^1)*((1+(QM13))^1)*((1+(QM14))^1)*((1+(QM15))^1))/((1.075)^15)+((Sheet1!$B$61*((1+(QM1))^1)*((1+(QM2))^1)*((1+(QM3))^1)*((1+(QM4))^1)*((1+(QM5))^1)*((1+(QM6))^1)*((1+(QM7))^1)*((1+(QM8))^1)*((1+(QM9))^1)*((1+(QM10))^1)*((1+(QM11))^1)*((1+(QM12))^1)*((1+(QM13))^1)*((1+(QM14))^1)*((1+(QM15))^1))/((1.075)^15)/0.075))/Sheet1!$B$17)+((Sheet1!$B$65/Sheet1!$B$17)*(100%-0.2)))</f>
        <v>50.298711077848331</v>
      </c>
      <c r="QN17" s="1">
        <f ca="1">SUM((((Sheet1!$B$61*((1+(QN1))^1))/((1.075)^1)+(Sheet1!$B$61*((1+(QN1))^1)*((1+(QN2))^1))/((1.075)^2)+(Sheet1!$B$61*((1+(QN1))^1)*((1+(QN2))^1)*((1+(QN3))^1))/((1.075)^3)+(Sheet1!$B$61*((1+(QN1))^1)*((1+(QN2))^1)*((1+(QN3))^1)*((1+(QN4))^1))/((1.075)^4)+(Sheet1!$B$61*((1+(QN1))^1)*((1+(QN2))^1)*((1+(QN3))^1)*((1+(QN4))^1)*((1+(QN5))^1))/((1.075)^5)+(Sheet1!$B$61*((1+(QN1))^1)*((1+(QN2))^1)*((1+(QN3))^1)*((1+(QN4))^1)*((1+(QN5))^1)*((1+(QN6))^1))/((1.075)^6)+(Sheet1!$B$61*((1+(QN1))^1)*((1+(QN2))^1)*((1+(QN3))^1)*((1+(QN4))^1)*((1+(QN5))^1)*((1+(QN6))^1)*((1+(QN7))^1))/((1.075)^7)+(Sheet1!$B$61*((1+(QN1))^1)*((1+(QN2))^1)*((1+(QN3))^1)*((1+(QN4))^1)*((1+(QN5))^1)*((1+(QN6))^1)*((1+(QN7))^1)*((1+(QN8))^1))/((1.075)^8)+(Sheet1!$B$61*((1+(QN1))^1)*((1+(QN2))^1)*((1+(QN3))^1)*((1+(QN4))^1)*((1+(QN5))^1)*((1+(QN6))^1)*((1+(QN7))^1)*((1+(QN8))^1)*((1+(QN9))^1))/((1.075)^9)+(Sheet1!$B$61*((1+(QN1))^1)*((1+(QN2))^1)*((1+(QN3))^1)*((1+(QN4))^1)*((1+(QN5))^1)*((1+(QN6))^1)*((1+(QN7))^1)*((1+(QN8))^1)*((1+(QN9))^1)*((1+(QN10))^1))/((1.075)^10)+(Sheet1!$B$61*((1+(QN1))^1)*((1+(QN2))^1)*((1+(QN3))^1)*((1+(QN4))^1)*((1+(QN5))^1)*((1+(QN6))^1)*((1+(QN7))^1)*((1+(QN8))^1)*((1+(QN9))^1)*((1+(QN10))^1)*((1+(QN11))^1))/((1.075)^11)+(Sheet1!$B$61*((1+(QN1))^1)*((1+(QN2))^1)*((1+(QN3))^1)*((1+(QN4))^1)*((1+(QN5))^1)*((1+(QN6))^1)*((1+(QN7))^1)*((1+(QN8))^1)*((1+(QN9))^1)*((1+(QN10))^1)*((1+(QN11))^1)*((1+(QN12))^1))/((1.075)^12)+(Sheet1!$B$61*((1+(QN1))^1)*((1+(QN2))^1)*((1+(QN3))^1)*((1+(QN4))^1)*((1+(QN5))^1)*((1+(QN6))^1)*((1+(QN7))^1)*((1+(QN8))^1)*((1+(QN9))^1)*((1+(QN10))^1)*((1+(QN11))^1)*((1+(QN12))^1)*((1+(QN13))^1))/((1.075)^13)+(Sheet1!$B$61*((1+(QN1))^1)*((1+(QN2))^1)*((1+(QN3))^1)*((1+(QN4))^1)*((1+(QN5))^1)*((1+(QN6))^1)*((1+(QN7))^1)*((1+(QN8))^1)*((1+(QN9))^1)*((1+(QN10))^1)*((1+(QN11))^1)*((1+(QN12))^1)*((1+(QN13))^1)*((1+(QN14))^1))/((1.075)^14)+(Sheet1!$B$61*((1+(QN1))^1)*((1+(QN2))^1)*((1+(QN3))^1)*((1+(QN4))^1)*((1+(QN5))^1)*((1+(QN6))^1)*((1+(QN7))^1)*((1+(QN8))^1)*((1+(QN9))^1)*((1+(QN10))^1)*((1+(QN11))^1)*((1+(QN12))^1)*((1+(QN13))^1)*((1+(QN14))^1)*((1+(QN15))^1))/((1.075)^15)+((Sheet1!$B$61*((1+(QN1))^1)*((1+(QN2))^1)*((1+(QN3))^1)*((1+(QN4))^1)*((1+(QN5))^1)*((1+(QN6))^1)*((1+(QN7))^1)*((1+(QN8))^1)*((1+(QN9))^1)*((1+(QN10))^1)*((1+(QN11))^1)*((1+(QN12))^1)*((1+(QN13))^1)*((1+(QN14))^1)*((1+(QN15))^1))/((1.075)^15)/0.075))/Sheet1!$B$17)+((Sheet1!$B$65/Sheet1!$B$17)*(100%-0.2)))</f>
        <v>32.592841873449416</v>
      </c>
      <c r="QO17" s="1">
        <f ca="1">SUM((((Sheet1!$B$61*((1+(QO1))^1))/((1.075)^1)+(Sheet1!$B$61*((1+(QO1))^1)*((1+(QO2))^1))/((1.075)^2)+(Sheet1!$B$61*((1+(QO1))^1)*((1+(QO2))^1)*((1+(QO3))^1))/((1.075)^3)+(Sheet1!$B$61*((1+(QO1))^1)*((1+(QO2))^1)*((1+(QO3))^1)*((1+(QO4))^1))/((1.075)^4)+(Sheet1!$B$61*((1+(QO1))^1)*((1+(QO2))^1)*((1+(QO3))^1)*((1+(QO4))^1)*((1+(QO5))^1))/((1.075)^5)+(Sheet1!$B$61*((1+(QO1))^1)*((1+(QO2))^1)*((1+(QO3))^1)*((1+(QO4))^1)*((1+(QO5))^1)*((1+(QO6))^1))/((1.075)^6)+(Sheet1!$B$61*((1+(QO1))^1)*((1+(QO2))^1)*((1+(QO3))^1)*((1+(QO4))^1)*((1+(QO5))^1)*((1+(QO6))^1)*((1+(QO7))^1))/((1.075)^7)+(Sheet1!$B$61*((1+(QO1))^1)*((1+(QO2))^1)*((1+(QO3))^1)*((1+(QO4))^1)*((1+(QO5))^1)*((1+(QO6))^1)*((1+(QO7))^1)*((1+(QO8))^1))/((1.075)^8)+(Sheet1!$B$61*((1+(QO1))^1)*((1+(QO2))^1)*((1+(QO3))^1)*((1+(QO4))^1)*((1+(QO5))^1)*((1+(QO6))^1)*((1+(QO7))^1)*((1+(QO8))^1)*((1+(QO9))^1))/((1.075)^9)+(Sheet1!$B$61*((1+(QO1))^1)*((1+(QO2))^1)*((1+(QO3))^1)*((1+(QO4))^1)*((1+(QO5))^1)*((1+(QO6))^1)*((1+(QO7))^1)*((1+(QO8))^1)*((1+(QO9))^1)*((1+(QO10))^1))/((1.075)^10)+(Sheet1!$B$61*((1+(QO1))^1)*((1+(QO2))^1)*((1+(QO3))^1)*((1+(QO4))^1)*((1+(QO5))^1)*((1+(QO6))^1)*((1+(QO7))^1)*((1+(QO8))^1)*((1+(QO9))^1)*((1+(QO10))^1)*((1+(QO11))^1))/((1.075)^11)+(Sheet1!$B$61*((1+(QO1))^1)*((1+(QO2))^1)*((1+(QO3))^1)*((1+(QO4))^1)*((1+(QO5))^1)*((1+(QO6))^1)*((1+(QO7))^1)*((1+(QO8))^1)*((1+(QO9))^1)*((1+(QO10))^1)*((1+(QO11))^1)*((1+(QO12))^1))/((1.075)^12)+(Sheet1!$B$61*((1+(QO1))^1)*((1+(QO2))^1)*((1+(QO3))^1)*((1+(QO4))^1)*((1+(QO5))^1)*((1+(QO6))^1)*((1+(QO7))^1)*((1+(QO8))^1)*((1+(QO9))^1)*((1+(QO10))^1)*((1+(QO11))^1)*((1+(QO12))^1)*((1+(QO13))^1))/((1.075)^13)+(Sheet1!$B$61*((1+(QO1))^1)*((1+(QO2))^1)*((1+(QO3))^1)*((1+(QO4))^1)*((1+(QO5))^1)*((1+(QO6))^1)*((1+(QO7))^1)*((1+(QO8))^1)*((1+(QO9))^1)*((1+(QO10))^1)*((1+(QO11))^1)*((1+(QO12))^1)*((1+(QO13))^1)*((1+(QO14))^1))/((1.075)^14)+(Sheet1!$B$61*((1+(QO1))^1)*((1+(QO2))^1)*((1+(QO3))^1)*((1+(QO4))^1)*((1+(QO5))^1)*((1+(QO6))^1)*((1+(QO7))^1)*((1+(QO8))^1)*((1+(QO9))^1)*((1+(QO10))^1)*((1+(QO11))^1)*((1+(QO12))^1)*((1+(QO13))^1)*((1+(QO14))^1)*((1+(QO15))^1))/((1.075)^15)+((Sheet1!$B$61*((1+(QO1))^1)*((1+(QO2))^1)*((1+(QO3))^1)*((1+(QO4))^1)*((1+(QO5))^1)*((1+(QO6))^1)*((1+(QO7))^1)*((1+(QO8))^1)*((1+(QO9))^1)*((1+(QO10))^1)*((1+(QO11))^1)*((1+(QO12))^1)*((1+(QO13))^1)*((1+(QO14))^1)*((1+(QO15))^1))/((1.075)^15)/0.075))/Sheet1!$B$17)+((Sheet1!$B$65/Sheet1!$B$17)*(100%-0.2)))</f>
        <v>56.407270369262086</v>
      </c>
      <c r="QP17" s="1">
        <f ca="1">SUM((((Sheet1!$B$61*((1+(QP1))^1))/((1.075)^1)+(Sheet1!$B$61*((1+(QP1))^1)*((1+(QP2))^1))/((1.075)^2)+(Sheet1!$B$61*((1+(QP1))^1)*((1+(QP2))^1)*((1+(QP3))^1))/((1.075)^3)+(Sheet1!$B$61*((1+(QP1))^1)*((1+(QP2))^1)*((1+(QP3))^1)*((1+(QP4))^1))/((1.075)^4)+(Sheet1!$B$61*((1+(QP1))^1)*((1+(QP2))^1)*((1+(QP3))^1)*((1+(QP4))^1)*((1+(QP5))^1))/((1.075)^5)+(Sheet1!$B$61*((1+(QP1))^1)*((1+(QP2))^1)*((1+(QP3))^1)*((1+(QP4))^1)*((1+(QP5))^1)*((1+(QP6))^1))/((1.075)^6)+(Sheet1!$B$61*((1+(QP1))^1)*((1+(QP2))^1)*((1+(QP3))^1)*((1+(QP4))^1)*((1+(QP5))^1)*((1+(QP6))^1)*((1+(QP7))^1))/((1.075)^7)+(Sheet1!$B$61*((1+(QP1))^1)*((1+(QP2))^1)*((1+(QP3))^1)*((1+(QP4))^1)*((1+(QP5))^1)*((1+(QP6))^1)*((1+(QP7))^1)*((1+(QP8))^1))/((1.075)^8)+(Sheet1!$B$61*((1+(QP1))^1)*((1+(QP2))^1)*((1+(QP3))^1)*((1+(QP4))^1)*((1+(QP5))^1)*((1+(QP6))^1)*((1+(QP7))^1)*((1+(QP8))^1)*((1+(QP9))^1))/((1.075)^9)+(Sheet1!$B$61*((1+(QP1))^1)*((1+(QP2))^1)*((1+(QP3))^1)*((1+(QP4))^1)*((1+(QP5))^1)*((1+(QP6))^1)*((1+(QP7))^1)*((1+(QP8))^1)*((1+(QP9))^1)*((1+(QP10))^1))/((1.075)^10)+(Sheet1!$B$61*((1+(QP1))^1)*((1+(QP2))^1)*((1+(QP3))^1)*((1+(QP4))^1)*((1+(QP5))^1)*((1+(QP6))^1)*((1+(QP7))^1)*((1+(QP8))^1)*((1+(QP9))^1)*((1+(QP10))^1)*((1+(QP11))^1))/((1.075)^11)+(Sheet1!$B$61*((1+(QP1))^1)*((1+(QP2))^1)*((1+(QP3))^1)*((1+(QP4))^1)*((1+(QP5))^1)*((1+(QP6))^1)*((1+(QP7))^1)*((1+(QP8))^1)*((1+(QP9))^1)*((1+(QP10))^1)*((1+(QP11))^1)*((1+(QP12))^1))/((1.075)^12)+(Sheet1!$B$61*((1+(QP1))^1)*((1+(QP2))^1)*((1+(QP3))^1)*((1+(QP4))^1)*((1+(QP5))^1)*((1+(QP6))^1)*((1+(QP7))^1)*((1+(QP8))^1)*((1+(QP9))^1)*((1+(QP10))^1)*((1+(QP11))^1)*((1+(QP12))^1)*((1+(QP13))^1))/((1.075)^13)+(Sheet1!$B$61*((1+(QP1))^1)*((1+(QP2))^1)*((1+(QP3))^1)*((1+(QP4))^1)*((1+(QP5))^1)*((1+(QP6))^1)*((1+(QP7))^1)*((1+(QP8))^1)*((1+(QP9))^1)*((1+(QP10))^1)*((1+(QP11))^1)*((1+(QP12))^1)*((1+(QP13))^1)*((1+(QP14))^1))/((1.075)^14)+(Sheet1!$B$61*((1+(QP1))^1)*((1+(QP2))^1)*((1+(QP3))^1)*((1+(QP4))^1)*((1+(QP5))^1)*((1+(QP6))^1)*((1+(QP7))^1)*((1+(QP8))^1)*((1+(QP9))^1)*((1+(QP10))^1)*((1+(QP11))^1)*((1+(QP12))^1)*((1+(QP13))^1)*((1+(QP14))^1)*((1+(QP15))^1))/((1.075)^15)+((Sheet1!$B$61*((1+(QP1))^1)*((1+(QP2))^1)*((1+(QP3))^1)*((1+(QP4))^1)*((1+(QP5))^1)*((1+(QP6))^1)*((1+(QP7))^1)*((1+(QP8))^1)*((1+(QP9))^1)*((1+(QP10))^1)*((1+(QP11))^1)*((1+(QP12))^1)*((1+(QP13))^1)*((1+(QP14))^1)*((1+(QP15))^1))/((1.075)^15)/0.075))/Sheet1!$B$17)+((Sheet1!$B$65/Sheet1!$B$17)*(100%-0.2)))</f>
        <v>49.876803138429565</v>
      </c>
      <c r="QQ17" s="1">
        <f ca="1">SUM((((Sheet1!$B$61*((1+(QQ1))^1))/((1.075)^1)+(Sheet1!$B$61*((1+(QQ1))^1)*((1+(QQ2))^1))/((1.075)^2)+(Sheet1!$B$61*((1+(QQ1))^1)*((1+(QQ2))^1)*((1+(QQ3))^1))/((1.075)^3)+(Sheet1!$B$61*((1+(QQ1))^1)*((1+(QQ2))^1)*((1+(QQ3))^1)*((1+(QQ4))^1))/((1.075)^4)+(Sheet1!$B$61*((1+(QQ1))^1)*((1+(QQ2))^1)*((1+(QQ3))^1)*((1+(QQ4))^1)*((1+(QQ5))^1))/((1.075)^5)+(Sheet1!$B$61*((1+(QQ1))^1)*((1+(QQ2))^1)*((1+(QQ3))^1)*((1+(QQ4))^1)*((1+(QQ5))^1)*((1+(QQ6))^1))/((1.075)^6)+(Sheet1!$B$61*((1+(QQ1))^1)*((1+(QQ2))^1)*((1+(QQ3))^1)*((1+(QQ4))^1)*((1+(QQ5))^1)*((1+(QQ6))^1)*((1+(QQ7))^1))/((1.075)^7)+(Sheet1!$B$61*((1+(QQ1))^1)*((1+(QQ2))^1)*((1+(QQ3))^1)*((1+(QQ4))^1)*((1+(QQ5))^1)*((1+(QQ6))^1)*((1+(QQ7))^1)*((1+(QQ8))^1))/((1.075)^8)+(Sheet1!$B$61*((1+(QQ1))^1)*((1+(QQ2))^1)*((1+(QQ3))^1)*((1+(QQ4))^1)*((1+(QQ5))^1)*((1+(QQ6))^1)*((1+(QQ7))^1)*((1+(QQ8))^1)*((1+(QQ9))^1))/((1.075)^9)+(Sheet1!$B$61*((1+(QQ1))^1)*((1+(QQ2))^1)*((1+(QQ3))^1)*((1+(QQ4))^1)*((1+(QQ5))^1)*((1+(QQ6))^1)*((1+(QQ7))^1)*((1+(QQ8))^1)*((1+(QQ9))^1)*((1+(QQ10))^1))/((1.075)^10)+(Sheet1!$B$61*((1+(QQ1))^1)*((1+(QQ2))^1)*((1+(QQ3))^1)*((1+(QQ4))^1)*((1+(QQ5))^1)*((1+(QQ6))^1)*((1+(QQ7))^1)*((1+(QQ8))^1)*((1+(QQ9))^1)*((1+(QQ10))^1)*((1+(QQ11))^1))/((1.075)^11)+(Sheet1!$B$61*((1+(QQ1))^1)*((1+(QQ2))^1)*((1+(QQ3))^1)*((1+(QQ4))^1)*((1+(QQ5))^1)*((1+(QQ6))^1)*((1+(QQ7))^1)*((1+(QQ8))^1)*((1+(QQ9))^1)*((1+(QQ10))^1)*((1+(QQ11))^1)*((1+(QQ12))^1))/((1.075)^12)+(Sheet1!$B$61*((1+(QQ1))^1)*((1+(QQ2))^1)*((1+(QQ3))^1)*((1+(QQ4))^1)*((1+(QQ5))^1)*((1+(QQ6))^1)*((1+(QQ7))^1)*((1+(QQ8))^1)*((1+(QQ9))^1)*((1+(QQ10))^1)*((1+(QQ11))^1)*((1+(QQ12))^1)*((1+(QQ13))^1))/((1.075)^13)+(Sheet1!$B$61*((1+(QQ1))^1)*((1+(QQ2))^1)*((1+(QQ3))^1)*((1+(QQ4))^1)*((1+(QQ5))^1)*((1+(QQ6))^1)*((1+(QQ7))^1)*((1+(QQ8))^1)*((1+(QQ9))^1)*((1+(QQ10))^1)*((1+(QQ11))^1)*((1+(QQ12))^1)*((1+(QQ13))^1)*((1+(QQ14))^1))/((1.075)^14)+(Sheet1!$B$61*((1+(QQ1))^1)*((1+(QQ2))^1)*((1+(QQ3))^1)*((1+(QQ4))^1)*((1+(QQ5))^1)*((1+(QQ6))^1)*((1+(QQ7))^1)*((1+(QQ8))^1)*((1+(QQ9))^1)*((1+(QQ10))^1)*((1+(QQ11))^1)*((1+(QQ12))^1)*((1+(QQ13))^1)*((1+(QQ14))^1)*((1+(QQ15))^1))/((1.075)^15)+((Sheet1!$B$61*((1+(QQ1))^1)*((1+(QQ2))^1)*((1+(QQ3))^1)*((1+(QQ4))^1)*((1+(QQ5))^1)*((1+(QQ6))^1)*((1+(QQ7))^1)*((1+(QQ8))^1)*((1+(QQ9))^1)*((1+(QQ10))^1)*((1+(QQ11))^1)*((1+(QQ12))^1)*((1+(QQ13))^1)*((1+(QQ14))^1)*((1+(QQ15))^1))/((1.075)^15)/0.075))/Sheet1!$B$17)+((Sheet1!$B$65/Sheet1!$B$17)*(100%-0.2)))</f>
        <v>57.517126347174624</v>
      </c>
      <c r="QR17" s="1">
        <f ca="1">SUM((((Sheet1!$B$61*((1+(QR1))^1))/((1.075)^1)+(Sheet1!$B$61*((1+(QR1))^1)*((1+(QR2))^1))/((1.075)^2)+(Sheet1!$B$61*((1+(QR1))^1)*((1+(QR2))^1)*((1+(QR3))^1))/((1.075)^3)+(Sheet1!$B$61*((1+(QR1))^1)*((1+(QR2))^1)*((1+(QR3))^1)*((1+(QR4))^1))/((1.075)^4)+(Sheet1!$B$61*((1+(QR1))^1)*((1+(QR2))^1)*((1+(QR3))^1)*((1+(QR4))^1)*((1+(QR5))^1))/((1.075)^5)+(Sheet1!$B$61*((1+(QR1))^1)*((1+(QR2))^1)*((1+(QR3))^1)*((1+(QR4))^1)*((1+(QR5))^1)*((1+(QR6))^1))/((1.075)^6)+(Sheet1!$B$61*((1+(QR1))^1)*((1+(QR2))^1)*((1+(QR3))^1)*((1+(QR4))^1)*((1+(QR5))^1)*((1+(QR6))^1)*((1+(QR7))^1))/((1.075)^7)+(Sheet1!$B$61*((1+(QR1))^1)*((1+(QR2))^1)*((1+(QR3))^1)*((1+(QR4))^1)*((1+(QR5))^1)*((1+(QR6))^1)*((1+(QR7))^1)*((1+(QR8))^1))/((1.075)^8)+(Sheet1!$B$61*((1+(QR1))^1)*((1+(QR2))^1)*((1+(QR3))^1)*((1+(QR4))^1)*((1+(QR5))^1)*((1+(QR6))^1)*((1+(QR7))^1)*((1+(QR8))^1)*((1+(QR9))^1))/((1.075)^9)+(Sheet1!$B$61*((1+(QR1))^1)*((1+(QR2))^1)*((1+(QR3))^1)*((1+(QR4))^1)*((1+(QR5))^1)*((1+(QR6))^1)*((1+(QR7))^1)*((1+(QR8))^1)*((1+(QR9))^1)*((1+(QR10))^1))/((1.075)^10)+(Sheet1!$B$61*((1+(QR1))^1)*((1+(QR2))^1)*((1+(QR3))^1)*((1+(QR4))^1)*((1+(QR5))^1)*((1+(QR6))^1)*((1+(QR7))^1)*((1+(QR8))^1)*((1+(QR9))^1)*((1+(QR10))^1)*((1+(QR11))^1))/((1.075)^11)+(Sheet1!$B$61*((1+(QR1))^1)*((1+(QR2))^1)*((1+(QR3))^1)*((1+(QR4))^1)*((1+(QR5))^1)*((1+(QR6))^1)*((1+(QR7))^1)*((1+(QR8))^1)*((1+(QR9))^1)*((1+(QR10))^1)*((1+(QR11))^1)*((1+(QR12))^1))/((1.075)^12)+(Sheet1!$B$61*((1+(QR1))^1)*((1+(QR2))^1)*((1+(QR3))^1)*((1+(QR4))^1)*((1+(QR5))^1)*((1+(QR6))^1)*((1+(QR7))^1)*((1+(QR8))^1)*((1+(QR9))^1)*((1+(QR10))^1)*((1+(QR11))^1)*((1+(QR12))^1)*((1+(QR13))^1))/((1.075)^13)+(Sheet1!$B$61*((1+(QR1))^1)*((1+(QR2))^1)*((1+(QR3))^1)*((1+(QR4))^1)*((1+(QR5))^1)*((1+(QR6))^1)*((1+(QR7))^1)*((1+(QR8))^1)*((1+(QR9))^1)*((1+(QR10))^1)*((1+(QR11))^1)*((1+(QR12))^1)*((1+(QR13))^1)*((1+(QR14))^1))/((1.075)^14)+(Sheet1!$B$61*((1+(QR1))^1)*((1+(QR2))^1)*((1+(QR3))^1)*((1+(QR4))^1)*((1+(QR5))^1)*((1+(QR6))^1)*((1+(QR7))^1)*((1+(QR8))^1)*((1+(QR9))^1)*((1+(QR10))^1)*((1+(QR11))^1)*((1+(QR12))^1)*((1+(QR13))^1)*((1+(QR14))^1)*((1+(QR15))^1))/((1.075)^15)+((Sheet1!$B$61*((1+(QR1))^1)*((1+(QR2))^1)*((1+(QR3))^1)*((1+(QR4))^1)*((1+(QR5))^1)*((1+(QR6))^1)*((1+(QR7))^1)*((1+(QR8))^1)*((1+(QR9))^1)*((1+(QR10))^1)*((1+(QR11))^1)*((1+(QR12))^1)*((1+(QR13))^1)*((1+(QR14))^1)*((1+(QR15))^1))/((1.075)^15)/0.075))/Sheet1!$B$17)+((Sheet1!$B$65/Sheet1!$B$17)*(100%-0.2)))</f>
        <v>52.780294960586829</v>
      </c>
      <c r="QS17" s="1">
        <f ca="1">SUM((((Sheet1!$B$61*((1+(QS1))^1))/((1.075)^1)+(Sheet1!$B$61*((1+(QS1))^1)*((1+(QS2))^1))/((1.075)^2)+(Sheet1!$B$61*((1+(QS1))^1)*((1+(QS2))^1)*((1+(QS3))^1))/((1.075)^3)+(Sheet1!$B$61*((1+(QS1))^1)*((1+(QS2))^1)*((1+(QS3))^1)*((1+(QS4))^1))/((1.075)^4)+(Sheet1!$B$61*((1+(QS1))^1)*((1+(QS2))^1)*((1+(QS3))^1)*((1+(QS4))^1)*((1+(QS5))^1))/((1.075)^5)+(Sheet1!$B$61*((1+(QS1))^1)*((1+(QS2))^1)*((1+(QS3))^1)*((1+(QS4))^1)*((1+(QS5))^1)*((1+(QS6))^1))/((1.075)^6)+(Sheet1!$B$61*((1+(QS1))^1)*((1+(QS2))^1)*((1+(QS3))^1)*((1+(QS4))^1)*((1+(QS5))^1)*((1+(QS6))^1)*((1+(QS7))^1))/((1.075)^7)+(Sheet1!$B$61*((1+(QS1))^1)*((1+(QS2))^1)*((1+(QS3))^1)*((1+(QS4))^1)*((1+(QS5))^1)*((1+(QS6))^1)*((1+(QS7))^1)*((1+(QS8))^1))/((1.075)^8)+(Sheet1!$B$61*((1+(QS1))^1)*((1+(QS2))^1)*((1+(QS3))^1)*((1+(QS4))^1)*((1+(QS5))^1)*((1+(QS6))^1)*((1+(QS7))^1)*((1+(QS8))^1)*((1+(QS9))^1))/((1.075)^9)+(Sheet1!$B$61*((1+(QS1))^1)*((1+(QS2))^1)*((1+(QS3))^1)*((1+(QS4))^1)*((1+(QS5))^1)*((1+(QS6))^1)*((1+(QS7))^1)*((1+(QS8))^1)*((1+(QS9))^1)*((1+(QS10))^1))/((1.075)^10)+(Sheet1!$B$61*((1+(QS1))^1)*((1+(QS2))^1)*((1+(QS3))^1)*((1+(QS4))^1)*((1+(QS5))^1)*((1+(QS6))^1)*((1+(QS7))^1)*((1+(QS8))^1)*((1+(QS9))^1)*((1+(QS10))^1)*((1+(QS11))^1))/((1.075)^11)+(Sheet1!$B$61*((1+(QS1))^1)*((1+(QS2))^1)*((1+(QS3))^1)*((1+(QS4))^1)*((1+(QS5))^1)*((1+(QS6))^1)*((1+(QS7))^1)*((1+(QS8))^1)*((1+(QS9))^1)*((1+(QS10))^1)*((1+(QS11))^1)*((1+(QS12))^1))/((1.075)^12)+(Sheet1!$B$61*((1+(QS1))^1)*((1+(QS2))^1)*((1+(QS3))^1)*((1+(QS4))^1)*((1+(QS5))^1)*((1+(QS6))^1)*((1+(QS7))^1)*((1+(QS8))^1)*((1+(QS9))^1)*((1+(QS10))^1)*((1+(QS11))^1)*((1+(QS12))^1)*((1+(QS13))^1))/((1.075)^13)+(Sheet1!$B$61*((1+(QS1))^1)*((1+(QS2))^1)*((1+(QS3))^1)*((1+(QS4))^1)*((1+(QS5))^1)*((1+(QS6))^1)*((1+(QS7))^1)*((1+(QS8))^1)*((1+(QS9))^1)*((1+(QS10))^1)*((1+(QS11))^1)*((1+(QS12))^1)*((1+(QS13))^1)*((1+(QS14))^1))/((1.075)^14)+(Sheet1!$B$61*((1+(QS1))^1)*((1+(QS2))^1)*((1+(QS3))^1)*((1+(QS4))^1)*((1+(QS5))^1)*((1+(QS6))^1)*((1+(QS7))^1)*((1+(QS8))^1)*((1+(QS9))^1)*((1+(QS10))^1)*((1+(QS11))^1)*((1+(QS12))^1)*((1+(QS13))^1)*((1+(QS14))^1)*((1+(QS15))^1))/((1.075)^15)+((Sheet1!$B$61*((1+(QS1))^1)*((1+(QS2))^1)*((1+(QS3))^1)*((1+(QS4))^1)*((1+(QS5))^1)*((1+(QS6))^1)*((1+(QS7))^1)*((1+(QS8))^1)*((1+(QS9))^1)*((1+(QS10))^1)*((1+(QS11))^1)*((1+(QS12))^1)*((1+(QS13))^1)*((1+(QS14))^1)*((1+(QS15))^1))/((1.075)^15)/0.075))/Sheet1!$B$17)+((Sheet1!$B$65/Sheet1!$B$17)*(100%-0.2)))</f>
        <v>54.439056519735715</v>
      </c>
      <c r="QT17" s="1">
        <f ca="1">SUM((((Sheet1!$B$61*((1+(QT1))^1))/((1.075)^1)+(Sheet1!$B$61*((1+(QT1))^1)*((1+(QT2))^1))/((1.075)^2)+(Sheet1!$B$61*((1+(QT1))^1)*((1+(QT2))^1)*((1+(QT3))^1))/((1.075)^3)+(Sheet1!$B$61*((1+(QT1))^1)*((1+(QT2))^1)*((1+(QT3))^1)*((1+(QT4))^1))/((1.075)^4)+(Sheet1!$B$61*((1+(QT1))^1)*((1+(QT2))^1)*((1+(QT3))^1)*((1+(QT4))^1)*((1+(QT5))^1))/((1.075)^5)+(Sheet1!$B$61*((1+(QT1))^1)*((1+(QT2))^1)*((1+(QT3))^1)*((1+(QT4))^1)*((1+(QT5))^1)*((1+(QT6))^1))/((1.075)^6)+(Sheet1!$B$61*((1+(QT1))^1)*((1+(QT2))^1)*((1+(QT3))^1)*((1+(QT4))^1)*((1+(QT5))^1)*((1+(QT6))^1)*((1+(QT7))^1))/((1.075)^7)+(Sheet1!$B$61*((1+(QT1))^1)*((1+(QT2))^1)*((1+(QT3))^1)*((1+(QT4))^1)*((1+(QT5))^1)*((1+(QT6))^1)*((1+(QT7))^1)*((1+(QT8))^1))/((1.075)^8)+(Sheet1!$B$61*((1+(QT1))^1)*((1+(QT2))^1)*((1+(QT3))^1)*((1+(QT4))^1)*((1+(QT5))^1)*((1+(QT6))^1)*((1+(QT7))^1)*((1+(QT8))^1)*((1+(QT9))^1))/((1.075)^9)+(Sheet1!$B$61*((1+(QT1))^1)*((1+(QT2))^1)*((1+(QT3))^1)*((1+(QT4))^1)*((1+(QT5))^1)*((1+(QT6))^1)*((1+(QT7))^1)*((1+(QT8))^1)*((1+(QT9))^1)*((1+(QT10))^1))/((1.075)^10)+(Sheet1!$B$61*((1+(QT1))^1)*((1+(QT2))^1)*((1+(QT3))^1)*((1+(QT4))^1)*((1+(QT5))^1)*((1+(QT6))^1)*((1+(QT7))^1)*((1+(QT8))^1)*((1+(QT9))^1)*((1+(QT10))^1)*((1+(QT11))^1))/((1.075)^11)+(Sheet1!$B$61*((1+(QT1))^1)*((1+(QT2))^1)*((1+(QT3))^1)*((1+(QT4))^1)*((1+(QT5))^1)*((1+(QT6))^1)*((1+(QT7))^1)*((1+(QT8))^1)*((1+(QT9))^1)*((1+(QT10))^1)*((1+(QT11))^1)*((1+(QT12))^1))/((1.075)^12)+(Sheet1!$B$61*((1+(QT1))^1)*((1+(QT2))^1)*((1+(QT3))^1)*((1+(QT4))^1)*((1+(QT5))^1)*((1+(QT6))^1)*((1+(QT7))^1)*((1+(QT8))^1)*((1+(QT9))^1)*((1+(QT10))^1)*((1+(QT11))^1)*((1+(QT12))^1)*((1+(QT13))^1))/((1.075)^13)+(Sheet1!$B$61*((1+(QT1))^1)*((1+(QT2))^1)*((1+(QT3))^1)*((1+(QT4))^1)*((1+(QT5))^1)*((1+(QT6))^1)*((1+(QT7))^1)*((1+(QT8))^1)*((1+(QT9))^1)*((1+(QT10))^1)*((1+(QT11))^1)*((1+(QT12))^1)*((1+(QT13))^1)*((1+(QT14))^1))/((1.075)^14)+(Sheet1!$B$61*((1+(QT1))^1)*((1+(QT2))^1)*((1+(QT3))^1)*((1+(QT4))^1)*((1+(QT5))^1)*((1+(QT6))^1)*((1+(QT7))^1)*((1+(QT8))^1)*((1+(QT9))^1)*((1+(QT10))^1)*((1+(QT11))^1)*((1+(QT12))^1)*((1+(QT13))^1)*((1+(QT14))^1)*((1+(QT15))^1))/((1.075)^15)+((Sheet1!$B$61*((1+(QT1))^1)*((1+(QT2))^1)*((1+(QT3))^1)*((1+(QT4))^1)*((1+(QT5))^1)*((1+(QT6))^1)*((1+(QT7))^1)*((1+(QT8))^1)*((1+(QT9))^1)*((1+(QT10))^1)*((1+(QT11))^1)*((1+(QT12))^1)*((1+(QT13))^1)*((1+(QT14))^1)*((1+(QT15))^1))/((1.075)^15)/0.075))/Sheet1!$B$17)+((Sheet1!$B$65/Sheet1!$B$17)*(100%-0.2)))</f>
        <v>46.041999699550971</v>
      </c>
      <c r="QU17" s="1">
        <f ca="1">SUM((((Sheet1!$B$61*((1+(QU1))^1))/((1.075)^1)+(Sheet1!$B$61*((1+(QU1))^1)*((1+(QU2))^1))/((1.075)^2)+(Sheet1!$B$61*((1+(QU1))^1)*((1+(QU2))^1)*((1+(QU3))^1))/((1.075)^3)+(Sheet1!$B$61*((1+(QU1))^1)*((1+(QU2))^1)*((1+(QU3))^1)*((1+(QU4))^1))/((1.075)^4)+(Sheet1!$B$61*((1+(QU1))^1)*((1+(QU2))^1)*((1+(QU3))^1)*((1+(QU4))^1)*((1+(QU5))^1))/((1.075)^5)+(Sheet1!$B$61*((1+(QU1))^1)*((1+(QU2))^1)*((1+(QU3))^1)*((1+(QU4))^1)*((1+(QU5))^1)*((1+(QU6))^1))/((1.075)^6)+(Sheet1!$B$61*((1+(QU1))^1)*((1+(QU2))^1)*((1+(QU3))^1)*((1+(QU4))^1)*((1+(QU5))^1)*((1+(QU6))^1)*((1+(QU7))^1))/((1.075)^7)+(Sheet1!$B$61*((1+(QU1))^1)*((1+(QU2))^1)*((1+(QU3))^1)*((1+(QU4))^1)*((1+(QU5))^1)*((1+(QU6))^1)*((1+(QU7))^1)*((1+(QU8))^1))/((1.075)^8)+(Sheet1!$B$61*((1+(QU1))^1)*((1+(QU2))^1)*((1+(QU3))^1)*((1+(QU4))^1)*((1+(QU5))^1)*((1+(QU6))^1)*((1+(QU7))^1)*((1+(QU8))^1)*((1+(QU9))^1))/((1.075)^9)+(Sheet1!$B$61*((1+(QU1))^1)*((1+(QU2))^1)*((1+(QU3))^1)*((1+(QU4))^1)*((1+(QU5))^1)*((1+(QU6))^1)*((1+(QU7))^1)*((1+(QU8))^1)*((1+(QU9))^1)*((1+(QU10))^1))/((1.075)^10)+(Sheet1!$B$61*((1+(QU1))^1)*((1+(QU2))^1)*((1+(QU3))^1)*((1+(QU4))^1)*((1+(QU5))^1)*((1+(QU6))^1)*((1+(QU7))^1)*((1+(QU8))^1)*((1+(QU9))^1)*((1+(QU10))^1)*((1+(QU11))^1))/((1.075)^11)+(Sheet1!$B$61*((1+(QU1))^1)*((1+(QU2))^1)*((1+(QU3))^1)*((1+(QU4))^1)*((1+(QU5))^1)*((1+(QU6))^1)*((1+(QU7))^1)*((1+(QU8))^1)*((1+(QU9))^1)*((1+(QU10))^1)*((1+(QU11))^1)*((1+(QU12))^1))/((1.075)^12)+(Sheet1!$B$61*((1+(QU1))^1)*((1+(QU2))^1)*((1+(QU3))^1)*((1+(QU4))^1)*((1+(QU5))^1)*((1+(QU6))^1)*((1+(QU7))^1)*((1+(QU8))^1)*((1+(QU9))^1)*((1+(QU10))^1)*((1+(QU11))^1)*((1+(QU12))^1)*((1+(QU13))^1))/((1.075)^13)+(Sheet1!$B$61*((1+(QU1))^1)*((1+(QU2))^1)*((1+(QU3))^1)*((1+(QU4))^1)*((1+(QU5))^1)*((1+(QU6))^1)*((1+(QU7))^1)*((1+(QU8))^1)*((1+(QU9))^1)*((1+(QU10))^1)*((1+(QU11))^1)*((1+(QU12))^1)*((1+(QU13))^1)*((1+(QU14))^1))/((1.075)^14)+(Sheet1!$B$61*((1+(QU1))^1)*((1+(QU2))^1)*((1+(QU3))^1)*((1+(QU4))^1)*((1+(QU5))^1)*((1+(QU6))^1)*((1+(QU7))^1)*((1+(QU8))^1)*((1+(QU9))^1)*((1+(QU10))^1)*((1+(QU11))^1)*((1+(QU12))^1)*((1+(QU13))^1)*((1+(QU14))^1)*((1+(QU15))^1))/((1.075)^15)+((Sheet1!$B$61*((1+(QU1))^1)*((1+(QU2))^1)*((1+(QU3))^1)*((1+(QU4))^1)*((1+(QU5))^1)*((1+(QU6))^1)*((1+(QU7))^1)*((1+(QU8))^1)*((1+(QU9))^1)*((1+(QU10))^1)*((1+(QU11))^1)*((1+(QU12))^1)*((1+(QU13))^1)*((1+(QU14))^1)*((1+(QU15))^1))/((1.075)^15)/0.075))/Sheet1!$B$17)+((Sheet1!$B$65/Sheet1!$B$17)*(100%-0.2)))</f>
        <v>48.753723473830078</v>
      </c>
      <c r="QV17" s="1">
        <f ca="1">SUM((((Sheet1!$B$61*((1+(QV1))^1))/((1.075)^1)+(Sheet1!$B$61*((1+(QV1))^1)*((1+(QV2))^1))/((1.075)^2)+(Sheet1!$B$61*((1+(QV1))^1)*((1+(QV2))^1)*((1+(QV3))^1))/((1.075)^3)+(Sheet1!$B$61*((1+(QV1))^1)*((1+(QV2))^1)*((1+(QV3))^1)*((1+(QV4))^1))/((1.075)^4)+(Sheet1!$B$61*((1+(QV1))^1)*((1+(QV2))^1)*((1+(QV3))^1)*((1+(QV4))^1)*((1+(QV5))^1))/((1.075)^5)+(Sheet1!$B$61*((1+(QV1))^1)*((1+(QV2))^1)*((1+(QV3))^1)*((1+(QV4))^1)*((1+(QV5))^1)*((1+(QV6))^1))/((1.075)^6)+(Sheet1!$B$61*((1+(QV1))^1)*((1+(QV2))^1)*((1+(QV3))^1)*((1+(QV4))^1)*((1+(QV5))^1)*((1+(QV6))^1)*((1+(QV7))^1))/((1.075)^7)+(Sheet1!$B$61*((1+(QV1))^1)*((1+(QV2))^1)*((1+(QV3))^1)*((1+(QV4))^1)*((1+(QV5))^1)*((1+(QV6))^1)*((1+(QV7))^1)*((1+(QV8))^1))/((1.075)^8)+(Sheet1!$B$61*((1+(QV1))^1)*((1+(QV2))^1)*((1+(QV3))^1)*((1+(QV4))^1)*((1+(QV5))^1)*((1+(QV6))^1)*((1+(QV7))^1)*((1+(QV8))^1)*((1+(QV9))^1))/((1.075)^9)+(Sheet1!$B$61*((1+(QV1))^1)*((1+(QV2))^1)*((1+(QV3))^1)*((1+(QV4))^1)*((1+(QV5))^1)*((1+(QV6))^1)*((1+(QV7))^1)*((1+(QV8))^1)*((1+(QV9))^1)*((1+(QV10))^1))/((1.075)^10)+(Sheet1!$B$61*((1+(QV1))^1)*((1+(QV2))^1)*((1+(QV3))^1)*((1+(QV4))^1)*((1+(QV5))^1)*((1+(QV6))^1)*((1+(QV7))^1)*((1+(QV8))^1)*((1+(QV9))^1)*((1+(QV10))^1)*((1+(QV11))^1))/((1.075)^11)+(Sheet1!$B$61*((1+(QV1))^1)*((1+(QV2))^1)*((1+(QV3))^1)*((1+(QV4))^1)*((1+(QV5))^1)*((1+(QV6))^1)*((1+(QV7))^1)*((1+(QV8))^1)*((1+(QV9))^1)*((1+(QV10))^1)*((1+(QV11))^1)*((1+(QV12))^1))/((1.075)^12)+(Sheet1!$B$61*((1+(QV1))^1)*((1+(QV2))^1)*((1+(QV3))^1)*((1+(QV4))^1)*((1+(QV5))^1)*((1+(QV6))^1)*((1+(QV7))^1)*((1+(QV8))^1)*((1+(QV9))^1)*((1+(QV10))^1)*((1+(QV11))^1)*((1+(QV12))^1)*((1+(QV13))^1))/((1.075)^13)+(Sheet1!$B$61*((1+(QV1))^1)*((1+(QV2))^1)*((1+(QV3))^1)*((1+(QV4))^1)*((1+(QV5))^1)*((1+(QV6))^1)*((1+(QV7))^1)*((1+(QV8))^1)*((1+(QV9))^1)*((1+(QV10))^1)*((1+(QV11))^1)*((1+(QV12))^1)*((1+(QV13))^1)*((1+(QV14))^1))/((1.075)^14)+(Sheet1!$B$61*((1+(QV1))^1)*((1+(QV2))^1)*((1+(QV3))^1)*((1+(QV4))^1)*((1+(QV5))^1)*((1+(QV6))^1)*((1+(QV7))^1)*((1+(QV8))^1)*((1+(QV9))^1)*((1+(QV10))^1)*((1+(QV11))^1)*((1+(QV12))^1)*((1+(QV13))^1)*((1+(QV14))^1)*((1+(QV15))^1))/((1.075)^15)+((Sheet1!$B$61*((1+(QV1))^1)*((1+(QV2))^1)*((1+(QV3))^1)*((1+(QV4))^1)*((1+(QV5))^1)*((1+(QV6))^1)*((1+(QV7))^1)*((1+(QV8))^1)*((1+(QV9))^1)*((1+(QV10))^1)*((1+(QV11))^1)*((1+(QV12))^1)*((1+(QV13))^1)*((1+(QV14))^1)*((1+(QV15))^1))/((1.075)^15)/0.075))/Sheet1!$B$17)+((Sheet1!$B$65/Sheet1!$B$17)*(100%-0.2)))</f>
        <v>53.666402439151938</v>
      </c>
      <c r="QW17" s="1">
        <f ca="1">SUM((((Sheet1!$B$61*((1+(QW1))^1))/((1.075)^1)+(Sheet1!$B$61*((1+(QW1))^1)*((1+(QW2))^1))/((1.075)^2)+(Sheet1!$B$61*((1+(QW1))^1)*((1+(QW2))^1)*((1+(QW3))^1))/((1.075)^3)+(Sheet1!$B$61*((1+(QW1))^1)*((1+(QW2))^1)*((1+(QW3))^1)*((1+(QW4))^1))/((1.075)^4)+(Sheet1!$B$61*((1+(QW1))^1)*((1+(QW2))^1)*((1+(QW3))^1)*((1+(QW4))^1)*((1+(QW5))^1))/((1.075)^5)+(Sheet1!$B$61*((1+(QW1))^1)*((1+(QW2))^1)*((1+(QW3))^1)*((1+(QW4))^1)*((1+(QW5))^1)*((1+(QW6))^1))/((1.075)^6)+(Sheet1!$B$61*((1+(QW1))^1)*((1+(QW2))^1)*((1+(QW3))^1)*((1+(QW4))^1)*((1+(QW5))^1)*((1+(QW6))^1)*((1+(QW7))^1))/((1.075)^7)+(Sheet1!$B$61*((1+(QW1))^1)*((1+(QW2))^1)*((1+(QW3))^1)*((1+(QW4))^1)*((1+(QW5))^1)*((1+(QW6))^1)*((1+(QW7))^1)*((1+(QW8))^1))/((1.075)^8)+(Sheet1!$B$61*((1+(QW1))^1)*((1+(QW2))^1)*((1+(QW3))^1)*((1+(QW4))^1)*((1+(QW5))^1)*((1+(QW6))^1)*((1+(QW7))^1)*((1+(QW8))^1)*((1+(QW9))^1))/((1.075)^9)+(Sheet1!$B$61*((1+(QW1))^1)*((1+(QW2))^1)*((1+(QW3))^1)*((1+(QW4))^1)*((1+(QW5))^1)*((1+(QW6))^1)*((1+(QW7))^1)*((1+(QW8))^1)*((1+(QW9))^1)*((1+(QW10))^1))/((1.075)^10)+(Sheet1!$B$61*((1+(QW1))^1)*((1+(QW2))^1)*((1+(QW3))^1)*((1+(QW4))^1)*((1+(QW5))^1)*((1+(QW6))^1)*((1+(QW7))^1)*((1+(QW8))^1)*((1+(QW9))^1)*((1+(QW10))^1)*((1+(QW11))^1))/((1.075)^11)+(Sheet1!$B$61*((1+(QW1))^1)*((1+(QW2))^1)*((1+(QW3))^1)*((1+(QW4))^1)*((1+(QW5))^1)*((1+(QW6))^1)*((1+(QW7))^1)*((1+(QW8))^1)*((1+(QW9))^1)*((1+(QW10))^1)*((1+(QW11))^1)*((1+(QW12))^1))/((1.075)^12)+(Sheet1!$B$61*((1+(QW1))^1)*((1+(QW2))^1)*((1+(QW3))^1)*((1+(QW4))^1)*((1+(QW5))^1)*((1+(QW6))^1)*((1+(QW7))^1)*((1+(QW8))^1)*((1+(QW9))^1)*((1+(QW10))^1)*((1+(QW11))^1)*((1+(QW12))^1)*((1+(QW13))^1))/((1.075)^13)+(Sheet1!$B$61*((1+(QW1))^1)*((1+(QW2))^1)*((1+(QW3))^1)*((1+(QW4))^1)*((1+(QW5))^1)*((1+(QW6))^1)*((1+(QW7))^1)*((1+(QW8))^1)*((1+(QW9))^1)*((1+(QW10))^1)*((1+(QW11))^1)*((1+(QW12))^1)*((1+(QW13))^1)*((1+(QW14))^1))/((1.075)^14)+(Sheet1!$B$61*((1+(QW1))^1)*((1+(QW2))^1)*((1+(QW3))^1)*((1+(QW4))^1)*((1+(QW5))^1)*((1+(QW6))^1)*((1+(QW7))^1)*((1+(QW8))^1)*((1+(QW9))^1)*((1+(QW10))^1)*((1+(QW11))^1)*((1+(QW12))^1)*((1+(QW13))^1)*((1+(QW14))^1)*((1+(QW15))^1))/((1.075)^15)+((Sheet1!$B$61*((1+(QW1))^1)*((1+(QW2))^1)*((1+(QW3))^1)*((1+(QW4))^1)*((1+(QW5))^1)*((1+(QW6))^1)*((1+(QW7))^1)*((1+(QW8))^1)*((1+(QW9))^1)*((1+(QW10))^1)*((1+(QW11))^1)*((1+(QW12))^1)*((1+(QW13))^1)*((1+(QW14))^1)*((1+(QW15))^1))/((1.075)^15)/0.075))/Sheet1!$B$17)+((Sheet1!$B$65/Sheet1!$B$17)*(100%-0.2)))</f>
        <v>43.874147776867765</v>
      </c>
      <c r="QX17" s="1">
        <f ca="1">SUM((((Sheet1!$B$61*((1+(QX1))^1))/((1.075)^1)+(Sheet1!$B$61*((1+(QX1))^1)*((1+(QX2))^1))/((1.075)^2)+(Sheet1!$B$61*((1+(QX1))^1)*((1+(QX2))^1)*((1+(QX3))^1))/((1.075)^3)+(Sheet1!$B$61*((1+(QX1))^1)*((1+(QX2))^1)*((1+(QX3))^1)*((1+(QX4))^1))/((1.075)^4)+(Sheet1!$B$61*((1+(QX1))^1)*((1+(QX2))^1)*((1+(QX3))^1)*((1+(QX4))^1)*((1+(QX5))^1))/((1.075)^5)+(Sheet1!$B$61*((1+(QX1))^1)*((1+(QX2))^1)*((1+(QX3))^1)*((1+(QX4))^1)*((1+(QX5))^1)*((1+(QX6))^1))/((1.075)^6)+(Sheet1!$B$61*((1+(QX1))^1)*((1+(QX2))^1)*((1+(QX3))^1)*((1+(QX4))^1)*((1+(QX5))^1)*((1+(QX6))^1)*((1+(QX7))^1))/((1.075)^7)+(Sheet1!$B$61*((1+(QX1))^1)*((1+(QX2))^1)*((1+(QX3))^1)*((1+(QX4))^1)*((1+(QX5))^1)*((1+(QX6))^1)*((1+(QX7))^1)*((1+(QX8))^1))/((1.075)^8)+(Sheet1!$B$61*((1+(QX1))^1)*((1+(QX2))^1)*((1+(QX3))^1)*((1+(QX4))^1)*((1+(QX5))^1)*((1+(QX6))^1)*((1+(QX7))^1)*((1+(QX8))^1)*((1+(QX9))^1))/((1.075)^9)+(Sheet1!$B$61*((1+(QX1))^1)*((1+(QX2))^1)*((1+(QX3))^1)*((1+(QX4))^1)*((1+(QX5))^1)*((1+(QX6))^1)*((1+(QX7))^1)*((1+(QX8))^1)*((1+(QX9))^1)*((1+(QX10))^1))/((1.075)^10)+(Sheet1!$B$61*((1+(QX1))^1)*((1+(QX2))^1)*((1+(QX3))^1)*((1+(QX4))^1)*((1+(QX5))^1)*((1+(QX6))^1)*((1+(QX7))^1)*((1+(QX8))^1)*((1+(QX9))^1)*((1+(QX10))^1)*((1+(QX11))^1))/((1.075)^11)+(Sheet1!$B$61*((1+(QX1))^1)*((1+(QX2))^1)*((1+(QX3))^1)*((1+(QX4))^1)*((1+(QX5))^1)*((1+(QX6))^1)*((1+(QX7))^1)*((1+(QX8))^1)*((1+(QX9))^1)*((1+(QX10))^1)*((1+(QX11))^1)*((1+(QX12))^1))/((1.075)^12)+(Sheet1!$B$61*((1+(QX1))^1)*((1+(QX2))^1)*((1+(QX3))^1)*((1+(QX4))^1)*((1+(QX5))^1)*((1+(QX6))^1)*((1+(QX7))^1)*((1+(QX8))^1)*((1+(QX9))^1)*((1+(QX10))^1)*((1+(QX11))^1)*((1+(QX12))^1)*((1+(QX13))^1))/((1.075)^13)+(Sheet1!$B$61*((1+(QX1))^1)*((1+(QX2))^1)*((1+(QX3))^1)*((1+(QX4))^1)*((1+(QX5))^1)*((1+(QX6))^1)*((1+(QX7))^1)*((1+(QX8))^1)*((1+(QX9))^1)*((1+(QX10))^1)*((1+(QX11))^1)*((1+(QX12))^1)*((1+(QX13))^1)*((1+(QX14))^1))/((1.075)^14)+(Sheet1!$B$61*((1+(QX1))^1)*((1+(QX2))^1)*((1+(QX3))^1)*((1+(QX4))^1)*((1+(QX5))^1)*((1+(QX6))^1)*((1+(QX7))^1)*((1+(QX8))^1)*((1+(QX9))^1)*((1+(QX10))^1)*((1+(QX11))^1)*((1+(QX12))^1)*((1+(QX13))^1)*((1+(QX14))^1)*((1+(QX15))^1))/((1.075)^15)+((Sheet1!$B$61*((1+(QX1))^1)*((1+(QX2))^1)*((1+(QX3))^1)*((1+(QX4))^1)*((1+(QX5))^1)*((1+(QX6))^1)*((1+(QX7))^1)*((1+(QX8))^1)*((1+(QX9))^1)*((1+(QX10))^1)*((1+(QX11))^1)*((1+(QX12))^1)*((1+(QX13))^1)*((1+(QX14))^1)*((1+(QX15))^1))/((1.075)^15)/0.075))/Sheet1!$B$17)+((Sheet1!$B$65/Sheet1!$B$17)*(100%-0.2)))</f>
        <v>49.58404989228363</v>
      </c>
      <c r="QY17" s="1">
        <f ca="1">SUM((((Sheet1!$B$61*((1+(QY1))^1))/((1.075)^1)+(Sheet1!$B$61*((1+(QY1))^1)*((1+(QY2))^1))/((1.075)^2)+(Sheet1!$B$61*((1+(QY1))^1)*((1+(QY2))^1)*((1+(QY3))^1))/((1.075)^3)+(Sheet1!$B$61*((1+(QY1))^1)*((1+(QY2))^1)*((1+(QY3))^1)*((1+(QY4))^1))/((1.075)^4)+(Sheet1!$B$61*((1+(QY1))^1)*((1+(QY2))^1)*((1+(QY3))^1)*((1+(QY4))^1)*((1+(QY5))^1))/((1.075)^5)+(Sheet1!$B$61*((1+(QY1))^1)*((1+(QY2))^1)*((1+(QY3))^1)*((1+(QY4))^1)*((1+(QY5))^1)*((1+(QY6))^1))/((1.075)^6)+(Sheet1!$B$61*((1+(QY1))^1)*((1+(QY2))^1)*((1+(QY3))^1)*((1+(QY4))^1)*((1+(QY5))^1)*((1+(QY6))^1)*((1+(QY7))^1))/((1.075)^7)+(Sheet1!$B$61*((1+(QY1))^1)*((1+(QY2))^1)*((1+(QY3))^1)*((1+(QY4))^1)*((1+(QY5))^1)*((1+(QY6))^1)*((1+(QY7))^1)*((1+(QY8))^1))/((1.075)^8)+(Sheet1!$B$61*((1+(QY1))^1)*((1+(QY2))^1)*((1+(QY3))^1)*((1+(QY4))^1)*((1+(QY5))^1)*((1+(QY6))^1)*((1+(QY7))^1)*((1+(QY8))^1)*((1+(QY9))^1))/((1.075)^9)+(Sheet1!$B$61*((1+(QY1))^1)*((1+(QY2))^1)*((1+(QY3))^1)*((1+(QY4))^1)*((1+(QY5))^1)*((1+(QY6))^1)*((1+(QY7))^1)*((1+(QY8))^1)*((1+(QY9))^1)*((1+(QY10))^1))/((1.075)^10)+(Sheet1!$B$61*((1+(QY1))^1)*((1+(QY2))^1)*((1+(QY3))^1)*((1+(QY4))^1)*((1+(QY5))^1)*((1+(QY6))^1)*((1+(QY7))^1)*((1+(QY8))^1)*((1+(QY9))^1)*((1+(QY10))^1)*((1+(QY11))^1))/((1.075)^11)+(Sheet1!$B$61*((1+(QY1))^1)*((1+(QY2))^1)*((1+(QY3))^1)*((1+(QY4))^1)*((1+(QY5))^1)*((1+(QY6))^1)*((1+(QY7))^1)*((1+(QY8))^1)*((1+(QY9))^1)*((1+(QY10))^1)*((1+(QY11))^1)*((1+(QY12))^1))/((1.075)^12)+(Sheet1!$B$61*((1+(QY1))^1)*((1+(QY2))^1)*((1+(QY3))^1)*((1+(QY4))^1)*((1+(QY5))^1)*((1+(QY6))^1)*((1+(QY7))^1)*((1+(QY8))^1)*((1+(QY9))^1)*((1+(QY10))^1)*((1+(QY11))^1)*((1+(QY12))^1)*((1+(QY13))^1))/((1.075)^13)+(Sheet1!$B$61*((1+(QY1))^1)*((1+(QY2))^1)*((1+(QY3))^1)*((1+(QY4))^1)*((1+(QY5))^1)*((1+(QY6))^1)*((1+(QY7))^1)*((1+(QY8))^1)*((1+(QY9))^1)*((1+(QY10))^1)*((1+(QY11))^1)*((1+(QY12))^1)*((1+(QY13))^1)*((1+(QY14))^1))/((1.075)^14)+(Sheet1!$B$61*((1+(QY1))^1)*((1+(QY2))^1)*((1+(QY3))^1)*((1+(QY4))^1)*((1+(QY5))^1)*((1+(QY6))^1)*((1+(QY7))^1)*((1+(QY8))^1)*((1+(QY9))^1)*((1+(QY10))^1)*((1+(QY11))^1)*((1+(QY12))^1)*((1+(QY13))^1)*((1+(QY14))^1)*((1+(QY15))^1))/((1.075)^15)+((Sheet1!$B$61*((1+(QY1))^1)*((1+(QY2))^1)*((1+(QY3))^1)*((1+(QY4))^1)*((1+(QY5))^1)*((1+(QY6))^1)*((1+(QY7))^1)*((1+(QY8))^1)*((1+(QY9))^1)*((1+(QY10))^1)*((1+(QY11))^1)*((1+(QY12))^1)*((1+(QY13))^1)*((1+(QY14))^1)*((1+(QY15))^1))/((1.075)^15)/0.075))/Sheet1!$B$17)+((Sheet1!$B$65/Sheet1!$B$17)*(100%-0.2)))</f>
        <v>42.043527355525228</v>
      </c>
      <c r="QZ17" s="1">
        <f ca="1">SUM((((Sheet1!$B$61*((1+(QZ1))^1))/((1.075)^1)+(Sheet1!$B$61*((1+(QZ1))^1)*((1+(QZ2))^1))/((1.075)^2)+(Sheet1!$B$61*((1+(QZ1))^1)*((1+(QZ2))^1)*((1+(QZ3))^1))/((1.075)^3)+(Sheet1!$B$61*((1+(QZ1))^1)*((1+(QZ2))^1)*((1+(QZ3))^1)*((1+(QZ4))^1))/((1.075)^4)+(Sheet1!$B$61*((1+(QZ1))^1)*((1+(QZ2))^1)*((1+(QZ3))^1)*((1+(QZ4))^1)*((1+(QZ5))^1))/((1.075)^5)+(Sheet1!$B$61*((1+(QZ1))^1)*((1+(QZ2))^1)*((1+(QZ3))^1)*((1+(QZ4))^1)*((1+(QZ5))^1)*((1+(QZ6))^1))/((1.075)^6)+(Sheet1!$B$61*((1+(QZ1))^1)*((1+(QZ2))^1)*((1+(QZ3))^1)*((1+(QZ4))^1)*((1+(QZ5))^1)*((1+(QZ6))^1)*((1+(QZ7))^1))/((1.075)^7)+(Sheet1!$B$61*((1+(QZ1))^1)*((1+(QZ2))^1)*((1+(QZ3))^1)*((1+(QZ4))^1)*((1+(QZ5))^1)*((1+(QZ6))^1)*((1+(QZ7))^1)*((1+(QZ8))^1))/((1.075)^8)+(Sheet1!$B$61*((1+(QZ1))^1)*((1+(QZ2))^1)*((1+(QZ3))^1)*((1+(QZ4))^1)*((1+(QZ5))^1)*((1+(QZ6))^1)*((1+(QZ7))^1)*((1+(QZ8))^1)*((1+(QZ9))^1))/((1.075)^9)+(Sheet1!$B$61*((1+(QZ1))^1)*((1+(QZ2))^1)*((1+(QZ3))^1)*((1+(QZ4))^1)*((1+(QZ5))^1)*((1+(QZ6))^1)*((1+(QZ7))^1)*((1+(QZ8))^1)*((1+(QZ9))^1)*((1+(QZ10))^1))/((1.075)^10)+(Sheet1!$B$61*((1+(QZ1))^1)*((1+(QZ2))^1)*((1+(QZ3))^1)*((1+(QZ4))^1)*((1+(QZ5))^1)*((1+(QZ6))^1)*((1+(QZ7))^1)*((1+(QZ8))^1)*((1+(QZ9))^1)*((1+(QZ10))^1)*((1+(QZ11))^1))/((1.075)^11)+(Sheet1!$B$61*((1+(QZ1))^1)*((1+(QZ2))^1)*((1+(QZ3))^1)*((1+(QZ4))^1)*((1+(QZ5))^1)*((1+(QZ6))^1)*((1+(QZ7))^1)*((1+(QZ8))^1)*((1+(QZ9))^1)*((1+(QZ10))^1)*((1+(QZ11))^1)*((1+(QZ12))^1))/((1.075)^12)+(Sheet1!$B$61*((1+(QZ1))^1)*((1+(QZ2))^1)*((1+(QZ3))^1)*((1+(QZ4))^1)*((1+(QZ5))^1)*((1+(QZ6))^1)*((1+(QZ7))^1)*((1+(QZ8))^1)*((1+(QZ9))^1)*((1+(QZ10))^1)*((1+(QZ11))^1)*((1+(QZ12))^1)*((1+(QZ13))^1))/((1.075)^13)+(Sheet1!$B$61*((1+(QZ1))^1)*((1+(QZ2))^1)*((1+(QZ3))^1)*((1+(QZ4))^1)*((1+(QZ5))^1)*((1+(QZ6))^1)*((1+(QZ7))^1)*((1+(QZ8))^1)*((1+(QZ9))^1)*((1+(QZ10))^1)*((1+(QZ11))^1)*((1+(QZ12))^1)*((1+(QZ13))^1)*((1+(QZ14))^1))/((1.075)^14)+(Sheet1!$B$61*((1+(QZ1))^1)*((1+(QZ2))^1)*((1+(QZ3))^1)*((1+(QZ4))^1)*((1+(QZ5))^1)*((1+(QZ6))^1)*((1+(QZ7))^1)*((1+(QZ8))^1)*((1+(QZ9))^1)*((1+(QZ10))^1)*((1+(QZ11))^1)*((1+(QZ12))^1)*((1+(QZ13))^1)*((1+(QZ14))^1)*((1+(QZ15))^1))/((1.075)^15)+((Sheet1!$B$61*((1+(QZ1))^1)*((1+(QZ2))^1)*((1+(QZ3))^1)*((1+(QZ4))^1)*((1+(QZ5))^1)*((1+(QZ6))^1)*((1+(QZ7))^1)*((1+(QZ8))^1)*((1+(QZ9))^1)*((1+(QZ10))^1)*((1+(QZ11))^1)*((1+(QZ12))^1)*((1+(QZ13))^1)*((1+(QZ14))^1)*((1+(QZ15))^1))/((1.075)^15)/0.075))/Sheet1!$B$17)+((Sheet1!$B$65/Sheet1!$B$17)*(100%-0.2)))</f>
        <v>46.470151662219997</v>
      </c>
      <c r="RA17" s="1">
        <f ca="1">SUM((((Sheet1!$B$61*((1+(RA1))^1))/((1.075)^1)+(Sheet1!$B$61*((1+(RA1))^1)*((1+(RA2))^1))/((1.075)^2)+(Sheet1!$B$61*((1+(RA1))^1)*((1+(RA2))^1)*((1+(RA3))^1))/((1.075)^3)+(Sheet1!$B$61*((1+(RA1))^1)*((1+(RA2))^1)*((1+(RA3))^1)*((1+(RA4))^1))/((1.075)^4)+(Sheet1!$B$61*((1+(RA1))^1)*((1+(RA2))^1)*((1+(RA3))^1)*((1+(RA4))^1)*((1+(RA5))^1))/((1.075)^5)+(Sheet1!$B$61*((1+(RA1))^1)*((1+(RA2))^1)*((1+(RA3))^1)*((1+(RA4))^1)*((1+(RA5))^1)*((1+(RA6))^1))/((1.075)^6)+(Sheet1!$B$61*((1+(RA1))^1)*((1+(RA2))^1)*((1+(RA3))^1)*((1+(RA4))^1)*((1+(RA5))^1)*((1+(RA6))^1)*((1+(RA7))^1))/((1.075)^7)+(Sheet1!$B$61*((1+(RA1))^1)*((1+(RA2))^1)*((1+(RA3))^1)*((1+(RA4))^1)*((1+(RA5))^1)*((1+(RA6))^1)*((1+(RA7))^1)*((1+(RA8))^1))/((1.075)^8)+(Sheet1!$B$61*((1+(RA1))^1)*((1+(RA2))^1)*((1+(RA3))^1)*((1+(RA4))^1)*((1+(RA5))^1)*((1+(RA6))^1)*((1+(RA7))^1)*((1+(RA8))^1)*((1+(RA9))^1))/((1.075)^9)+(Sheet1!$B$61*((1+(RA1))^1)*((1+(RA2))^1)*((1+(RA3))^1)*((1+(RA4))^1)*((1+(RA5))^1)*((1+(RA6))^1)*((1+(RA7))^1)*((1+(RA8))^1)*((1+(RA9))^1)*((1+(RA10))^1))/((1.075)^10)+(Sheet1!$B$61*((1+(RA1))^1)*((1+(RA2))^1)*((1+(RA3))^1)*((1+(RA4))^1)*((1+(RA5))^1)*((1+(RA6))^1)*((1+(RA7))^1)*((1+(RA8))^1)*((1+(RA9))^1)*((1+(RA10))^1)*((1+(RA11))^1))/((1.075)^11)+(Sheet1!$B$61*((1+(RA1))^1)*((1+(RA2))^1)*((1+(RA3))^1)*((1+(RA4))^1)*((1+(RA5))^1)*((1+(RA6))^1)*((1+(RA7))^1)*((1+(RA8))^1)*((1+(RA9))^1)*((1+(RA10))^1)*((1+(RA11))^1)*((1+(RA12))^1))/((1.075)^12)+(Sheet1!$B$61*((1+(RA1))^1)*((1+(RA2))^1)*((1+(RA3))^1)*((1+(RA4))^1)*((1+(RA5))^1)*((1+(RA6))^1)*((1+(RA7))^1)*((1+(RA8))^1)*((1+(RA9))^1)*((1+(RA10))^1)*((1+(RA11))^1)*((1+(RA12))^1)*((1+(RA13))^1))/((1.075)^13)+(Sheet1!$B$61*((1+(RA1))^1)*((1+(RA2))^1)*((1+(RA3))^1)*((1+(RA4))^1)*((1+(RA5))^1)*((1+(RA6))^1)*((1+(RA7))^1)*((1+(RA8))^1)*((1+(RA9))^1)*((1+(RA10))^1)*((1+(RA11))^1)*((1+(RA12))^1)*((1+(RA13))^1)*((1+(RA14))^1))/((1.075)^14)+(Sheet1!$B$61*((1+(RA1))^1)*((1+(RA2))^1)*((1+(RA3))^1)*((1+(RA4))^1)*((1+(RA5))^1)*((1+(RA6))^1)*((1+(RA7))^1)*((1+(RA8))^1)*((1+(RA9))^1)*((1+(RA10))^1)*((1+(RA11))^1)*((1+(RA12))^1)*((1+(RA13))^1)*((1+(RA14))^1)*((1+(RA15))^1))/((1.075)^15)+((Sheet1!$B$61*((1+(RA1))^1)*((1+(RA2))^1)*((1+(RA3))^1)*((1+(RA4))^1)*((1+(RA5))^1)*((1+(RA6))^1)*((1+(RA7))^1)*((1+(RA8))^1)*((1+(RA9))^1)*((1+(RA10))^1)*((1+(RA11))^1)*((1+(RA12))^1)*((1+(RA13))^1)*((1+(RA14))^1)*((1+(RA15))^1))/((1.075)^15)/0.075))/Sheet1!$B$17)+((Sheet1!$B$65/Sheet1!$B$17)*(100%-0.2)))</f>
        <v>46.997149230198843</v>
      </c>
      <c r="RB17" s="1">
        <f ca="1">SUM((((Sheet1!$B$61*((1+(RB1))^1))/((1.075)^1)+(Sheet1!$B$61*((1+(RB1))^1)*((1+(RB2))^1))/((1.075)^2)+(Sheet1!$B$61*((1+(RB1))^1)*((1+(RB2))^1)*((1+(RB3))^1))/((1.075)^3)+(Sheet1!$B$61*((1+(RB1))^1)*((1+(RB2))^1)*((1+(RB3))^1)*((1+(RB4))^1))/((1.075)^4)+(Sheet1!$B$61*((1+(RB1))^1)*((1+(RB2))^1)*((1+(RB3))^1)*((1+(RB4))^1)*((1+(RB5))^1))/((1.075)^5)+(Sheet1!$B$61*((1+(RB1))^1)*((1+(RB2))^1)*((1+(RB3))^1)*((1+(RB4))^1)*((1+(RB5))^1)*((1+(RB6))^1))/((1.075)^6)+(Sheet1!$B$61*((1+(RB1))^1)*((1+(RB2))^1)*((1+(RB3))^1)*((1+(RB4))^1)*((1+(RB5))^1)*((1+(RB6))^1)*((1+(RB7))^1))/((1.075)^7)+(Sheet1!$B$61*((1+(RB1))^1)*((1+(RB2))^1)*((1+(RB3))^1)*((1+(RB4))^1)*((1+(RB5))^1)*((1+(RB6))^1)*((1+(RB7))^1)*((1+(RB8))^1))/((1.075)^8)+(Sheet1!$B$61*((1+(RB1))^1)*((1+(RB2))^1)*((1+(RB3))^1)*((1+(RB4))^1)*((1+(RB5))^1)*((1+(RB6))^1)*((1+(RB7))^1)*((1+(RB8))^1)*((1+(RB9))^1))/((1.075)^9)+(Sheet1!$B$61*((1+(RB1))^1)*((1+(RB2))^1)*((1+(RB3))^1)*((1+(RB4))^1)*((1+(RB5))^1)*((1+(RB6))^1)*((1+(RB7))^1)*((1+(RB8))^1)*((1+(RB9))^1)*((1+(RB10))^1))/((1.075)^10)+(Sheet1!$B$61*((1+(RB1))^1)*((1+(RB2))^1)*((1+(RB3))^1)*((1+(RB4))^1)*((1+(RB5))^1)*((1+(RB6))^1)*((1+(RB7))^1)*((1+(RB8))^1)*((1+(RB9))^1)*((1+(RB10))^1)*((1+(RB11))^1))/((1.075)^11)+(Sheet1!$B$61*((1+(RB1))^1)*((1+(RB2))^1)*((1+(RB3))^1)*((1+(RB4))^1)*((1+(RB5))^1)*((1+(RB6))^1)*((1+(RB7))^1)*((1+(RB8))^1)*((1+(RB9))^1)*((1+(RB10))^1)*((1+(RB11))^1)*((1+(RB12))^1))/((1.075)^12)+(Sheet1!$B$61*((1+(RB1))^1)*((1+(RB2))^1)*((1+(RB3))^1)*((1+(RB4))^1)*((1+(RB5))^1)*((1+(RB6))^1)*((1+(RB7))^1)*((1+(RB8))^1)*((1+(RB9))^1)*((1+(RB10))^1)*((1+(RB11))^1)*((1+(RB12))^1)*((1+(RB13))^1))/((1.075)^13)+(Sheet1!$B$61*((1+(RB1))^1)*((1+(RB2))^1)*((1+(RB3))^1)*((1+(RB4))^1)*((1+(RB5))^1)*((1+(RB6))^1)*((1+(RB7))^1)*((1+(RB8))^1)*((1+(RB9))^1)*((1+(RB10))^1)*((1+(RB11))^1)*((1+(RB12))^1)*((1+(RB13))^1)*((1+(RB14))^1))/((1.075)^14)+(Sheet1!$B$61*((1+(RB1))^1)*((1+(RB2))^1)*((1+(RB3))^1)*((1+(RB4))^1)*((1+(RB5))^1)*((1+(RB6))^1)*((1+(RB7))^1)*((1+(RB8))^1)*((1+(RB9))^1)*((1+(RB10))^1)*((1+(RB11))^1)*((1+(RB12))^1)*((1+(RB13))^1)*((1+(RB14))^1)*((1+(RB15))^1))/((1.075)^15)+((Sheet1!$B$61*((1+(RB1))^1)*((1+(RB2))^1)*((1+(RB3))^1)*((1+(RB4))^1)*((1+(RB5))^1)*((1+(RB6))^1)*((1+(RB7))^1)*((1+(RB8))^1)*((1+(RB9))^1)*((1+(RB10))^1)*((1+(RB11))^1)*((1+(RB12))^1)*((1+(RB13))^1)*((1+(RB14))^1)*((1+(RB15))^1))/((1.075)^15)/0.075))/Sheet1!$B$17)+((Sheet1!$B$65/Sheet1!$B$17)*(100%-0.2)))</f>
        <v>73.006310949188176</v>
      </c>
      <c r="RC17" s="1">
        <f ca="1">SUM((((Sheet1!$B$61*((1+(RC1))^1))/((1.075)^1)+(Sheet1!$B$61*((1+(RC1))^1)*((1+(RC2))^1))/((1.075)^2)+(Sheet1!$B$61*((1+(RC1))^1)*((1+(RC2))^1)*((1+(RC3))^1))/((1.075)^3)+(Sheet1!$B$61*((1+(RC1))^1)*((1+(RC2))^1)*((1+(RC3))^1)*((1+(RC4))^1))/((1.075)^4)+(Sheet1!$B$61*((1+(RC1))^1)*((1+(RC2))^1)*((1+(RC3))^1)*((1+(RC4))^1)*((1+(RC5))^1))/((1.075)^5)+(Sheet1!$B$61*((1+(RC1))^1)*((1+(RC2))^1)*((1+(RC3))^1)*((1+(RC4))^1)*((1+(RC5))^1)*((1+(RC6))^1))/((1.075)^6)+(Sheet1!$B$61*((1+(RC1))^1)*((1+(RC2))^1)*((1+(RC3))^1)*((1+(RC4))^1)*((1+(RC5))^1)*((1+(RC6))^1)*((1+(RC7))^1))/((1.075)^7)+(Sheet1!$B$61*((1+(RC1))^1)*((1+(RC2))^1)*((1+(RC3))^1)*((1+(RC4))^1)*((1+(RC5))^1)*((1+(RC6))^1)*((1+(RC7))^1)*((1+(RC8))^1))/((1.075)^8)+(Sheet1!$B$61*((1+(RC1))^1)*((1+(RC2))^1)*((1+(RC3))^1)*((1+(RC4))^1)*((1+(RC5))^1)*((1+(RC6))^1)*((1+(RC7))^1)*((1+(RC8))^1)*((1+(RC9))^1))/((1.075)^9)+(Sheet1!$B$61*((1+(RC1))^1)*((1+(RC2))^1)*((1+(RC3))^1)*((1+(RC4))^1)*((1+(RC5))^1)*((1+(RC6))^1)*((1+(RC7))^1)*((1+(RC8))^1)*((1+(RC9))^1)*((1+(RC10))^1))/((1.075)^10)+(Sheet1!$B$61*((1+(RC1))^1)*((1+(RC2))^1)*((1+(RC3))^1)*((1+(RC4))^1)*((1+(RC5))^1)*((1+(RC6))^1)*((1+(RC7))^1)*((1+(RC8))^1)*((1+(RC9))^1)*((1+(RC10))^1)*((1+(RC11))^1))/((1.075)^11)+(Sheet1!$B$61*((1+(RC1))^1)*((1+(RC2))^1)*((1+(RC3))^1)*((1+(RC4))^1)*((1+(RC5))^1)*((1+(RC6))^1)*((1+(RC7))^1)*((1+(RC8))^1)*((1+(RC9))^1)*((1+(RC10))^1)*((1+(RC11))^1)*((1+(RC12))^1))/((1.075)^12)+(Sheet1!$B$61*((1+(RC1))^1)*((1+(RC2))^1)*((1+(RC3))^1)*((1+(RC4))^1)*((1+(RC5))^1)*((1+(RC6))^1)*((1+(RC7))^1)*((1+(RC8))^1)*((1+(RC9))^1)*((1+(RC10))^1)*((1+(RC11))^1)*((1+(RC12))^1)*((1+(RC13))^1))/((1.075)^13)+(Sheet1!$B$61*((1+(RC1))^1)*((1+(RC2))^1)*((1+(RC3))^1)*((1+(RC4))^1)*((1+(RC5))^1)*((1+(RC6))^1)*((1+(RC7))^1)*((1+(RC8))^1)*((1+(RC9))^1)*((1+(RC10))^1)*((1+(RC11))^1)*((1+(RC12))^1)*((1+(RC13))^1)*((1+(RC14))^1))/((1.075)^14)+(Sheet1!$B$61*((1+(RC1))^1)*((1+(RC2))^1)*((1+(RC3))^1)*((1+(RC4))^1)*((1+(RC5))^1)*((1+(RC6))^1)*((1+(RC7))^1)*((1+(RC8))^1)*((1+(RC9))^1)*((1+(RC10))^1)*((1+(RC11))^1)*((1+(RC12))^1)*((1+(RC13))^1)*((1+(RC14))^1)*((1+(RC15))^1))/((1.075)^15)+((Sheet1!$B$61*((1+(RC1))^1)*((1+(RC2))^1)*((1+(RC3))^1)*((1+(RC4))^1)*((1+(RC5))^1)*((1+(RC6))^1)*((1+(RC7))^1)*((1+(RC8))^1)*((1+(RC9))^1)*((1+(RC10))^1)*((1+(RC11))^1)*((1+(RC12))^1)*((1+(RC13))^1)*((1+(RC14))^1)*((1+(RC15))^1))/((1.075)^15)/0.075))/Sheet1!$B$17)+((Sheet1!$B$65/Sheet1!$B$17)*(100%-0.2)))</f>
        <v>62.875580833959418</v>
      </c>
      <c r="RD17" s="1">
        <f ca="1">SUM((((Sheet1!$B$61*((1+(RD1))^1))/((1.075)^1)+(Sheet1!$B$61*((1+(RD1))^1)*((1+(RD2))^1))/((1.075)^2)+(Sheet1!$B$61*((1+(RD1))^1)*((1+(RD2))^1)*((1+(RD3))^1))/((1.075)^3)+(Sheet1!$B$61*((1+(RD1))^1)*((1+(RD2))^1)*((1+(RD3))^1)*((1+(RD4))^1))/((1.075)^4)+(Sheet1!$B$61*((1+(RD1))^1)*((1+(RD2))^1)*((1+(RD3))^1)*((1+(RD4))^1)*((1+(RD5))^1))/((1.075)^5)+(Sheet1!$B$61*((1+(RD1))^1)*((1+(RD2))^1)*((1+(RD3))^1)*((1+(RD4))^1)*((1+(RD5))^1)*((1+(RD6))^1))/((1.075)^6)+(Sheet1!$B$61*((1+(RD1))^1)*((1+(RD2))^1)*((1+(RD3))^1)*((1+(RD4))^1)*((1+(RD5))^1)*((1+(RD6))^1)*((1+(RD7))^1))/((1.075)^7)+(Sheet1!$B$61*((1+(RD1))^1)*((1+(RD2))^1)*((1+(RD3))^1)*((1+(RD4))^1)*((1+(RD5))^1)*((1+(RD6))^1)*((1+(RD7))^1)*((1+(RD8))^1))/((1.075)^8)+(Sheet1!$B$61*((1+(RD1))^1)*((1+(RD2))^1)*((1+(RD3))^1)*((1+(RD4))^1)*((1+(RD5))^1)*((1+(RD6))^1)*((1+(RD7))^1)*((1+(RD8))^1)*((1+(RD9))^1))/((1.075)^9)+(Sheet1!$B$61*((1+(RD1))^1)*((1+(RD2))^1)*((1+(RD3))^1)*((1+(RD4))^1)*((1+(RD5))^1)*((1+(RD6))^1)*((1+(RD7))^1)*((1+(RD8))^1)*((1+(RD9))^1)*((1+(RD10))^1))/((1.075)^10)+(Sheet1!$B$61*((1+(RD1))^1)*((1+(RD2))^1)*((1+(RD3))^1)*((1+(RD4))^1)*((1+(RD5))^1)*((1+(RD6))^1)*((1+(RD7))^1)*((1+(RD8))^1)*((1+(RD9))^1)*((1+(RD10))^1)*((1+(RD11))^1))/((1.075)^11)+(Sheet1!$B$61*((1+(RD1))^1)*((1+(RD2))^1)*((1+(RD3))^1)*((1+(RD4))^1)*((1+(RD5))^1)*((1+(RD6))^1)*((1+(RD7))^1)*((1+(RD8))^1)*((1+(RD9))^1)*((1+(RD10))^1)*((1+(RD11))^1)*((1+(RD12))^1))/((1.075)^12)+(Sheet1!$B$61*((1+(RD1))^1)*((1+(RD2))^1)*((1+(RD3))^1)*((1+(RD4))^1)*((1+(RD5))^1)*((1+(RD6))^1)*((1+(RD7))^1)*((1+(RD8))^1)*((1+(RD9))^1)*((1+(RD10))^1)*((1+(RD11))^1)*((1+(RD12))^1)*((1+(RD13))^1))/((1.075)^13)+(Sheet1!$B$61*((1+(RD1))^1)*((1+(RD2))^1)*((1+(RD3))^1)*((1+(RD4))^1)*((1+(RD5))^1)*((1+(RD6))^1)*((1+(RD7))^1)*((1+(RD8))^1)*((1+(RD9))^1)*((1+(RD10))^1)*((1+(RD11))^1)*((1+(RD12))^1)*((1+(RD13))^1)*((1+(RD14))^1))/((1.075)^14)+(Sheet1!$B$61*((1+(RD1))^1)*((1+(RD2))^1)*((1+(RD3))^1)*((1+(RD4))^1)*((1+(RD5))^1)*((1+(RD6))^1)*((1+(RD7))^1)*((1+(RD8))^1)*((1+(RD9))^1)*((1+(RD10))^1)*((1+(RD11))^1)*((1+(RD12))^1)*((1+(RD13))^1)*((1+(RD14))^1)*((1+(RD15))^1))/((1.075)^15)+((Sheet1!$B$61*((1+(RD1))^1)*((1+(RD2))^1)*((1+(RD3))^1)*((1+(RD4))^1)*((1+(RD5))^1)*((1+(RD6))^1)*((1+(RD7))^1)*((1+(RD8))^1)*((1+(RD9))^1)*((1+(RD10))^1)*((1+(RD11))^1)*((1+(RD12))^1)*((1+(RD13))^1)*((1+(RD14))^1)*((1+(RD15))^1))/((1.075)^15)/0.075))/Sheet1!$B$17)+((Sheet1!$B$65/Sheet1!$B$17)*(100%-0.2)))</f>
        <v>51.865630238610613</v>
      </c>
      <c r="RE17" s="1">
        <f ca="1">SUM((((Sheet1!$B$61*((1+(RE1))^1))/((1.075)^1)+(Sheet1!$B$61*((1+(RE1))^1)*((1+(RE2))^1))/((1.075)^2)+(Sheet1!$B$61*((1+(RE1))^1)*((1+(RE2))^1)*((1+(RE3))^1))/((1.075)^3)+(Sheet1!$B$61*((1+(RE1))^1)*((1+(RE2))^1)*((1+(RE3))^1)*((1+(RE4))^1))/((1.075)^4)+(Sheet1!$B$61*((1+(RE1))^1)*((1+(RE2))^1)*((1+(RE3))^1)*((1+(RE4))^1)*((1+(RE5))^1))/((1.075)^5)+(Sheet1!$B$61*((1+(RE1))^1)*((1+(RE2))^1)*((1+(RE3))^1)*((1+(RE4))^1)*((1+(RE5))^1)*((1+(RE6))^1))/((1.075)^6)+(Sheet1!$B$61*((1+(RE1))^1)*((1+(RE2))^1)*((1+(RE3))^1)*((1+(RE4))^1)*((1+(RE5))^1)*((1+(RE6))^1)*((1+(RE7))^1))/((1.075)^7)+(Sheet1!$B$61*((1+(RE1))^1)*((1+(RE2))^1)*((1+(RE3))^1)*((1+(RE4))^1)*((1+(RE5))^1)*((1+(RE6))^1)*((1+(RE7))^1)*((1+(RE8))^1))/((1.075)^8)+(Sheet1!$B$61*((1+(RE1))^1)*((1+(RE2))^1)*((1+(RE3))^1)*((1+(RE4))^1)*((1+(RE5))^1)*((1+(RE6))^1)*((1+(RE7))^1)*((1+(RE8))^1)*((1+(RE9))^1))/((1.075)^9)+(Sheet1!$B$61*((1+(RE1))^1)*((1+(RE2))^1)*((1+(RE3))^1)*((1+(RE4))^1)*((1+(RE5))^1)*((1+(RE6))^1)*((1+(RE7))^1)*((1+(RE8))^1)*((1+(RE9))^1)*((1+(RE10))^1))/((1.075)^10)+(Sheet1!$B$61*((1+(RE1))^1)*((1+(RE2))^1)*((1+(RE3))^1)*((1+(RE4))^1)*((1+(RE5))^1)*((1+(RE6))^1)*((1+(RE7))^1)*((1+(RE8))^1)*((1+(RE9))^1)*((1+(RE10))^1)*((1+(RE11))^1))/((1.075)^11)+(Sheet1!$B$61*((1+(RE1))^1)*((1+(RE2))^1)*((1+(RE3))^1)*((1+(RE4))^1)*((1+(RE5))^1)*((1+(RE6))^1)*((1+(RE7))^1)*((1+(RE8))^1)*((1+(RE9))^1)*((1+(RE10))^1)*((1+(RE11))^1)*((1+(RE12))^1))/((1.075)^12)+(Sheet1!$B$61*((1+(RE1))^1)*((1+(RE2))^1)*((1+(RE3))^1)*((1+(RE4))^1)*((1+(RE5))^1)*((1+(RE6))^1)*((1+(RE7))^1)*((1+(RE8))^1)*((1+(RE9))^1)*((1+(RE10))^1)*((1+(RE11))^1)*((1+(RE12))^1)*((1+(RE13))^1))/((1.075)^13)+(Sheet1!$B$61*((1+(RE1))^1)*((1+(RE2))^1)*((1+(RE3))^1)*((1+(RE4))^1)*((1+(RE5))^1)*((1+(RE6))^1)*((1+(RE7))^1)*((1+(RE8))^1)*((1+(RE9))^1)*((1+(RE10))^1)*((1+(RE11))^1)*((1+(RE12))^1)*((1+(RE13))^1)*((1+(RE14))^1))/((1.075)^14)+(Sheet1!$B$61*((1+(RE1))^1)*((1+(RE2))^1)*((1+(RE3))^1)*((1+(RE4))^1)*((1+(RE5))^1)*((1+(RE6))^1)*((1+(RE7))^1)*((1+(RE8))^1)*((1+(RE9))^1)*((1+(RE10))^1)*((1+(RE11))^1)*((1+(RE12))^1)*((1+(RE13))^1)*((1+(RE14))^1)*((1+(RE15))^1))/((1.075)^15)+((Sheet1!$B$61*((1+(RE1))^1)*((1+(RE2))^1)*((1+(RE3))^1)*((1+(RE4))^1)*((1+(RE5))^1)*((1+(RE6))^1)*((1+(RE7))^1)*((1+(RE8))^1)*((1+(RE9))^1)*((1+(RE10))^1)*((1+(RE11))^1)*((1+(RE12))^1)*((1+(RE13))^1)*((1+(RE14))^1)*((1+(RE15))^1))/((1.075)^15)/0.075))/Sheet1!$B$17)+((Sheet1!$B$65/Sheet1!$B$17)*(100%-0.2)))</f>
        <v>43.670380808233851</v>
      </c>
      <c r="RF17" s="1">
        <f ca="1">SUM((((Sheet1!$B$61*((1+(RF1))^1))/((1.075)^1)+(Sheet1!$B$61*((1+(RF1))^1)*((1+(RF2))^1))/((1.075)^2)+(Sheet1!$B$61*((1+(RF1))^1)*((1+(RF2))^1)*((1+(RF3))^1))/((1.075)^3)+(Sheet1!$B$61*((1+(RF1))^1)*((1+(RF2))^1)*((1+(RF3))^1)*((1+(RF4))^1))/((1.075)^4)+(Sheet1!$B$61*((1+(RF1))^1)*((1+(RF2))^1)*((1+(RF3))^1)*((1+(RF4))^1)*((1+(RF5))^1))/((1.075)^5)+(Sheet1!$B$61*((1+(RF1))^1)*((1+(RF2))^1)*((1+(RF3))^1)*((1+(RF4))^1)*((1+(RF5))^1)*((1+(RF6))^1))/((1.075)^6)+(Sheet1!$B$61*((1+(RF1))^1)*((1+(RF2))^1)*((1+(RF3))^1)*((1+(RF4))^1)*((1+(RF5))^1)*((1+(RF6))^1)*((1+(RF7))^1))/((1.075)^7)+(Sheet1!$B$61*((1+(RF1))^1)*((1+(RF2))^1)*((1+(RF3))^1)*((1+(RF4))^1)*((1+(RF5))^1)*((1+(RF6))^1)*((1+(RF7))^1)*((1+(RF8))^1))/((1.075)^8)+(Sheet1!$B$61*((1+(RF1))^1)*((1+(RF2))^1)*((1+(RF3))^1)*((1+(RF4))^1)*((1+(RF5))^1)*((1+(RF6))^1)*((1+(RF7))^1)*((1+(RF8))^1)*((1+(RF9))^1))/((1.075)^9)+(Sheet1!$B$61*((1+(RF1))^1)*((1+(RF2))^1)*((1+(RF3))^1)*((1+(RF4))^1)*((1+(RF5))^1)*((1+(RF6))^1)*((1+(RF7))^1)*((1+(RF8))^1)*((1+(RF9))^1)*((1+(RF10))^1))/((1.075)^10)+(Sheet1!$B$61*((1+(RF1))^1)*((1+(RF2))^1)*((1+(RF3))^1)*((1+(RF4))^1)*((1+(RF5))^1)*((1+(RF6))^1)*((1+(RF7))^1)*((1+(RF8))^1)*((1+(RF9))^1)*((1+(RF10))^1)*((1+(RF11))^1))/((1.075)^11)+(Sheet1!$B$61*((1+(RF1))^1)*((1+(RF2))^1)*((1+(RF3))^1)*((1+(RF4))^1)*((1+(RF5))^1)*((1+(RF6))^1)*((1+(RF7))^1)*((1+(RF8))^1)*((1+(RF9))^1)*((1+(RF10))^1)*((1+(RF11))^1)*((1+(RF12))^1))/((1.075)^12)+(Sheet1!$B$61*((1+(RF1))^1)*((1+(RF2))^1)*((1+(RF3))^1)*((1+(RF4))^1)*((1+(RF5))^1)*((1+(RF6))^1)*((1+(RF7))^1)*((1+(RF8))^1)*((1+(RF9))^1)*((1+(RF10))^1)*((1+(RF11))^1)*((1+(RF12))^1)*((1+(RF13))^1))/((1.075)^13)+(Sheet1!$B$61*((1+(RF1))^1)*((1+(RF2))^1)*((1+(RF3))^1)*((1+(RF4))^1)*((1+(RF5))^1)*((1+(RF6))^1)*((1+(RF7))^1)*((1+(RF8))^1)*((1+(RF9))^1)*((1+(RF10))^1)*((1+(RF11))^1)*((1+(RF12))^1)*((1+(RF13))^1)*((1+(RF14))^1))/((1.075)^14)+(Sheet1!$B$61*((1+(RF1))^1)*((1+(RF2))^1)*((1+(RF3))^1)*((1+(RF4))^1)*((1+(RF5))^1)*((1+(RF6))^1)*((1+(RF7))^1)*((1+(RF8))^1)*((1+(RF9))^1)*((1+(RF10))^1)*((1+(RF11))^1)*((1+(RF12))^1)*((1+(RF13))^1)*((1+(RF14))^1)*((1+(RF15))^1))/((1.075)^15)+((Sheet1!$B$61*((1+(RF1))^1)*((1+(RF2))^1)*((1+(RF3))^1)*((1+(RF4))^1)*((1+(RF5))^1)*((1+(RF6))^1)*((1+(RF7))^1)*((1+(RF8))^1)*((1+(RF9))^1)*((1+(RF10))^1)*((1+(RF11))^1)*((1+(RF12))^1)*((1+(RF13))^1)*((1+(RF14))^1)*((1+(RF15))^1))/((1.075)^15)/0.075))/Sheet1!$B$17)+((Sheet1!$B$65/Sheet1!$B$17)*(100%-0.2)))</f>
        <v>56.496835229210106</v>
      </c>
      <c r="RG17" s="1">
        <f ca="1">SUM((((Sheet1!$B$61*((1+(RG1))^1))/((1.075)^1)+(Sheet1!$B$61*((1+(RG1))^1)*((1+(RG2))^1))/((1.075)^2)+(Sheet1!$B$61*((1+(RG1))^1)*((1+(RG2))^1)*((1+(RG3))^1))/((1.075)^3)+(Sheet1!$B$61*((1+(RG1))^1)*((1+(RG2))^1)*((1+(RG3))^1)*((1+(RG4))^1))/((1.075)^4)+(Sheet1!$B$61*((1+(RG1))^1)*((1+(RG2))^1)*((1+(RG3))^1)*((1+(RG4))^1)*((1+(RG5))^1))/((1.075)^5)+(Sheet1!$B$61*((1+(RG1))^1)*((1+(RG2))^1)*((1+(RG3))^1)*((1+(RG4))^1)*((1+(RG5))^1)*((1+(RG6))^1))/((1.075)^6)+(Sheet1!$B$61*((1+(RG1))^1)*((1+(RG2))^1)*((1+(RG3))^1)*((1+(RG4))^1)*((1+(RG5))^1)*((1+(RG6))^1)*((1+(RG7))^1))/((1.075)^7)+(Sheet1!$B$61*((1+(RG1))^1)*((1+(RG2))^1)*((1+(RG3))^1)*((1+(RG4))^1)*((1+(RG5))^1)*((1+(RG6))^1)*((1+(RG7))^1)*((1+(RG8))^1))/((1.075)^8)+(Sheet1!$B$61*((1+(RG1))^1)*((1+(RG2))^1)*((1+(RG3))^1)*((1+(RG4))^1)*((1+(RG5))^1)*((1+(RG6))^1)*((1+(RG7))^1)*((1+(RG8))^1)*((1+(RG9))^1))/((1.075)^9)+(Sheet1!$B$61*((1+(RG1))^1)*((1+(RG2))^1)*((1+(RG3))^1)*((1+(RG4))^1)*((1+(RG5))^1)*((1+(RG6))^1)*((1+(RG7))^1)*((1+(RG8))^1)*((1+(RG9))^1)*((1+(RG10))^1))/((1.075)^10)+(Sheet1!$B$61*((1+(RG1))^1)*((1+(RG2))^1)*((1+(RG3))^1)*((1+(RG4))^1)*((1+(RG5))^1)*((1+(RG6))^1)*((1+(RG7))^1)*((1+(RG8))^1)*((1+(RG9))^1)*((1+(RG10))^1)*((1+(RG11))^1))/((1.075)^11)+(Sheet1!$B$61*((1+(RG1))^1)*((1+(RG2))^1)*((1+(RG3))^1)*((1+(RG4))^1)*((1+(RG5))^1)*((1+(RG6))^1)*((1+(RG7))^1)*((1+(RG8))^1)*((1+(RG9))^1)*((1+(RG10))^1)*((1+(RG11))^1)*((1+(RG12))^1))/((1.075)^12)+(Sheet1!$B$61*((1+(RG1))^1)*((1+(RG2))^1)*((1+(RG3))^1)*((1+(RG4))^1)*((1+(RG5))^1)*((1+(RG6))^1)*((1+(RG7))^1)*((1+(RG8))^1)*((1+(RG9))^1)*((1+(RG10))^1)*((1+(RG11))^1)*((1+(RG12))^1)*((1+(RG13))^1))/((1.075)^13)+(Sheet1!$B$61*((1+(RG1))^1)*((1+(RG2))^1)*((1+(RG3))^1)*((1+(RG4))^1)*((1+(RG5))^1)*((1+(RG6))^1)*((1+(RG7))^1)*((1+(RG8))^1)*((1+(RG9))^1)*((1+(RG10))^1)*((1+(RG11))^1)*((1+(RG12))^1)*((1+(RG13))^1)*((1+(RG14))^1))/((1.075)^14)+(Sheet1!$B$61*((1+(RG1))^1)*((1+(RG2))^1)*((1+(RG3))^1)*((1+(RG4))^1)*((1+(RG5))^1)*((1+(RG6))^1)*((1+(RG7))^1)*((1+(RG8))^1)*((1+(RG9))^1)*((1+(RG10))^1)*((1+(RG11))^1)*((1+(RG12))^1)*((1+(RG13))^1)*((1+(RG14))^1)*((1+(RG15))^1))/((1.075)^15)+((Sheet1!$B$61*((1+(RG1))^1)*((1+(RG2))^1)*((1+(RG3))^1)*((1+(RG4))^1)*((1+(RG5))^1)*((1+(RG6))^1)*((1+(RG7))^1)*((1+(RG8))^1)*((1+(RG9))^1)*((1+(RG10))^1)*((1+(RG11))^1)*((1+(RG12))^1)*((1+(RG13))^1)*((1+(RG14))^1)*((1+(RG15))^1))/((1.075)^15)/0.075))/Sheet1!$B$17)+((Sheet1!$B$65/Sheet1!$B$17)*(100%-0.2)))</f>
        <v>43.801056288925786</v>
      </c>
      <c r="RH17" s="1">
        <f ca="1">SUM((((Sheet1!$B$61*((1+(RH1))^1))/((1.075)^1)+(Sheet1!$B$61*((1+(RH1))^1)*((1+(RH2))^1))/((1.075)^2)+(Sheet1!$B$61*((1+(RH1))^1)*((1+(RH2))^1)*((1+(RH3))^1))/((1.075)^3)+(Sheet1!$B$61*((1+(RH1))^1)*((1+(RH2))^1)*((1+(RH3))^1)*((1+(RH4))^1))/((1.075)^4)+(Sheet1!$B$61*((1+(RH1))^1)*((1+(RH2))^1)*((1+(RH3))^1)*((1+(RH4))^1)*((1+(RH5))^1))/((1.075)^5)+(Sheet1!$B$61*((1+(RH1))^1)*((1+(RH2))^1)*((1+(RH3))^1)*((1+(RH4))^1)*((1+(RH5))^1)*((1+(RH6))^1))/((1.075)^6)+(Sheet1!$B$61*((1+(RH1))^1)*((1+(RH2))^1)*((1+(RH3))^1)*((1+(RH4))^1)*((1+(RH5))^1)*((1+(RH6))^1)*((1+(RH7))^1))/((1.075)^7)+(Sheet1!$B$61*((1+(RH1))^1)*((1+(RH2))^1)*((1+(RH3))^1)*((1+(RH4))^1)*((1+(RH5))^1)*((1+(RH6))^1)*((1+(RH7))^1)*((1+(RH8))^1))/((1.075)^8)+(Sheet1!$B$61*((1+(RH1))^1)*((1+(RH2))^1)*((1+(RH3))^1)*((1+(RH4))^1)*((1+(RH5))^1)*((1+(RH6))^1)*((1+(RH7))^1)*((1+(RH8))^1)*((1+(RH9))^1))/((1.075)^9)+(Sheet1!$B$61*((1+(RH1))^1)*((1+(RH2))^1)*((1+(RH3))^1)*((1+(RH4))^1)*((1+(RH5))^1)*((1+(RH6))^1)*((1+(RH7))^1)*((1+(RH8))^1)*((1+(RH9))^1)*((1+(RH10))^1))/((1.075)^10)+(Sheet1!$B$61*((1+(RH1))^1)*((1+(RH2))^1)*((1+(RH3))^1)*((1+(RH4))^1)*((1+(RH5))^1)*((1+(RH6))^1)*((1+(RH7))^1)*((1+(RH8))^1)*((1+(RH9))^1)*((1+(RH10))^1)*((1+(RH11))^1))/((1.075)^11)+(Sheet1!$B$61*((1+(RH1))^1)*((1+(RH2))^1)*((1+(RH3))^1)*((1+(RH4))^1)*((1+(RH5))^1)*((1+(RH6))^1)*((1+(RH7))^1)*((1+(RH8))^1)*((1+(RH9))^1)*((1+(RH10))^1)*((1+(RH11))^1)*((1+(RH12))^1))/((1.075)^12)+(Sheet1!$B$61*((1+(RH1))^1)*((1+(RH2))^1)*((1+(RH3))^1)*((1+(RH4))^1)*((1+(RH5))^1)*((1+(RH6))^1)*((1+(RH7))^1)*((1+(RH8))^1)*((1+(RH9))^1)*((1+(RH10))^1)*((1+(RH11))^1)*((1+(RH12))^1)*((1+(RH13))^1))/((1.075)^13)+(Sheet1!$B$61*((1+(RH1))^1)*((1+(RH2))^1)*((1+(RH3))^1)*((1+(RH4))^1)*((1+(RH5))^1)*((1+(RH6))^1)*((1+(RH7))^1)*((1+(RH8))^1)*((1+(RH9))^1)*((1+(RH10))^1)*((1+(RH11))^1)*((1+(RH12))^1)*((1+(RH13))^1)*((1+(RH14))^1))/((1.075)^14)+(Sheet1!$B$61*((1+(RH1))^1)*((1+(RH2))^1)*((1+(RH3))^1)*((1+(RH4))^1)*((1+(RH5))^1)*((1+(RH6))^1)*((1+(RH7))^1)*((1+(RH8))^1)*((1+(RH9))^1)*((1+(RH10))^1)*((1+(RH11))^1)*((1+(RH12))^1)*((1+(RH13))^1)*((1+(RH14))^1)*((1+(RH15))^1))/((1.075)^15)+((Sheet1!$B$61*((1+(RH1))^1)*((1+(RH2))^1)*((1+(RH3))^1)*((1+(RH4))^1)*((1+(RH5))^1)*((1+(RH6))^1)*((1+(RH7))^1)*((1+(RH8))^1)*((1+(RH9))^1)*((1+(RH10))^1)*((1+(RH11))^1)*((1+(RH12))^1)*((1+(RH13))^1)*((1+(RH14))^1)*((1+(RH15))^1))/((1.075)^15)/0.075))/Sheet1!$B$17)+((Sheet1!$B$65/Sheet1!$B$17)*(100%-0.2)))</f>
        <v>55.76726067660303</v>
      </c>
      <c r="RI17" s="1">
        <f ca="1">SUM((((Sheet1!$B$61*((1+(RI1))^1))/((1.075)^1)+(Sheet1!$B$61*((1+(RI1))^1)*((1+(RI2))^1))/((1.075)^2)+(Sheet1!$B$61*((1+(RI1))^1)*((1+(RI2))^1)*((1+(RI3))^1))/((1.075)^3)+(Sheet1!$B$61*((1+(RI1))^1)*((1+(RI2))^1)*((1+(RI3))^1)*((1+(RI4))^1))/((1.075)^4)+(Sheet1!$B$61*((1+(RI1))^1)*((1+(RI2))^1)*((1+(RI3))^1)*((1+(RI4))^1)*((1+(RI5))^1))/((1.075)^5)+(Sheet1!$B$61*((1+(RI1))^1)*((1+(RI2))^1)*((1+(RI3))^1)*((1+(RI4))^1)*((1+(RI5))^1)*((1+(RI6))^1))/((1.075)^6)+(Sheet1!$B$61*((1+(RI1))^1)*((1+(RI2))^1)*((1+(RI3))^1)*((1+(RI4))^1)*((1+(RI5))^1)*((1+(RI6))^1)*((1+(RI7))^1))/((1.075)^7)+(Sheet1!$B$61*((1+(RI1))^1)*((1+(RI2))^1)*((1+(RI3))^1)*((1+(RI4))^1)*((1+(RI5))^1)*((1+(RI6))^1)*((1+(RI7))^1)*((1+(RI8))^1))/((1.075)^8)+(Sheet1!$B$61*((1+(RI1))^1)*((1+(RI2))^1)*((1+(RI3))^1)*((1+(RI4))^1)*((1+(RI5))^1)*((1+(RI6))^1)*((1+(RI7))^1)*((1+(RI8))^1)*((1+(RI9))^1))/((1.075)^9)+(Sheet1!$B$61*((1+(RI1))^1)*((1+(RI2))^1)*((1+(RI3))^1)*((1+(RI4))^1)*((1+(RI5))^1)*((1+(RI6))^1)*((1+(RI7))^1)*((1+(RI8))^1)*((1+(RI9))^1)*((1+(RI10))^1))/((1.075)^10)+(Sheet1!$B$61*((1+(RI1))^1)*((1+(RI2))^1)*((1+(RI3))^1)*((1+(RI4))^1)*((1+(RI5))^1)*((1+(RI6))^1)*((1+(RI7))^1)*((1+(RI8))^1)*((1+(RI9))^1)*((1+(RI10))^1)*((1+(RI11))^1))/((1.075)^11)+(Sheet1!$B$61*((1+(RI1))^1)*((1+(RI2))^1)*((1+(RI3))^1)*((1+(RI4))^1)*((1+(RI5))^1)*((1+(RI6))^1)*((1+(RI7))^1)*((1+(RI8))^1)*((1+(RI9))^1)*((1+(RI10))^1)*((1+(RI11))^1)*((1+(RI12))^1))/((1.075)^12)+(Sheet1!$B$61*((1+(RI1))^1)*((1+(RI2))^1)*((1+(RI3))^1)*((1+(RI4))^1)*((1+(RI5))^1)*((1+(RI6))^1)*((1+(RI7))^1)*((1+(RI8))^1)*((1+(RI9))^1)*((1+(RI10))^1)*((1+(RI11))^1)*((1+(RI12))^1)*((1+(RI13))^1))/((1.075)^13)+(Sheet1!$B$61*((1+(RI1))^1)*((1+(RI2))^1)*((1+(RI3))^1)*((1+(RI4))^1)*((1+(RI5))^1)*((1+(RI6))^1)*((1+(RI7))^1)*((1+(RI8))^1)*((1+(RI9))^1)*((1+(RI10))^1)*((1+(RI11))^1)*((1+(RI12))^1)*((1+(RI13))^1)*((1+(RI14))^1))/((1.075)^14)+(Sheet1!$B$61*((1+(RI1))^1)*((1+(RI2))^1)*((1+(RI3))^1)*((1+(RI4))^1)*((1+(RI5))^1)*((1+(RI6))^1)*((1+(RI7))^1)*((1+(RI8))^1)*((1+(RI9))^1)*((1+(RI10))^1)*((1+(RI11))^1)*((1+(RI12))^1)*((1+(RI13))^1)*((1+(RI14))^1)*((1+(RI15))^1))/((1.075)^15)+((Sheet1!$B$61*((1+(RI1))^1)*((1+(RI2))^1)*((1+(RI3))^1)*((1+(RI4))^1)*((1+(RI5))^1)*((1+(RI6))^1)*((1+(RI7))^1)*((1+(RI8))^1)*((1+(RI9))^1)*((1+(RI10))^1)*((1+(RI11))^1)*((1+(RI12))^1)*((1+(RI13))^1)*((1+(RI14))^1)*((1+(RI15))^1))/((1.075)^15)/0.075))/Sheet1!$B$17)+((Sheet1!$B$65/Sheet1!$B$17)*(100%-0.2)))</f>
        <v>51.526351480620598</v>
      </c>
      <c r="RJ17" s="1">
        <f ca="1">SUM((((Sheet1!$B$61*((1+(RJ1))^1))/((1.075)^1)+(Sheet1!$B$61*((1+(RJ1))^1)*((1+(RJ2))^1))/((1.075)^2)+(Sheet1!$B$61*((1+(RJ1))^1)*((1+(RJ2))^1)*((1+(RJ3))^1))/((1.075)^3)+(Sheet1!$B$61*((1+(RJ1))^1)*((1+(RJ2))^1)*((1+(RJ3))^1)*((1+(RJ4))^1))/((1.075)^4)+(Sheet1!$B$61*((1+(RJ1))^1)*((1+(RJ2))^1)*((1+(RJ3))^1)*((1+(RJ4))^1)*((1+(RJ5))^1))/((1.075)^5)+(Sheet1!$B$61*((1+(RJ1))^1)*((1+(RJ2))^1)*((1+(RJ3))^1)*((1+(RJ4))^1)*((1+(RJ5))^1)*((1+(RJ6))^1))/((1.075)^6)+(Sheet1!$B$61*((1+(RJ1))^1)*((1+(RJ2))^1)*((1+(RJ3))^1)*((1+(RJ4))^1)*((1+(RJ5))^1)*((1+(RJ6))^1)*((1+(RJ7))^1))/((1.075)^7)+(Sheet1!$B$61*((1+(RJ1))^1)*((1+(RJ2))^1)*((1+(RJ3))^1)*((1+(RJ4))^1)*((1+(RJ5))^1)*((1+(RJ6))^1)*((1+(RJ7))^1)*((1+(RJ8))^1))/((1.075)^8)+(Sheet1!$B$61*((1+(RJ1))^1)*((1+(RJ2))^1)*((1+(RJ3))^1)*((1+(RJ4))^1)*((1+(RJ5))^1)*((1+(RJ6))^1)*((1+(RJ7))^1)*((1+(RJ8))^1)*((1+(RJ9))^1))/((1.075)^9)+(Sheet1!$B$61*((1+(RJ1))^1)*((1+(RJ2))^1)*((1+(RJ3))^1)*((1+(RJ4))^1)*((1+(RJ5))^1)*((1+(RJ6))^1)*((1+(RJ7))^1)*((1+(RJ8))^1)*((1+(RJ9))^1)*((1+(RJ10))^1))/((1.075)^10)+(Sheet1!$B$61*((1+(RJ1))^1)*((1+(RJ2))^1)*((1+(RJ3))^1)*((1+(RJ4))^1)*((1+(RJ5))^1)*((1+(RJ6))^1)*((1+(RJ7))^1)*((1+(RJ8))^1)*((1+(RJ9))^1)*((1+(RJ10))^1)*((1+(RJ11))^1))/((1.075)^11)+(Sheet1!$B$61*((1+(RJ1))^1)*((1+(RJ2))^1)*((1+(RJ3))^1)*((1+(RJ4))^1)*((1+(RJ5))^1)*((1+(RJ6))^1)*((1+(RJ7))^1)*((1+(RJ8))^1)*((1+(RJ9))^1)*((1+(RJ10))^1)*((1+(RJ11))^1)*((1+(RJ12))^1))/((1.075)^12)+(Sheet1!$B$61*((1+(RJ1))^1)*((1+(RJ2))^1)*((1+(RJ3))^1)*((1+(RJ4))^1)*((1+(RJ5))^1)*((1+(RJ6))^1)*((1+(RJ7))^1)*((1+(RJ8))^1)*((1+(RJ9))^1)*((1+(RJ10))^1)*((1+(RJ11))^1)*((1+(RJ12))^1)*((1+(RJ13))^1))/((1.075)^13)+(Sheet1!$B$61*((1+(RJ1))^1)*((1+(RJ2))^1)*((1+(RJ3))^1)*((1+(RJ4))^1)*((1+(RJ5))^1)*((1+(RJ6))^1)*((1+(RJ7))^1)*((1+(RJ8))^1)*((1+(RJ9))^1)*((1+(RJ10))^1)*((1+(RJ11))^1)*((1+(RJ12))^1)*((1+(RJ13))^1)*((1+(RJ14))^1))/((1.075)^14)+(Sheet1!$B$61*((1+(RJ1))^1)*((1+(RJ2))^1)*((1+(RJ3))^1)*((1+(RJ4))^1)*((1+(RJ5))^1)*((1+(RJ6))^1)*((1+(RJ7))^1)*((1+(RJ8))^1)*((1+(RJ9))^1)*((1+(RJ10))^1)*((1+(RJ11))^1)*((1+(RJ12))^1)*((1+(RJ13))^1)*((1+(RJ14))^1)*((1+(RJ15))^1))/((1.075)^15)+((Sheet1!$B$61*((1+(RJ1))^1)*((1+(RJ2))^1)*((1+(RJ3))^1)*((1+(RJ4))^1)*((1+(RJ5))^1)*((1+(RJ6))^1)*((1+(RJ7))^1)*((1+(RJ8))^1)*((1+(RJ9))^1)*((1+(RJ10))^1)*((1+(RJ11))^1)*((1+(RJ12))^1)*((1+(RJ13))^1)*((1+(RJ14))^1)*((1+(RJ15))^1))/((1.075)^15)/0.075))/Sheet1!$B$17)+((Sheet1!$B$65/Sheet1!$B$17)*(100%-0.2)))</f>
        <v>55.463206936188172</v>
      </c>
      <c r="RK17" s="1">
        <f ca="1">SUM((((Sheet1!$B$61*((1+(RK1))^1))/((1.075)^1)+(Sheet1!$B$61*((1+(RK1))^1)*((1+(RK2))^1))/((1.075)^2)+(Sheet1!$B$61*((1+(RK1))^1)*((1+(RK2))^1)*((1+(RK3))^1))/((1.075)^3)+(Sheet1!$B$61*((1+(RK1))^1)*((1+(RK2))^1)*((1+(RK3))^1)*((1+(RK4))^1))/((1.075)^4)+(Sheet1!$B$61*((1+(RK1))^1)*((1+(RK2))^1)*((1+(RK3))^1)*((1+(RK4))^1)*((1+(RK5))^1))/((1.075)^5)+(Sheet1!$B$61*((1+(RK1))^1)*((1+(RK2))^1)*((1+(RK3))^1)*((1+(RK4))^1)*((1+(RK5))^1)*((1+(RK6))^1))/((1.075)^6)+(Sheet1!$B$61*((1+(RK1))^1)*((1+(RK2))^1)*((1+(RK3))^1)*((1+(RK4))^1)*((1+(RK5))^1)*((1+(RK6))^1)*((1+(RK7))^1))/((1.075)^7)+(Sheet1!$B$61*((1+(RK1))^1)*((1+(RK2))^1)*((1+(RK3))^1)*((1+(RK4))^1)*((1+(RK5))^1)*((1+(RK6))^1)*((1+(RK7))^1)*((1+(RK8))^1))/((1.075)^8)+(Sheet1!$B$61*((1+(RK1))^1)*((1+(RK2))^1)*((1+(RK3))^1)*((1+(RK4))^1)*((1+(RK5))^1)*((1+(RK6))^1)*((1+(RK7))^1)*((1+(RK8))^1)*((1+(RK9))^1))/((1.075)^9)+(Sheet1!$B$61*((1+(RK1))^1)*((1+(RK2))^1)*((1+(RK3))^1)*((1+(RK4))^1)*((1+(RK5))^1)*((1+(RK6))^1)*((1+(RK7))^1)*((1+(RK8))^1)*((1+(RK9))^1)*((1+(RK10))^1))/((1.075)^10)+(Sheet1!$B$61*((1+(RK1))^1)*((1+(RK2))^1)*((1+(RK3))^1)*((1+(RK4))^1)*((1+(RK5))^1)*((1+(RK6))^1)*((1+(RK7))^1)*((1+(RK8))^1)*((1+(RK9))^1)*((1+(RK10))^1)*((1+(RK11))^1))/((1.075)^11)+(Sheet1!$B$61*((1+(RK1))^1)*((1+(RK2))^1)*((1+(RK3))^1)*((1+(RK4))^1)*((1+(RK5))^1)*((1+(RK6))^1)*((1+(RK7))^1)*((1+(RK8))^1)*((1+(RK9))^1)*((1+(RK10))^1)*((1+(RK11))^1)*((1+(RK12))^1))/((1.075)^12)+(Sheet1!$B$61*((1+(RK1))^1)*((1+(RK2))^1)*((1+(RK3))^1)*((1+(RK4))^1)*((1+(RK5))^1)*((1+(RK6))^1)*((1+(RK7))^1)*((1+(RK8))^1)*((1+(RK9))^1)*((1+(RK10))^1)*((1+(RK11))^1)*((1+(RK12))^1)*((1+(RK13))^1))/((1.075)^13)+(Sheet1!$B$61*((1+(RK1))^1)*((1+(RK2))^1)*((1+(RK3))^1)*((1+(RK4))^1)*((1+(RK5))^1)*((1+(RK6))^1)*((1+(RK7))^1)*((1+(RK8))^1)*((1+(RK9))^1)*((1+(RK10))^1)*((1+(RK11))^1)*((1+(RK12))^1)*((1+(RK13))^1)*((1+(RK14))^1))/((1.075)^14)+(Sheet1!$B$61*((1+(RK1))^1)*((1+(RK2))^1)*((1+(RK3))^1)*((1+(RK4))^1)*((1+(RK5))^1)*((1+(RK6))^1)*((1+(RK7))^1)*((1+(RK8))^1)*((1+(RK9))^1)*((1+(RK10))^1)*((1+(RK11))^1)*((1+(RK12))^1)*((1+(RK13))^1)*((1+(RK14))^1)*((1+(RK15))^1))/((1.075)^15)+((Sheet1!$B$61*((1+(RK1))^1)*((1+(RK2))^1)*((1+(RK3))^1)*((1+(RK4))^1)*((1+(RK5))^1)*((1+(RK6))^1)*((1+(RK7))^1)*((1+(RK8))^1)*((1+(RK9))^1)*((1+(RK10))^1)*((1+(RK11))^1)*((1+(RK12))^1)*((1+(RK13))^1)*((1+(RK14))^1)*((1+(RK15))^1))/((1.075)^15)/0.075))/Sheet1!$B$17)+((Sheet1!$B$65/Sheet1!$B$17)*(100%-0.2)))</f>
        <v>52.59029439883188</v>
      </c>
      <c r="RL17" s="1">
        <f ca="1">SUM((((Sheet1!$B$61*((1+(RL1))^1))/((1.075)^1)+(Sheet1!$B$61*((1+(RL1))^1)*((1+(RL2))^1))/((1.075)^2)+(Sheet1!$B$61*((1+(RL1))^1)*((1+(RL2))^1)*((1+(RL3))^1))/((1.075)^3)+(Sheet1!$B$61*((1+(RL1))^1)*((1+(RL2))^1)*((1+(RL3))^1)*((1+(RL4))^1))/((1.075)^4)+(Sheet1!$B$61*((1+(RL1))^1)*((1+(RL2))^1)*((1+(RL3))^1)*((1+(RL4))^1)*((1+(RL5))^1))/((1.075)^5)+(Sheet1!$B$61*((1+(RL1))^1)*((1+(RL2))^1)*((1+(RL3))^1)*((1+(RL4))^1)*((1+(RL5))^1)*((1+(RL6))^1))/((1.075)^6)+(Sheet1!$B$61*((1+(RL1))^1)*((1+(RL2))^1)*((1+(RL3))^1)*((1+(RL4))^1)*((1+(RL5))^1)*((1+(RL6))^1)*((1+(RL7))^1))/((1.075)^7)+(Sheet1!$B$61*((1+(RL1))^1)*((1+(RL2))^1)*((1+(RL3))^1)*((1+(RL4))^1)*((1+(RL5))^1)*((1+(RL6))^1)*((1+(RL7))^1)*((1+(RL8))^1))/((1.075)^8)+(Sheet1!$B$61*((1+(RL1))^1)*((1+(RL2))^1)*((1+(RL3))^1)*((1+(RL4))^1)*((1+(RL5))^1)*((1+(RL6))^1)*((1+(RL7))^1)*((1+(RL8))^1)*((1+(RL9))^1))/((1.075)^9)+(Sheet1!$B$61*((1+(RL1))^1)*((1+(RL2))^1)*((1+(RL3))^1)*((1+(RL4))^1)*((1+(RL5))^1)*((1+(RL6))^1)*((1+(RL7))^1)*((1+(RL8))^1)*((1+(RL9))^1)*((1+(RL10))^1))/((1.075)^10)+(Sheet1!$B$61*((1+(RL1))^1)*((1+(RL2))^1)*((1+(RL3))^1)*((1+(RL4))^1)*((1+(RL5))^1)*((1+(RL6))^1)*((1+(RL7))^1)*((1+(RL8))^1)*((1+(RL9))^1)*((1+(RL10))^1)*((1+(RL11))^1))/((1.075)^11)+(Sheet1!$B$61*((1+(RL1))^1)*((1+(RL2))^1)*((1+(RL3))^1)*((1+(RL4))^1)*((1+(RL5))^1)*((1+(RL6))^1)*((1+(RL7))^1)*((1+(RL8))^1)*((1+(RL9))^1)*((1+(RL10))^1)*((1+(RL11))^1)*((1+(RL12))^1))/((1.075)^12)+(Sheet1!$B$61*((1+(RL1))^1)*((1+(RL2))^1)*((1+(RL3))^1)*((1+(RL4))^1)*((1+(RL5))^1)*((1+(RL6))^1)*((1+(RL7))^1)*((1+(RL8))^1)*((1+(RL9))^1)*((1+(RL10))^1)*((1+(RL11))^1)*((1+(RL12))^1)*((1+(RL13))^1))/((1.075)^13)+(Sheet1!$B$61*((1+(RL1))^1)*((1+(RL2))^1)*((1+(RL3))^1)*((1+(RL4))^1)*((1+(RL5))^1)*((1+(RL6))^1)*((1+(RL7))^1)*((1+(RL8))^1)*((1+(RL9))^1)*((1+(RL10))^1)*((1+(RL11))^1)*((1+(RL12))^1)*((1+(RL13))^1)*((1+(RL14))^1))/((1.075)^14)+(Sheet1!$B$61*((1+(RL1))^1)*((1+(RL2))^1)*((1+(RL3))^1)*((1+(RL4))^1)*((1+(RL5))^1)*((1+(RL6))^1)*((1+(RL7))^1)*((1+(RL8))^1)*((1+(RL9))^1)*((1+(RL10))^1)*((1+(RL11))^1)*((1+(RL12))^1)*((1+(RL13))^1)*((1+(RL14))^1)*((1+(RL15))^1))/((1.075)^15)+((Sheet1!$B$61*((1+(RL1))^1)*((1+(RL2))^1)*((1+(RL3))^1)*((1+(RL4))^1)*((1+(RL5))^1)*((1+(RL6))^1)*((1+(RL7))^1)*((1+(RL8))^1)*((1+(RL9))^1)*((1+(RL10))^1)*((1+(RL11))^1)*((1+(RL12))^1)*((1+(RL13))^1)*((1+(RL14))^1)*((1+(RL15))^1))/((1.075)^15)/0.075))/Sheet1!$B$17)+((Sheet1!$B$65/Sheet1!$B$17)*(100%-0.2)))</f>
        <v>50.054906387726973</v>
      </c>
      <c r="RM17" s="1">
        <f ca="1">SUM((((Sheet1!$B$61*((1+(RM1))^1))/((1.075)^1)+(Sheet1!$B$61*((1+(RM1))^1)*((1+(RM2))^1))/((1.075)^2)+(Sheet1!$B$61*((1+(RM1))^1)*((1+(RM2))^1)*((1+(RM3))^1))/((1.075)^3)+(Sheet1!$B$61*((1+(RM1))^1)*((1+(RM2))^1)*((1+(RM3))^1)*((1+(RM4))^1))/((1.075)^4)+(Sheet1!$B$61*((1+(RM1))^1)*((1+(RM2))^1)*((1+(RM3))^1)*((1+(RM4))^1)*((1+(RM5))^1))/((1.075)^5)+(Sheet1!$B$61*((1+(RM1))^1)*((1+(RM2))^1)*((1+(RM3))^1)*((1+(RM4))^1)*((1+(RM5))^1)*((1+(RM6))^1))/((1.075)^6)+(Sheet1!$B$61*((1+(RM1))^1)*((1+(RM2))^1)*((1+(RM3))^1)*((1+(RM4))^1)*((1+(RM5))^1)*((1+(RM6))^1)*((1+(RM7))^1))/((1.075)^7)+(Sheet1!$B$61*((1+(RM1))^1)*((1+(RM2))^1)*((1+(RM3))^1)*((1+(RM4))^1)*((1+(RM5))^1)*((1+(RM6))^1)*((1+(RM7))^1)*((1+(RM8))^1))/((1.075)^8)+(Sheet1!$B$61*((1+(RM1))^1)*((1+(RM2))^1)*((1+(RM3))^1)*((1+(RM4))^1)*((1+(RM5))^1)*((1+(RM6))^1)*((1+(RM7))^1)*((1+(RM8))^1)*((1+(RM9))^1))/((1.075)^9)+(Sheet1!$B$61*((1+(RM1))^1)*((1+(RM2))^1)*((1+(RM3))^1)*((1+(RM4))^1)*((1+(RM5))^1)*((1+(RM6))^1)*((1+(RM7))^1)*((1+(RM8))^1)*((1+(RM9))^1)*((1+(RM10))^1))/((1.075)^10)+(Sheet1!$B$61*((1+(RM1))^1)*((1+(RM2))^1)*((1+(RM3))^1)*((1+(RM4))^1)*((1+(RM5))^1)*((1+(RM6))^1)*((1+(RM7))^1)*((1+(RM8))^1)*((1+(RM9))^1)*((1+(RM10))^1)*((1+(RM11))^1))/((1.075)^11)+(Sheet1!$B$61*((1+(RM1))^1)*((1+(RM2))^1)*((1+(RM3))^1)*((1+(RM4))^1)*((1+(RM5))^1)*((1+(RM6))^1)*((1+(RM7))^1)*((1+(RM8))^1)*((1+(RM9))^1)*((1+(RM10))^1)*((1+(RM11))^1)*((1+(RM12))^1))/((1.075)^12)+(Sheet1!$B$61*((1+(RM1))^1)*((1+(RM2))^1)*((1+(RM3))^1)*((1+(RM4))^1)*((1+(RM5))^1)*((1+(RM6))^1)*((1+(RM7))^1)*((1+(RM8))^1)*((1+(RM9))^1)*((1+(RM10))^1)*((1+(RM11))^1)*((1+(RM12))^1)*((1+(RM13))^1))/((1.075)^13)+(Sheet1!$B$61*((1+(RM1))^1)*((1+(RM2))^1)*((1+(RM3))^1)*((1+(RM4))^1)*((1+(RM5))^1)*((1+(RM6))^1)*((1+(RM7))^1)*((1+(RM8))^1)*((1+(RM9))^1)*((1+(RM10))^1)*((1+(RM11))^1)*((1+(RM12))^1)*((1+(RM13))^1)*((1+(RM14))^1))/((1.075)^14)+(Sheet1!$B$61*((1+(RM1))^1)*((1+(RM2))^1)*((1+(RM3))^1)*((1+(RM4))^1)*((1+(RM5))^1)*((1+(RM6))^1)*((1+(RM7))^1)*((1+(RM8))^1)*((1+(RM9))^1)*((1+(RM10))^1)*((1+(RM11))^1)*((1+(RM12))^1)*((1+(RM13))^1)*((1+(RM14))^1)*((1+(RM15))^1))/((1.075)^15)+((Sheet1!$B$61*((1+(RM1))^1)*((1+(RM2))^1)*((1+(RM3))^1)*((1+(RM4))^1)*((1+(RM5))^1)*((1+(RM6))^1)*((1+(RM7))^1)*((1+(RM8))^1)*((1+(RM9))^1)*((1+(RM10))^1)*((1+(RM11))^1)*((1+(RM12))^1)*((1+(RM13))^1)*((1+(RM14))^1)*((1+(RM15))^1))/((1.075)^15)/0.075))/Sheet1!$B$17)+((Sheet1!$B$65/Sheet1!$B$17)*(100%-0.2)))</f>
        <v>53.035975451049907</v>
      </c>
      <c r="RN17" s="1">
        <f ca="1">SUM((((Sheet1!$B$61*((1+(RN1))^1))/((1.075)^1)+(Sheet1!$B$61*((1+(RN1))^1)*((1+(RN2))^1))/((1.075)^2)+(Sheet1!$B$61*((1+(RN1))^1)*((1+(RN2))^1)*((1+(RN3))^1))/((1.075)^3)+(Sheet1!$B$61*((1+(RN1))^1)*((1+(RN2))^1)*((1+(RN3))^1)*((1+(RN4))^1))/((1.075)^4)+(Sheet1!$B$61*((1+(RN1))^1)*((1+(RN2))^1)*((1+(RN3))^1)*((1+(RN4))^1)*((1+(RN5))^1))/((1.075)^5)+(Sheet1!$B$61*((1+(RN1))^1)*((1+(RN2))^1)*((1+(RN3))^1)*((1+(RN4))^1)*((1+(RN5))^1)*((1+(RN6))^1))/((1.075)^6)+(Sheet1!$B$61*((1+(RN1))^1)*((1+(RN2))^1)*((1+(RN3))^1)*((1+(RN4))^1)*((1+(RN5))^1)*((1+(RN6))^1)*((1+(RN7))^1))/((1.075)^7)+(Sheet1!$B$61*((1+(RN1))^1)*((1+(RN2))^1)*((1+(RN3))^1)*((1+(RN4))^1)*((1+(RN5))^1)*((1+(RN6))^1)*((1+(RN7))^1)*((1+(RN8))^1))/((1.075)^8)+(Sheet1!$B$61*((1+(RN1))^1)*((1+(RN2))^1)*((1+(RN3))^1)*((1+(RN4))^1)*((1+(RN5))^1)*((1+(RN6))^1)*((1+(RN7))^1)*((1+(RN8))^1)*((1+(RN9))^1))/((1.075)^9)+(Sheet1!$B$61*((1+(RN1))^1)*((1+(RN2))^1)*((1+(RN3))^1)*((1+(RN4))^1)*((1+(RN5))^1)*((1+(RN6))^1)*((1+(RN7))^1)*((1+(RN8))^1)*((1+(RN9))^1)*((1+(RN10))^1))/((1.075)^10)+(Sheet1!$B$61*((1+(RN1))^1)*((1+(RN2))^1)*((1+(RN3))^1)*((1+(RN4))^1)*((1+(RN5))^1)*((1+(RN6))^1)*((1+(RN7))^1)*((1+(RN8))^1)*((1+(RN9))^1)*((1+(RN10))^1)*((1+(RN11))^1))/((1.075)^11)+(Sheet1!$B$61*((1+(RN1))^1)*((1+(RN2))^1)*((1+(RN3))^1)*((1+(RN4))^1)*((1+(RN5))^1)*((1+(RN6))^1)*((1+(RN7))^1)*((1+(RN8))^1)*((1+(RN9))^1)*((1+(RN10))^1)*((1+(RN11))^1)*((1+(RN12))^1))/((1.075)^12)+(Sheet1!$B$61*((1+(RN1))^1)*((1+(RN2))^1)*((1+(RN3))^1)*((1+(RN4))^1)*((1+(RN5))^1)*((1+(RN6))^1)*((1+(RN7))^1)*((1+(RN8))^1)*((1+(RN9))^1)*((1+(RN10))^1)*((1+(RN11))^1)*((1+(RN12))^1)*((1+(RN13))^1))/((1.075)^13)+(Sheet1!$B$61*((1+(RN1))^1)*((1+(RN2))^1)*((1+(RN3))^1)*((1+(RN4))^1)*((1+(RN5))^1)*((1+(RN6))^1)*((1+(RN7))^1)*((1+(RN8))^1)*((1+(RN9))^1)*((1+(RN10))^1)*((1+(RN11))^1)*((1+(RN12))^1)*((1+(RN13))^1)*((1+(RN14))^1))/((1.075)^14)+(Sheet1!$B$61*((1+(RN1))^1)*((1+(RN2))^1)*((1+(RN3))^1)*((1+(RN4))^1)*((1+(RN5))^1)*((1+(RN6))^1)*((1+(RN7))^1)*((1+(RN8))^1)*((1+(RN9))^1)*((1+(RN10))^1)*((1+(RN11))^1)*((1+(RN12))^1)*((1+(RN13))^1)*((1+(RN14))^1)*((1+(RN15))^1))/((1.075)^15)+((Sheet1!$B$61*((1+(RN1))^1)*((1+(RN2))^1)*((1+(RN3))^1)*((1+(RN4))^1)*((1+(RN5))^1)*((1+(RN6))^1)*((1+(RN7))^1)*((1+(RN8))^1)*((1+(RN9))^1)*((1+(RN10))^1)*((1+(RN11))^1)*((1+(RN12))^1)*((1+(RN13))^1)*((1+(RN14))^1)*((1+(RN15))^1))/((1.075)^15)/0.075))/Sheet1!$B$17)+((Sheet1!$B$65/Sheet1!$B$17)*(100%-0.2)))</f>
        <v>44.352774410705806</v>
      </c>
      <c r="RO17" s="1">
        <f ca="1">SUM((((Sheet1!$B$61*((1+(RO1))^1))/((1.075)^1)+(Sheet1!$B$61*((1+(RO1))^1)*((1+(RO2))^1))/((1.075)^2)+(Sheet1!$B$61*((1+(RO1))^1)*((1+(RO2))^1)*((1+(RO3))^1))/((1.075)^3)+(Sheet1!$B$61*((1+(RO1))^1)*((1+(RO2))^1)*((1+(RO3))^1)*((1+(RO4))^1))/((1.075)^4)+(Sheet1!$B$61*((1+(RO1))^1)*((1+(RO2))^1)*((1+(RO3))^1)*((1+(RO4))^1)*((1+(RO5))^1))/((1.075)^5)+(Sheet1!$B$61*((1+(RO1))^1)*((1+(RO2))^1)*((1+(RO3))^1)*((1+(RO4))^1)*((1+(RO5))^1)*((1+(RO6))^1))/((1.075)^6)+(Sheet1!$B$61*((1+(RO1))^1)*((1+(RO2))^1)*((1+(RO3))^1)*((1+(RO4))^1)*((1+(RO5))^1)*((1+(RO6))^1)*((1+(RO7))^1))/((1.075)^7)+(Sheet1!$B$61*((1+(RO1))^1)*((1+(RO2))^1)*((1+(RO3))^1)*((1+(RO4))^1)*((1+(RO5))^1)*((1+(RO6))^1)*((1+(RO7))^1)*((1+(RO8))^1))/((1.075)^8)+(Sheet1!$B$61*((1+(RO1))^1)*((1+(RO2))^1)*((1+(RO3))^1)*((1+(RO4))^1)*((1+(RO5))^1)*((1+(RO6))^1)*((1+(RO7))^1)*((1+(RO8))^1)*((1+(RO9))^1))/((1.075)^9)+(Sheet1!$B$61*((1+(RO1))^1)*((1+(RO2))^1)*((1+(RO3))^1)*((1+(RO4))^1)*((1+(RO5))^1)*((1+(RO6))^1)*((1+(RO7))^1)*((1+(RO8))^1)*((1+(RO9))^1)*((1+(RO10))^1))/((1.075)^10)+(Sheet1!$B$61*((1+(RO1))^1)*((1+(RO2))^1)*((1+(RO3))^1)*((1+(RO4))^1)*((1+(RO5))^1)*((1+(RO6))^1)*((1+(RO7))^1)*((1+(RO8))^1)*((1+(RO9))^1)*((1+(RO10))^1)*((1+(RO11))^1))/((1.075)^11)+(Sheet1!$B$61*((1+(RO1))^1)*((1+(RO2))^1)*((1+(RO3))^1)*((1+(RO4))^1)*((1+(RO5))^1)*((1+(RO6))^1)*((1+(RO7))^1)*((1+(RO8))^1)*((1+(RO9))^1)*((1+(RO10))^1)*((1+(RO11))^1)*((1+(RO12))^1))/((1.075)^12)+(Sheet1!$B$61*((1+(RO1))^1)*((1+(RO2))^1)*((1+(RO3))^1)*((1+(RO4))^1)*((1+(RO5))^1)*((1+(RO6))^1)*((1+(RO7))^1)*((1+(RO8))^1)*((1+(RO9))^1)*((1+(RO10))^1)*((1+(RO11))^1)*((1+(RO12))^1)*((1+(RO13))^1))/((1.075)^13)+(Sheet1!$B$61*((1+(RO1))^1)*((1+(RO2))^1)*((1+(RO3))^1)*((1+(RO4))^1)*((1+(RO5))^1)*((1+(RO6))^1)*((1+(RO7))^1)*((1+(RO8))^1)*((1+(RO9))^1)*((1+(RO10))^1)*((1+(RO11))^1)*((1+(RO12))^1)*((1+(RO13))^1)*((1+(RO14))^1))/((1.075)^14)+(Sheet1!$B$61*((1+(RO1))^1)*((1+(RO2))^1)*((1+(RO3))^1)*((1+(RO4))^1)*((1+(RO5))^1)*((1+(RO6))^1)*((1+(RO7))^1)*((1+(RO8))^1)*((1+(RO9))^1)*((1+(RO10))^1)*((1+(RO11))^1)*((1+(RO12))^1)*((1+(RO13))^1)*((1+(RO14))^1)*((1+(RO15))^1))/((1.075)^15)+((Sheet1!$B$61*((1+(RO1))^1)*((1+(RO2))^1)*((1+(RO3))^1)*((1+(RO4))^1)*((1+(RO5))^1)*((1+(RO6))^1)*((1+(RO7))^1)*((1+(RO8))^1)*((1+(RO9))^1)*((1+(RO10))^1)*((1+(RO11))^1)*((1+(RO12))^1)*((1+(RO13))^1)*((1+(RO14))^1)*((1+(RO15))^1))/((1.075)^15)/0.075))/Sheet1!$B$17)+((Sheet1!$B$65/Sheet1!$B$17)*(100%-0.2)))</f>
        <v>57.191737979756837</v>
      </c>
      <c r="RP17" s="1">
        <f ca="1">SUM((((Sheet1!$B$61*((1+(RP1))^1))/((1.075)^1)+(Sheet1!$B$61*((1+(RP1))^1)*((1+(RP2))^1))/((1.075)^2)+(Sheet1!$B$61*((1+(RP1))^1)*((1+(RP2))^1)*((1+(RP3))^1))/((1.075)^3)+(Sheet1!$B$61*((1+(RP1))^1)*((1+(RP2))^1)*((1+(RP3))^1)*((1+(RP4))^1))/((1.075)^4)+(Sheet1!$B$61*((1+(RP1))^1)*((1+(RP2))^1)*((1+(RP3))^1)*((1+(RP4))^1)*((1+(RP5))^1))/((1.075)^5)+(Sheet1!$B$61*((1+(RP1))^1)*((1+(RP2))^1)*((1+(RP3))^1)*((1+(RP4))^1)*((1+(RP5))^1)*((1+(RP6))^1))/((1.075)^6)+(Sheet1!$B$61*((1+(RP1))^1)*((1+(RP2))^1)*((1+(RP3))^1)*((1+(RP4))^1)*((1+(RP5))^1)*((1+(RP6))^1)*((1+(RP7))^1))/((1.075)^7)+(Sheet1!$B$61*((1+(RP1))^1)*((1+(RP2))^1)*((1+(RP3))^1)*((1+(RP4))^1)*((1+(RP5))^1)*((1+(RP6))^1)*((1+(RP7))^1)*((1+(RP8))^1))/((1.075)^8)+(Sheet1!$B$61*((1+(RP1))^1)*((1+(RP2))^1)*((1+(RP3))^1)*((1+(RP4))^1)*((1+(RP5))^1)*((1+(RP6))^1)*((1+(RP7))^1)*((1+(RP8))^1)*((1+(RP9))^1))/((1.075)^9)+(Sheet1!$B$61*((1+(RP1))^1)*((1+(RP2))^1)*((1+(RP3))^1)*((1+(RP4))^1)*((1+(RP5))^1)*((1+(RP6))^1)*((1+(RP7))^1)*((1+(RP8))^1)*((1+(RP9))^1)*((1+(RP10))^1))/((1.075)^10)+(Sheet1!$B$61*((1+(RP1))^1)*((1+(RP2))^1)*((1+(RP3))^1)*((1+(RP4))^1)*((1+(RP5))^1)*((1+(RP6))^1)*((1+(RP7))^1)*((1+(RP8))^1)*((1+(RP9))^1)*((1+(RP10))^1)*((1+(RP11))^1))/((1.075)^11)+(Sheet1!$B$61*((1+(RP1))^1)*((1+(RP2))^1)*((1+(RP3))^1)*((1+(RP4))^1)*((1+(RP5))^1)*((1+(RP6))^1)*((1+(RP7))^1)*((1+(RP8))^1)*((1+(RP9))^1)*((1+(RP10))^1)*((1+(RP11))^1)*((1+(RP12))^1))/((1.075)^12)+(Sheet1!$B$61*((1+(RP1))^1)*((1+(RP2))^1)*((1+(RP3))^1)*((1+(RP4))^1)*((1+(RP5))^1)*((1+(RP6))^1)*((1+(RP7))^1)*((1+(RP8))^1)*((1+(RP9))^1)*((1+(RP10))^1)*((1+(RP11))^1)*((1+(RP12))^1)*((1+(RP13))^1))/((1.075)^13)+(Sheet1!$B$61*((1+(RP1))^1)*((1+(RP2))^1)*((1+(RP3))^1)*((1+(RP4))^1)*((1+(RP5))^1)*((1+(RP6))^1)*((1+(RP7))^1)*((1+(RP8))^1)*((1+(RP9))^1)*((1+(RP10))^1)*((1+(RP11))^1)*((1+(RP12))^1)*((1+(RP13))^1)*((1+(RP14))^1))/((1.075)^14)+(Sheet1!$B$61*((1+(RP1))^1)*((1+(RP2))^1)*((1+(RP3))^1)*((1+(RP4))^1)*((1+(RP5))^1)*((1+(RP6))^1)*((1+(RP7))^1)*((1+(RP8))^1)*((1+(RP9))^1)*((1+(RP10))^1)*((1+(RP11))^1)*((1+(RP12))^1)*((1+(RP13))^1)*((1+(RP14))^1)*((1+(RP15))^1))/((1.075)^15)+((Sheet1!$B$61*((1+(RP1))^1)*((1+(RP2))^1)*((1+(RP3))^1)*((1+(RP4))^1)*((1+(RP5))^1)*((1+(RP6))^1)*((1+(RP7))^1)*((1+(RP8))^1)*((1+(RP9))^1)*((1+(RP10))^1)*((1+(RP11))^1)*((1+(RP12))^1)*((1+(RP13))^1)*((1+(RP14))^1)*((1+(RP15))^1))/((1.075)^15)/0.075))/Sheet1!$B$17)+((Sheet1!$B$65/Sheet1!$B$17)*(100%-0.2)))</f>
        <v>47.685915098949138</v>
      </c>
      <c r="RQ17" s="1">
        <f ca="1">SUM((((Sheet1!$B$61*((1+(RQ1))^1))/((1.075)^1)+(Sheet1!$B$61*((1+(RQ1))^1)*((1+(RQ2))^1))/((1.075)^2)+(Sheet1!$B$61*((1+(RQ1))^1)*((1+(RQ2))^1)*((1+(RQ3))^1))/((1.075)^3)+(Sheet1!$B$61*((1+(RQ1))^1)*((1+(RQ2))^1)*((1+(RQ3))^1)*((1+(RQ4))^1))/((1.075)^4)+(Sheet1!$B$61*((1+(RQ1))^1)*((1+(RQ2))^1)*((1+(RQ3))^1)*((1+(RQ4))^1)*((1+(RQ5))^1))/((1.075)^5)+(Sheet1!$B$61*((1+(RQ1))^1)*((1+(RQ2))^1)*((1+(RQ3))^1)*((1+(RQ4))^1)*((1+(RQ5))^1)*((1+(RQ6))^1))/((1.075)^6)+(Sheet1!$B$61*((1+(RQ1))^1)*((1+(RQ2))^1)*((1+(RQ3))^1)*((1+(RQ4))^1)*((1+(RQ5))^1)*((1+(RQ6))^1)*((1+(RQ7))^1))/((1.075)^7)+(Sheet1!$B$61*((1+(RQ1))^1)*((1+(RQ2))^1)*((1+(RQ3))^1)*((1+(RQ4))^1)*((1+(RQ5))^1)*((1+(RQ6))^1)*((1+(RQ7))^1)*((1+(RQ8))^1))/((1.075)^8)+(Sheet1!$B$61*((1+(RQ1))^1)*((1+(RQ2))^1)*((1+(RQ3))^1)*((1+(RQ4))^1)*((1+(RQ5))^1)*((1+(RQ6))^1)*((1+(RQ7))^1)*((1+(RQ8))^1)*((1+(RQ9))^1))/((1.075)^9)+(Sheet1!$B$61*((1+(RQ1))^1)*((1+(RQ2))^1)*((1+(RQ3))^1)*((1+(RQ4))^1)*((1+(RQ5))^1)*((1+(RQ6))^1)*((1+(RQ7))^1)*((1+(RQ8))^1)*((1+(RQ9))^1)*((1+(RQ10))^1))/((1.075)^10)+(Sheet1!$B$61*((1+(RQ1))^1)*((1+(RQ2))^1)*((1+(RQ3))^1)*((1+(RQ4))^1)*((1+(RQ5))^1)*((1+(RQ6))^1)*((1+(RQ7))^1)*((1+(RQ8))^1)*((1+(RQ9))^1)*((1+(RQ10))^1)*((1+(RQ11))^1))/((1.075)^11)+(Sheet1!$B$61*((1+(RQ1))^1)*((1+(RQ2))^1)*((1+(RQ3))^1)*((1+(RQ4))^1)*((1+(RQ5))^1)*((1+(RQ6))^1)*((1+(RQ7))^1)*((1+(RQ8))^1)*((1+(RQ9))^1)*((1+(RQ10))^1)*((1+(RQ11))^1)*((1+(RQ12))^1))/((1.075)^12)+(Sheet1!$B$61*((1+(RQ1))^1)*((1+(RQ2))^1)*((1+(RQ3))^1)*((1+(RQ4))^1)*((1+(RQ5))^1)*((1+(RQ6))^1)*((1+(RQ7))^1)*((1+(RQ8))^1)*((1+(RQ9))^1)*((1+(RQ10))^1)*((1+(RQ11))^1)*((1+(RQ12))^1)*((1+(RQ13))^1))/((1.075)^13)+(Sheet1!$B$61*((1+(RQ1))^1)*((1+(RQ2))^1)*((1+(RQ3))^1)*((1+(RQ4))^1)*((1+(RQ5))^1)*((1+(RQ6))^1)*((1+(RQ7))^1)*((1+(RQ8))^1)*((1+(RQ9))^1)*((1+(RQ10))^1)*((1+(RQ11))^1)*((1+(RQ12))^1)*((1+(RQ13))^1)*((1+(RQ14))^1))/((1.075)^14)+(Sheet1!$B$61*((1+(RQ1))^1)*((1+(RQ2))^1)*((1+(RQ3))^1)*((1+(RQ4))^1)*((1+(RQ5))^1)*((1+(RQ6))^1)*((1+(RQ7))^1)*((1+(RQ8))^1)*((1+(RQ9))^1)*((1+(RQ10))^1)*((1+(RQ11))^1)*((1+(RQ12))^1)*((1+(RQ13))^1)*((1+(RQ14))^1)*((1+(RQ15))^1))/((1.075)^15)+((Sheet1!$B$61*((1+(RQ1))^1)*((1+(RQ2))^1)*((1+(RQ3))^1)*((1+(RQ4))^1)*((1+(RQ5))^1)*((1+(RQ6))^1)*((1+(RQ7))^1)*((1+(RQ8))^1)*((1+(RQ9))^1)*((1+(RQ10))^1)*((1+(RQ11))^1)*((1+(RQ12))^1)*((1+(RQ13))^1)*((1+(RQ14))^1)*((1+(RQ15))^1))/((1.075)^15)/0.075))/Sheet1!$B$17)+((Sheet1!$B$65/Sheet1!$B$17)*(100%-0.2)))</f>
        <v>50.726573471803007</v>
      </c>
      <c r="RR17" s="1">
        <f ca="1">SUM((((Sheet1!$B$61*((1+(RR1))^1))/((1.075)^1)+(Sheet1!$B$61*((1+(RR1))^1)*((1+(RR2))^1))/((1.075)^2)+(Sheet1!$B$61*((1+(RR1))^1)*((1+(RR2))^1)*((1+(RR3))^1))/((1.075)^3)+(Sheet1!$B$61*((1+(RR1))^1)*((1+(RR2))^1)*((1+(RR3))^1)*((1+(RR4))^1))/((1.075)^4)+(Sheet1!$B$61*((1+(RR1))^1)*((1+(RR2))^1)*((1+(RR3))^1)*((1+(RR4))^1)*((1+(RR5))^1))/((1.075)^5)+(Sheet1!$B$61*((1+(RR1))^1)*((1+(RR2))^1)*((1+(RR3))^1)*((1+(RR4))^1)*((1+(RR5))^1)*((1+(RR6))^1))/((1.075)^6)+(Sheet1!$B$61*((1+(RR1))^1)*((1+(RR2))^1)*((1+(RR3))^1)*((1+(RR4))^1)*((1+(RR5))^1)*((1+(RR6))^1)*((1+(RR7))^1))/((1.075)^7)+(Sheet1!$B$61*((1+(RR1))^1)*((1+(RR2))^1)*((1+(RR3))^1)*((1+(RR4))^1)*((1+(RR5))^1)*((1+(RR6))^1)*((1+(RR7))^1)*((1+(RR8))^1))/((1.075)^8)+(Sheet1!$B$61*((1+(RR1))^1)*((1+(RR2))^1)*((1+(RR3))^1)*((1+(RR4))^1)*((1+(RR5))^1)*((1+(RR6))^1)*((1+(RR7))^1)*((1+(RR8))^1)*((1+(RR9))^1))/((1.075)^9)+(Sheet1!$B$61*((1+(RR1))^1)*((1+(RR2))^1)*((1+(RR3))^1)*((1+(RR4))^1)*((1+(RR5))^1)*((1+(RR6))^1)*((1+(RR7))^1)*((1+(RR8))^1)*((1+(RR9))^1)*((1+(RR10))^1))/((1.075)^10)+(Sheet1!$B$61*((1+(RR1))^1)*((1+(RR2))^1)*((1+(RR3))^1)*((1+(RR4))^1)*((1+(RR5))^1)*((1+(RR6))^1)*((1+(RR7))^1)*((1+(RR8))^1)*((1+(RR9))^1)*((1+(RR10))^1)*((1+(RR11))^1))/((1.075)^11)+(Sheet1!$B$61*((1+(RR1))^1)*((1+(RR2))^1)*((1+(RR3))^1)*((1+(RR4))^1)*((1+(RR5))^1)*((1+(RR6))^1)*((1+(RR7))^1)*((1+(RR8))^1)*((1+(RR9))^1)*((1+(RR10))^1)*((1+(RR11))^1)*((1+(RR12))^1))/((1.075)^12)+(Sheet1!$B$61*((1+(RR1))^1)*((1+(RR2))^1)*((1+(RR3))^1)*((1+(RR4))^1)*((1+(RR5))^1)*((1+(RR6))^1)*((1+(RR7))^1)*((1+(RR8))^1)*((1+(RR9))^1)*((1+(RR10))^1)*((1+(RR11))^1)*((1+(RR12))^1)*((1+(RR13))^1))/((1.075)^13)+(Sheet1!$B$61*((1+(RR1))^1)*((1+(RR2))^1)*((1+(RR3))^1)*((1+(RR4))^1)*((1+(RR5))^1)*((1+(RR6))^1)*((1+(RR7))^1)*((1+(RR8))^1)*((1+(RR9))^1)*((1+(RR10))^1)*((1+(RR11))^1)*((1+(RR12))^1)*((1+(RR13))^1)*((1+(RR14))^1))/((1.075)^14)+(Sheet1!$B$61*((1+(RR1))^1)*((1+(RR2))^1)*((1+(RR3))^1)*((1+(RR4))^1)*((1+(RR5))^1)*((1+(RR6))^1)*((1+(RR7))^1)*((1+(RR8))^1)*((1+(RR9))^1)*((1+(RR10))^1)*((1+(RR11))^1)*((1+(RR12))^1)*((1+(RR13))^1)*((1+(RR14))^1)*((1+(RR15))^1))/((1.075)^15)+((Sheet1!$B$61*((1+(RR1))^1)*((1+(RR2))^1)*((1+(RR3))^1)*((1+(RR4))^1)*((1+(RR5))^1)*((1+(RR6))^1)*((1+(RR7))^1)*((1+(RR8))^1)*((1+(RR9))^1)*((1+(RR10))^1)*((1+(RR11))^1)*((1+(RR12))^1)*((1+(RR13))^1)*((1+(RR14))^1)*((1+(RR15))^1))/((1.075)^15)/0.075))/Sheet1!$B$17)+((Sheet1!$B$65/Sheet1!$B$17)*(100%-0.2)))</f>
        <v>51.281619693878064</v>
      </c>
      <c r="RS17" s="1">
        <f ca="1">SUM((((Sheet1!$B$61*((1+(RS1))^1))/((1.075)^1)+(Sheet1!$B$61*((1+(RS1))^1)*((1+(RS2))^1))/((1.075)^2)+(Sheet1!$B$61*((1+(RS1))^1)*((1+(RS2))^1)*((1+(RS3))^1))/((1.075)^3)+(Sheet1!$B$61*((1+(RS1))^1)*((1+(RS2))^1)*((1+(RS3))^1)*((1+(RS4))^1))/((1.075)^4)+(Sheet1!$B$61*((1+(RS1))^1)*((1+(RS2))^1)*((1+(RS3))^1)*((1+(RS4))^1)*((1+(RS5))^1))/((1.075)^5)+(Sheet1!$B$61*((1+(RS1))^1)*((1+(RS2))^1)*((1+(RS3))^1)*((1+(RS4))^1)*((1+(RS5))^1)*((1+(RS6))^1))/((1.075)^6)+(Sheet1!$B$61*((1+(RS1))^1)*((1+(RS2))^1)*((1+(RS3))^1)*((1+(RS4))^1)*((1+(RS5))^1)*((1+(RS6))^1)*((1+(RS7))^1))/((1.075)^7)+(Sheet1!$B$61*((1+(RS1))^1)*((1+(RS2))^1)*((1+(RS3))^1)*((1+(RS4))^1)*((1+(RS5))^1)*((1+(RS6))^1)*((1+(RS7))^1)*((1+(RS8))^1))/((1.075)^8)+(Sheet1!$B$61*((1+(RS1))^1)*((1+(RS2))^1)*((1+(RS3))^1)*((1+(RS4))^1)*((1+(RS5))^1)*((1+(RS6))^1)*((1+(RS7))^1)*((1+(RS8))^1)*((1+(RS9))^1))/((1.075)^9)+(Sheet1!$B$61*((1+(RS1))^1)*((1+(RS2))^1)*((1+(RS3))^1)*((1+(RS4))^1)*((1+(RS5))^1)*((1+(RS6))^1)*((1+(RS7))^1)*((1+(RS8))^1)*((1+(RS9))^1)*((1+(RS10))^1))/((1.075)^10)+(Sheet1!$B$61*((1+(RS1))^1)*((1+(RS2))^1)*((1+(RS3))^1)*((1+(RS4))^1)*((1+(RS5))^1)*((1+(RS6))^1)*((1+(RS7))^1)*((1+(RS8))^1)*((1+(RS9))^1)*((1+(RS10))^1)*((1+(RS11))^1))/((1.075)^11)+(Sheet1!$B$61*((1+(RS1))^1)*((1+(RS2))^1)*((1+(RS3))^1)*((1+(RS4))^1)*((1+(RS5))^1)*((1+(RS6))^1)*((1+(RS7))^1)*((1+(RS8))^1)*((1+(RS9))^1)*((1+(RS10))^1)*((1+(RS11))^1)*((1+(RS12))^1))/((1.075)^12)+(Sheet1!$B$61*((1+(RS1))^1)*((1+(RS2))^1)*((1+(RS3))^1)*((1+(RS4))^1)*((1+(RS5))^1)*((1+(RS6))^1)*((1+(RS7))^1)*((1+(RS8))^1)*((1+(RS9))^1)*((1+(RS10))^1)*((1+(RS11))^1)*((1+(RS12))^1)*((1+(RS13))^1))/((1.075)^13)+(Sheet1!$B$61*((1+(RS1))^1)*((1+(RS2))^1)*((1+(RS3))^1)*((1+(RS4))^1)*((1+(RS5))^1)*((1+(RS6))^1)*((1+(RS7))^1)*((1+(RS8))^1)*((1+(RS9))^1)*((1+(RS10))^1)*((1+(RS11))^1)*((1+(RS12))^1)*((1+(RS13))^1)*((1+(RS14))^1))/((1.075)^14)+(Sheet1!$B$61*((1+(RS1))^1)*((1+(RS2))^1)*((1+(RS3))^1)*((1+(RS4))^1)*((1+(RS5))^1)*((1+(RS6))^1)*((1+(RS7))^1)*((1+(RS8))^1)*((1+(RS9))^1)*((1+(RS10))^1)*((1+(RS11))^1)*((1+(RS12))^1)*((1+(RS13))^1)*((1+(RS14))^1)*((1+(RS15))^1))/((1.075)^15)+((Sheet1!$B$61*((1+(RS1))^1)*((1+(RS2))^1)*((1+(RS3))^1)*((1+(RS4))^1)*((1+(RS5))^1)*((1+(RS6))^1)*((1+(RS7))^1)*((1+(RS8))^1)*((1+(RS9))^1)*((1+(RS10))^1)*((1+(RS11))^1)*((1+(RS12))^1)*((1+(RS13))^1)*((1+(RS14))^1)*((1+(RS15))^1))/((1.075)^15)/0.075))/Sheet1!$B$17)+((Sheet1!$B$65/Sheet1!$B$17)*(100%-0.2)))</f>
        <v>47.170513699631847</v>
      </c>
      <c r="RT17" s="1">
        <f ca="1">SUM((((Sheet1!$B$61*((1+(RT1))^1))/((1.075)^1)+(Sheet1!$B$61*((1+(RT1))^1)*((1+(RT2))^1))/((1.075)^2)+(Sheet1!$B$61*((1+(RT1))^1)*((1+(RT2))^1)*((1+(RT3))^1))/((1.075)^3)+(Sheet1!$B$61*((1+(RT1))^1)*((1+(RT2))^1)*((1+(RT3))^1)*((1+(RT4))^1))/((1.075)^4)+(Sheet1!$B$61*((1+(RT1))^1)*((1+(RT2))^1)*((1+(RT3))^1)*((1+(RT4))^1)*((1+(RT5))^1))/((1.075)^5)+(Sheet1!$B$61*((1+(RT1))^1)*((1+(RT2))^1)*((1+(RT3))^1)*((1+(RT4))^1)*((1+(RT5))^1)*((1+(RT6))^1))/((1.075)^6)+(Sheet1!$B$61*((1+(RT1))^1)*((1+(RT2))^1)*((1+(RT3))^1)*((1+(RT4))^1)*((1+(RT5))^1)*((1+(RT6))^1)*((1+(RT7))^1))/((1.075)^7)+(Sheet1!$B$61*((1+(RT1))^1)*((1+(RT2))^1)*((1+(RT3))^1)*((1+(RT4))^1)*((1+(RT5))^1)*((1+(RT6))^1)*((1+(RT7))^1)*((1+(RT8))^1))/((1.075)^8)+(Sheet1!$B$61*((1+(RT1))^1)*((1+(RT2))^1)*((1+(RT3))^1)*((1+(RT4))^1)*((1+(RT5))^1)*((1+(RT6))^1)*((1+(RT7))^1)*((1+(RT8))^1)*((1+(RT9))^1))/((1.075)^9)+(Sheet1!$B$61*((1+(RT1))^1)*((1+(RT2))^1)*((1+(RT3))^1)*((1+(RT4))^1)*((1+(RT5))^1)*((1+(RT6))^1)*((1+(RT7))^1)*((1+(RT8))^1)*((1+(RT9))^1)*((1+(RT10))^1))/((1.075)^10)+(Sheet1!$B$61*((1+(RT1))^1)*((1+(RT2))^1)*((1+(RT3))^1)*((1+(RT4))^1)*((1+(RT5))^1)*((1+(RT6))^1)*((1+(RT7))^1)*((1+(RT8))^1)*((1+(RT9))^1)*((1+(RT10))^1)*((1+(RT11))^1))/((1.075)^11)+(Sheet1!$B$61*((1+(RT1))^1)*((1+(RT2))^1)*((1+(RT3))^1)*((1+(RT4))^1)*((1+(RT5))^1)*((1+(RT6))^1)*((1+(RT7))^1)*((1+(RT8))^1)*((1+(RT9))^1)*((1+(RT10))^1)*((1+(RT11))^1)*((1+(RT12))^1))/((1.075)^12)+(Sheet1!$B$61*((1+(RT1))^1)*((1+(RT2))^1)*((1+(RT3))^1)*((1+(RT4))^1)*((1+(RT5))^1)*((1+(RT6))^1)*((1+(RT7))^1)*((1+(RT8))^1)*((1+(RT9))^1)*((1+(RT10))^1)*((1+(RT11))^1)*((1+(RT12))^1)*((1+(RT13))^1))/((1.075)^13)+(Sheet1!$B$61*((1+(RT1))^1)*((1+(RT2))^1)*((1+(RT3))^1)*((1+(RT4))^1)*((1+(RT5))^1)*((1+(RT6))^1)*((1+(RT7))^1)*((1+(RT8))^1)*((1+(RT9))^1)*((1+(RT10))^1)*((1+(RT11))^1)*((1+(RT12))^1)*((1+(RT13))^1)*((1+(RT14))^1))/((1.075)^14)+(Sheet1!$B$61*((1+(RT1))^1)*((1+(RT2))^1)*((1+(RT3))^1)*((1+(RT4))^1)*((1+(RT5))^1)*((1+(RT6))^1)*((1+(RT7))^1)*((1+(RT8))^1)*((1+(RT9))^1)*((1+(RT10))^1)*((1+(RT11))^1)*((1+(RT12))^1)*((1+(RT13))^1)*((1+(RT14))^1)*((1+(RT15))^1))/((1.075)^15)+((Sheet1!$B$61*((1+(RT1))^1)*((1+(RT2))^1)*((1+(RT3))^1)*((1+(RT4))^1)*((1+(RT5))^1)*((1+(RT6))^1)*((1+(RT7))^1)*((1+(RT8))^1)*((1+(RT9))^1)*((1+(RT10))^1)*((1+(RT11))^1)*((1+(RT12))^1)*((1+(RT13))^1)*((1+(RT14))^1)*((1+(RT15))^1))/((1.075)^15)/0.075))/Sheet1!$B$17)+((Sheet1!$B$65/Sheet1!$B$17)*(100%-0.2)))</f>
        <v>38.72020171966637</v>
      </c>
      <c r="RU17" s="1">
        <f ca="1">SUM((((Sheet1!$B$61*((1+(RU1))^1))/((1.075)^1)+(Sheet1!$B$61*((1+(RU1))^1)*((1+(RU2))^1))/((1.075)^2)+(Sheet1!$B$61*((1+(RU1))^1)*((1+(RU2))^1)*((1+(RU3))^1))/((1.075)^3)+(Sheet1!$B$61*((1+(RU1))^1)*((1+(RU2))^1)*((1+(RU3))^1)*((1+(RU4))^1))/((1.075)^4)+(Sheet1!$B$61*((1+(RU1))^1)*((1+(RU2))^1)*((1+(RU3))^1)*((1+(RU4))^1)*((1+(RU5))^1))/((1.075)^5)+(Sheet1!$B$61*((1+(RU1))^1)*((1+(RU2))^1)*((1+(RU3))^1)*((1+(RU4))^1)*((1+(RU5))^1)*((1+(RU6))^1))/((1.075)^6)+(Sheet1!$B$61*((1+(RU1))^1)*((1+(RU2))^1)*((1+(RU3))^1)*((1+(RU4))^1)*((1+(RU5))^1)*((1+(RU6))^1)*((1+(RU7))^1))/((1.075)^7)+(Sheet1!$B$61*((1+(RU1))^1)*((1+(RU2))^1)*((1+(RU3))^1)*((1+(RU4))^1)*((1+(RU5))^1)*((1+(RU6))^1)*((1+(RU7))^1)*((1+(RU8))^1))/((1.075)^8)+(Sheet1!$B$61*((1+(RU1))^1)*((1+(RU2))^1)*((1+(RU3))^1)*((1+(RU4))^1)*((1+(RU5))^1)*((1+(RU6))^1)*((1+(RU7))^1)*((1+(RU8))^1)*((1+(RU9))^1))/((1.075)^9)+(Sheet1!$B$61*((1+(RU1))^1)*((1+(RU2))^1)*((1+(RU3))^1)*((1+(RU4))^1)*((1+(RU5))^1)*((1+(RU6))^1)*((1+(RU7))^1)*((1+(RU8))^1)*((1+(RU9))^1)*((1+(RU10))^1))/((1.075)^10)+(Sheet1!$B$61*((1+(RU1))^1)*((1+(RU2))^1)*((1+(RU3))^1)*((1+(RU4))^1)*((1+(RU5))^1)*((1+(RU6))^1)*((1+(RU7))^1)*((1+(RU8))^1)*((1+(RU9))^1)*((1+(RU10))^1)*((1+(RU11))^1))/((1.075)^11)+(Sheet1!$B$61*((1+(RU1))^1)*((1+(RU2))^1)*((1+(RU3))^1)*((1+(RU4))^1)*((1+(RU5))^1)*((1+(RU6))^1)*((1+(RU7))^1)*((1+(RU8))^1)*((1+(RU9))^1)*((1+(RU10))^1)*((1+(RU11))^1)*((1+(RU12))^1))/((1.075)^12)+(Sheet1!$B$61*((1+(RU1))^1)*((1+(RU2))^1)*((1+(RU3))^1)*((1+(RU4))^1)*((1+(RU5))^1)*((1+(RU6))^1)*((1+(RU7))^1)*((1+(RU8))^1)*((1+(RU9))^1)*((1+(RU10))^1)*((1+(RU11))^1)*((1+(RU12))^1)*((1+(RU13))^1))/((1.075)^13)+(Sheet1!$B$61*((1+(RU1))^1)*((1+(RU2))^1)*((1+(RU3))^1)*((1+(RU4))^1)*((1+(RU5))^1)*((1+(RU6))^1)*((1+(RU7))^1)*((1+(RU8))^1)*((1+(RU9))^1)*((1+(RU10))^1)*((1+(RU11))^1)*((1+(RU12))^1)*((1+(RU13))^1)*((1+(RU14))^1))/((1.075)^14)+(Sheet1!$B$61*((1+(RU1))^1)*((1+(RU2))^1)*((1+(RU3))^1)*((1+(RU4))^1)*((1+(RU5))^1)*((1+(RU6))^1)*((1+(RU7))^1)*((1+(RU8))^1)*((1+(RU9))^1)*((1+(RU10))^1)*((1+(RU11))^1)*((1+(RU12))^1)*((1+(RU13))^1)*((1+(RU14))^1)*((1+(RU15))^1))/((1.075)^15)+((Sheet1!$B$61*((1+(RU1))^1)*((1+(RU2))^1)*((1+(RU3))^1)*((1+(RU4))^1)*((1+(RU5))^1)*((1+(RU6))^1)*((1+(RU7))^1)*((1+(RU8))^1)*((1+(RU9))^1)*((1+(RU10))^1)*((1+(RU11))^1)*((1+(RU12))^1)*((1+(RU13))^1)*((1+(RU14))^1)*((1+(RU15))^1))/((1.075)^15)/0.075))/Sheet1!$B$17)+((Sheet1!$B$65/Sheet1!$B$17)*(100%-0.2)))</f>
        <v>43.414907055800832</v>
      </c>
      <c r="RV17" s="1">
        <f ca="1">SUM((((Sheet1!$B$61*((1+(RV1))^1))/((1.075)^1)+(Sheet1!$B$61*((1+(RV1))^1)*((1+(RV2))^1))/((1.075)^2)+(Sheet1!$B$61*((1+(RV1))^1)*((1+(RV2))^1)*((1+(RV3))^1))/((1.075)^3)+(Sheet1!$B$61*((1+(RV1))^1)*((1+(RV2))^1)*((1+(RV3))^1)*((1+(RV4))^1))/((1.075)^4)+(Sheet1!$B$61*((1+(RV1))^1)*((1+(RV2))^1)*((1+(RV3))^1)*((1+(RV4))^1)*((1+(RV5))^1))/((1.075)^5)+(Sheet1!$B$61*((1+(RV1))^1)*((1+(RV2))^1)*((1+(RV3))^1)*((1+(RV4))^1)*((1+(RV5))^1)*((1+(RV6))^1))/((1.075)^6)+(Sheet1!$B$61*((1+(RV1))^1)*((1+(RV2))^1)*((1+(RV3))^1)*((1+(RV4))^1)*((1+(RV5))^1)*((1+(RV6))^1)*((1+(RV7))^1))/((1.075)^7)+(Sheet1!$B$61*((1+(RV1))^1)*((1+(RV2))^1)*((1+(RV3))^1)*((1+(RV4))^1)*((1+(RV5))^1)*((1+(RV6))^1)*((1+(RV7))^1)*((1+(RV8))^1))/((1.075)^8)+(Sheet1!$B$61*((1+(RV1))^1)*((1+(RV2))^1)*((1+(RV3))^1)*((1+(RV4))^1)*((1+(RV5))^1)*((1+(RV6))^1)*((1+(RV7))^1)*((1+(RV8))^1)*((1+(RV9))^1))/((1.075)^9)+(Sheet1!$B$61*((1+(RV1))^1)*((1+(RV2))^1)*((1+(RV3))^1)*((1+(RV4))^1)*((1+(RV5))^1)*((1+(RV6))^1)*((1+(RV7))^1)*((1+(RV8))^1)*((1+(RV9))^1)*((1+(RV10))^1))/((1.075)^10)+(Sheet1!$B$61*((1+(RV1))^1)*((1+(RV2))^1)*((1+(RV3))^1)*((1+(RV4))^1)*((1+(RV5))^1)*((1+(RV6))^1)*((1+(RV7))^1)*((1+(RV8))^1)*((1+(RV9))^1)*((1+(RV10))^1)*((1+(RV11))^1))/((1.075)^11)+(Sheet1!$B$61*((1+(RV1))^1)*((1+(RV2))^1)*((1+(RV3))^1)*((1+(RV4))^1)*((1+(RV5))^1)*((1+(RV6))^1)*((1+(RV7))^1)*((1+(RV8))^1)*((1+(RV9))^1)*((1+(RV10))^1)*((1+(RV11))^1)*((1+(RV12))^1))/((1.075)^12)+(Sheet1!$B$61*((1+(RV1))^1)*((1+(RV2))^1)*((1+(RV3))^1)*((1+(RV4))^1)*((1+(RV5))^1)*((1+(RV6))^1)*((1+(RV7))^1)*((1+(RV8))^1)*((1+(RV9))^1)*((1+(RV10))^1)*((1+(RV11))^1)*((1+(RV12))^1)*((1+(RV13))^1))/((1.075)^13)+(Sheet1!$B$61*((1+(RV1))^1)*((1+(RV2))^1)*((1+(RV3))^1)*((1+(RV4))^1)*((1+(RV5))^1)*((1+(RV6))^1)*((1+(RV7))^1)*((1+(RV8))^1)*((1+(RV9))^1)*((1+(RV10))^1)*((1+(RV11))^1)*((1+(RV12))^1)*((1+(RV13))^1)*((1+(RV14))^1))/((1.075)^14)+(Sheet1!$B$61*((1+(RV1))^1)*((1+(RV2))^1)*((1+(RV3))^1)*((1+(RV4))^1)*((1+(RV5))^1)*((1+(RV6))^1)*((1+(RV7))^1)*((1+(RV8))^1)*((1+(RV9))^1)*((1+(RV10))^1)*((1+(RV11))^1)*((1+(RV12))^1)*((1+(RV13))^1)*((1+(RV14))^1)*((1+(RV15))^1))/((1.075)^15)+((Sheet1!$B$61*((1+(RV1))^1)*((1+(RV2))^1)*((1+(RV3))^1)*((1+(RV4))^1)*((1+(RV5))^1)*((1+(RV6))^1)*((1+(RV7))^1)*((1+(RV8))^1)*((1+(RV9))^1)*((1+(RV10))^1)*((1+(RV11))^1)*((1+(RV12))^1)*((1+(RV13))^1)*((1+(RV14))^1)*((1+(RV15))^1))/((1.075)^15)/0.075))/Sheet1!$B$17)+((Sheet1!$B$65/Sheet1!$B$17)*(100%-0.2)))</f>
        <v>49.907094193247886</v>
      </c>
      <c r="RW17" s="1">
        <f ca="1">SUM((((Sheet1!$B$61*((1+(RW1))^1))/((1.075)^1)+(Sheet1!$B$61*((1+(RW1))^1)*((1+(RW2))^1))/((1.075)^2)+(Sheet1!$B$61*((1+(RW1))^1)*((1+(RW2))^1)*((1+(RW3))^1))/((1.075)^3)+(Sheet1!$B$61*((1+(RW1))^1)*((1+(RW2))^1)*((1+(RW3))^1)*((1+(RW4))^1))/((1.075)^4)+(Sheet1!$B$61*((1+(RW1))^1)*((1+(RW2))^1)*((1+(RW3))^1)*((1+(RW4))^1)*((1+(RW5))^1))/((1.075)^5)+(Sheet1!$B$61*((1+(RW1))^1)*((1+(RW2))^1)*((1+(RW3))^1)*((1+(RW4))^1)*((1+(RW5))^1)*((1+(RW6))^1))/((1.075)^6)+(Sheet1!$B$61*((1+(RW1))^1)*((1+(RW2))^1)*((1+(RW3))^1)*((1+(RW4))^1)*((1+(RW5))^1)*((1+(RW6))^1)*((1+(RW7))^1))/((1.075)^7)+(Sheet1!$B$61*((1+(RW1))^1)*((1+(RW2))^1)*((1+(RW3))^1)*((1+(RW4))^1)*((1+(RW5))^1)*((1+(RW6))^1)*((1+(RW7))^1)*((1+(RW8))^1))/((1.075)^8)+(Sheet1!$B$61*((1+(RW1))^1)*((1+(RW2))^1)*((1+(RW3))^1)*((1+(RW4))^1)*((1+(RW5))^1)*((1+(RW6))^1)*((1+(RW7))^1)*((1+(RW8))^1)*((1+(RW9))^1))/((1.075)^9)+(Sheet1!$B$61*((1+(RW1))^1)*((1+(RW2))^1)*((1+(RW3))^1)*((1+(RW4))^1)*((1+(RW5))^1)*((1+(RW6))^1)*((1+(RW7))^1)*((1+(RW8))^1)*((1+(RW9))^1)*((1+(RW10))^1))/((1.075)^10)+(Sheet1!$B$61*((1+(RW1))^1)*((1+(RW2))^1)*((1+(RW3))^1)*((1+(RW4))^1)*((1+(RW5))^1)*((1+(RW6))^1)*((1+(RW7))^1)*((1+(RW8))^1)*((1+(RW9))^1)*((1+(RW10))^1)*((1+(RW11))^1))/((1.075)^11)+(Sheet1!$B$61*((1+(RW1))^1)*((1+(RW2))^1)*((1+(RW3))^1)*((1+(RW4))^1)*((1+(RW5))^1)*((1+(RW6))^1)*((1+(RW7))^1)*((1+(RW8))^1)*((1+(RW9))^1)*((1+(RW10))^1)*((1+(RW11))^1)*((1+(RW12))^1))/((1.075)^12)+(Sheet1!$B$61*((1+(RW1))^1)*((1+(RW2))^1)*((1+(RW3))^1)*((1+(RW4))^1)*((1+(RW5))^1)*((1+(RW6))^1)*((1+(RW7))^1)*((1+(RW8))^1)*((1+(RW9))^1)*((1+(RW10))^1)*((1+(RW11))^1)*((1+(RW12))^1)*((1+(RW13))^1))/((1.075)^13)+(Sheet1!$B$61*((1+(RW1))^1)*((1+(RW2))^1)*((1+(RW3))^1)*((1+(RW4))^1)*((1+(RW5))^1)*((1+(RW6))^1)*((1+(RW7))^1)*((1+(RW8))^1)*((1+(RW9))^1)*((1+(RW10))^1)*((1+(RW11))^1)*((1+(RW12))^1)*((1+(RW13))^1)*((1+(RW14))^1))/((1.075)^14)+(Sheet1!$B$61*((1+(RW1))^1)*((1+(RW2))^1)*((1+(RW3))^1)*((1+(RW4))^1)*((1+(RW5))^1)*((1+(RW6))^1)*((1+(RW7))^1)*((1+(RW8))^1)*((1+(RW9))^1)*((1+(RW10))^1)*((1+(RW11))^1)*((1+(RW12))^1)*((1+(RW13))^1)*((1+(RW14))^1)*((1+(RW15))^1))/((1.075)^15)+((Sheet1!$B$61*((1+(RW1))^1)*((1+(RW2))^1)*((1+(RW3))^1)*((1+(RW4))^1)*((1+(RW5))^1)*((1+(RW6))^1)*((1+(RW7))^1)*((1+(RW8))^1)*((1+(RW9))^1)*((1+(RW10))^1)*((1+(RW11))^1)*((1+(RW12))^1)*((1+(RW13))^1)*((1+(RW14))^1)*((1+(RW15))^1))/((1.075)^15)/0.075))/Sheet1!$B$17)+((Sheet1!$B$65/Sheet1!$B$17)*(100%-0.2)))</f>
        <v>57.891132442831292</v>
      </c>
      <c r="RX17" s="1">
        <f ca="1">SUM((((Sheet1!$B$61*((1+(RX1))^1))/((1.075)^1)+(Sheet1!$B$61*((1+(RX1))^1)*((1+(RX2))^1))/((1.075)^2)+(Sheet1!$B$61*((1+(RX1))^1)*((1+(RX2))^1)*((1+(RX3))^1))/((1.075)^3)+(Sheet1!$B$61*((1+(RX1))^1)*((1+(RX2))^1)*((1+(RX3))^1)*((1+(RX4))^1))/((1.075)^4)+(Sheet1!$B$61*((1+(RX1))^1)*((1+(RX2))^1)*((1+(RX3))^1)*((1+(RX4))^1)*((1+(RX5))^1))/((1.075)^5)+(Sheet1!$B$61*((1+(RX1))^1)*((1+(RX2))^1)*((1+(RX3))^1)*((1+(RX4))^1)*((1+(RX5))^1)*((1+(RX6))^1))/((1.075)^6)+(Sheet1!$B$61*((1+(RX1))^1)*((1+(RX2))^1)*((1+(RX3))^1)*((1+(RX4))^1)*((1+(RX5))^1)*((1+(RX6))^1)*((1+(RX7))^1))/((1.075)^7)+(Sheet1!$B$61*((1+(RX1))^1)*((1+(RX2))^1)*((1+(RX3))^1)*((1+(RX4))^1)*((1+(RX5))^1)*((1+(RX6))^1)*((1+(RX7))^1)*((1+(RX8))^1))/((1.075)^8)+(Sheet1!$B$61*((1+(RX1))^1)*((1+(RX2))^1)*((1+(RX3))^1)*((1+(RX4))^1)*((1+(RX5))^1)*((1+(RX6))^1)*((1+(RX7))^1)*((1+(RX8))^1)*((1+(RX9))^1))/((1.075)^9)+(Sheet1!$B$61*((1+(RX1))^1)*((1+(RX2))^1)*((1+(RX3))^1)*((1+(RX4))^1)*((1+(RX5))^1)*((1+(RX6))^1)*((1+(RX7))^1)*((1+(RX8))^1)*((1+(RX9))^1)*((1+(RX10))^1))/((1.075)^10)+(Sheet1!$B$61*((1+(RX1))^1)*((1+(RX2))^1)*((1+(RX3))^1)*((1+(RX4))^1)*((1+(RX5))^1)*((1+(RX6))^1)*((1+(RX7))^1)*((1+(RX8))^1)*((1+(RX9))^1)*((1+(RX10))^1)*((1+(RX11))^1))/((1.075)^11)+(Sheet1!$B$61*((1+(RX1))^1)*((1+(RX2))^1)*((1+(RX3))^1)*((1+(RX4))^1)*((1+(RX5))^1)*((1+(RX6))^1)*((1+(RX7))^1)*((1+(RX8))^1)*((1+(RX9))^1)*((1+(RX10))^1)*((1+(RX11))^1)*((1+(RX12))^1))/((1.075)^12)+(Sheet1!$B$61*((1+(RX1))^1)*((1+(RX2))^1)*((1+(RX3))^1)*((1+(RX4))^1)*((1+(RX5))^1)*((1+(RX6))^1)*((1+(RX7))^1)*((1+(RX8))^1)*((1+(RX9))^1)*((1+(RX10))^1)*((1+(RX11))^1)*((1+(RX12))^1)*((1+(RX13))^1))/((1.075)^13)+(Sheet1!$B$61*((1+(RX1))^1)*((1+(RX2))^1)*((1+(RX3))^1)*((1+(RX4))^1)*((1+(RX5))^1)*((1+(RX6))^1)*((1+(RX7))^1)*((1+(RX8))^1)*((1+(RX9))^1)*((1+(RX10))^1)*((1+(RX11))^1)*((1+(RX12))^1)*((1+(RX13))^1)*((1+(RX14))^1))/((1.075)^14)+(Sheet1!$B$61*((1+(RX1))^1)*((1+(RX2))^1)*((1+(RX3))^1)*((1+(RX4))^1)*((1+(RX5))^1)*((1+(RX6))^1)*((1+(RX7))^1)*((1+(RX8))^1)*((1+(RX9))^1)*((1+(RX10))^1)*((1+(RX11))^1)*((1+(RX12))^1)*((1+(RX13))^1)*((1+(RX14))^1)*((1+(RX15))^1))/((1.075)^15)+((Sheet1!$B$61*((1+(RX1))^1)*((1+(RX2))^1)*((1+(RX3))^1)*((1+(RX4))^1)*((1+(RX5))^1)*((1+(RX6))^1)*((1+(RX7))^1)*((1+(RX8))^1)*((1+(RX9))^1)*((1+(RX10))^1)*((1+(RX11))^1)*((1+(RX12))^1)*((1+(RX13))^1)*((1+(RX14))^1)*((1+(RX15))^1))/((1.075)^15)/0.075))/Sheet1!$B$17)+((Sheet1!$B$65/Sheet1!$B$17)*(100%-0.2)))</f>
        <v>47.030106047744496</v>
      </c>
      <c r="RY17" s="1">
        <f ca="1">SUM((((Sheet1!$B$61*((1+(RY1))^1))/((1.075)^1)+(Sheet1!$B$61*((1+(RY1))^1)*((1+(RY2))^1))/((1.075)^2)+(Sheet1!$B$61*((1+(RY1))^1)*((1+(RY2))^1)*((1+(RY3))^1))/((1.075)^3)+(Sheet1!$B$61*((1+(RY1))^1)*((1+(RY2))^1)*((1+(RY3))^1)*((1+(RY4))^1))/((1.075)^4)+(Sheet1!$B$61*((1+(RY1))^1)*((1+(RY2))^1)*((1+(RY3))^1)*((1+(RY4))^1)*((1+(RY5))^1))/((1.075)^5)+(Sheet1!$B$61*((1+(RY1))^1)*((1+(RY2))^1)*((1+(RY3))^1)*((1+(RY4))^1)*((1+(RY5))^1)*((1+(RY6))^1))/((1.075)^6)+(Sheet1!$B$61*((1+(RY1))^1)*((1+(RY2))^1)*((1+(RY3))^1)*((1+(RY4))^1)*((1+(RY5))^1)*((1+(RY6))^1)*((1+(RY7))^1))/((1.075)^7)+(Sheet1!$B$61*((1+(RY1))^1)*((1+(RY2))^1)*((1+(RY3))^1)*((1+(RY4))^1)*((1+(RY5))^1)*((1+(RY6))^1)*((1+(RY7))^1)*((1+(RY8))^1))/((1.075)^8)+(Sheet1!$B$61*((1+(RY1))^1)*((1+(RY2))^1)*((1+(RY3))^1)*((1+(RY4))^1)*((1+(RY5))^1)*((1+(RY6))^1)*((1+(RY7))^1)*((1+(RY8))^1)*((1+(RY9))^1))/((1.075)^9)+(Sheet1!$B$61*((1+(RY1))^1)*((1+(RY2))^1)*((1+(RY3))^1)*((1+(RY4))^1)*((1+(RY5))^1)*((1+(RY6))^1)*((1+(RY7))^1)*((1+(RY8))^1)*((1+(RY9))^1)*((1+(RY10))^1))/((1.075)^10)+(Sheet1!$B$61*((1+(RY1))^1)*((1+(RY2))^1)*((1+(RY3))^1)*((1+(RY4))^1)*((1+(RY5))^1)*((1+(RY6))^1)*((1+(RY7))^1)*((1+(RY8))^1)*((1+(RY9))^1)*((1+(RY10))^1)*((1+(RY11))^1))/((1.075)^11)+(Sheet1!$B$61*((1+(RY1))^1)*((1+(RY2))^1)*((1+(RY3))^1)*((1+(RY4))^1)*((1+(RY5))^1)*((1+(RY6))^1)*((1+(RY7))^1)*((1+(RY8))^1)*((1+(RY9))^1)*((1+(RY10))^1)*((1+(RY11))^1)*((1+(RY12))^1))/((1.075)^12)+(Sheet1!$B$61*((1+(RY1))^1)*((1+(RY2))^1)*((1+(RY3))^1)*((1+(RY4))^1)*((1+(RY5))^1)*((1+(RY6))^1)*((1+(RY7))^1)*((1+(RY8))^1)*((1+(RY9))^1)*((1+(RY10))^1)*((1+(RY11))^1)*((1+(RY12))^1)*((1+(RY13))^1))/((1.075)^13)+(Sheet1!$B$61*((1+(RY1))^1)*((1+(RY2))^1)*((1+(RY3))^1)*((1+(RY4))^1)*((1+(RY5))^1)*((1+(RY6))^1)*((1+(RY7))^1)*((1+(RY8))^1)*((1+(RY9))^1)*((1+(RY10))^1)*((1+(RY11))^1)*((1+(RY12))^1)*((1+(RY13))^1)*((1+(RY14))^1))/((1.075)^14)+(Sheet1!$B$61*((1+(RY1))^1)*((1+(RY2))^1)*((1+(RY3))^1)*((1+(RY4))^1)*((1+(RY5))^1)*((1+(RY6))^1)*((1+(RY7))^1)*((1+(RY8))^1)*((1+(RY9))^1)*((1+(RY10))^1)*((1+(RY11))^1)*((1+(RY12))^1)*((1+(RY13))^1)*((1+(RY14))^1)*((1+(RY15))^1))/((1.075)^15)+((Sheet1!$B$61*((1+(RY1))^1)*((1+(RY2))^1)*((1+(RY3))^1)*((1+(RY4))^1)*((1+(RY5))^1)*((1+(RY6))^1)*((1+(RY7))^1)*((1+(RY8))^1)*((1+(RY9))^1)*((1+(RY10))^1)*((1+(RY11))^1)*((1+(RY12))^1)*((1+(RY13))^1)*((1+(RY14))^1)*((1+(RY15))^1))/((1.075)^15)/0.075))/Sheet1!$B$17)+((Sheet1!$B$65/Sheet1!$B$17)*(100%-0.2)))</f>
        <v>41.072914892734971</v>
      </c>
      <c r="RZ17" s="1">
        <f ca="1">SUM((((Sheet1!$B$61*((1+(RZ1))^1))/((1.075)^1)+(Sheet1!$B$61*((1+(RZ1))^1)*((1+(RZ2))^1))/((1.075)^2)+(Sheet1!$B$61*((1+(RZ1))^1)*((1+(RZ2))^1)*((1+(RZ3))^1))/((1.075)^3)+(Sheet1!$B$61*((1+(RZ1))^1)*((1+(RZ2))^1)*((1+(RZ3))^1)*((1+(RZ4))^1))/((1.075)^4)+(Sheet1!$B$61*((1+(RZ1))^1)*((1+(RZ2))^1)*((1+(RZ3))^1)*((1+(RZ4))^1)*((1+(RZ5))^1))/((1.075)^5)+(Sheet1!$B$61*((1+(RZ1))^1)*((1+(RZ2))^1)*((1+(RZ3))^1)*((1+(RZ4))^1)*((1+(RZ5))^1)*((1+(RZ6))^1))/((1.075)^6)+(Sheet1!$B$61*((1+(RZ1))^1)*((1+(RZ2))^1)*((1+(RZ3))^1)*((1+(RZ4))^1)*((1+(RZ5))^1)*((1+(RZ6))^1)*((1+(RZ7))^1))/((1.075)^7)+(Sheet1!$B$61*((1+(RZ1))^1)*((1+(RZ2))^1)*((1+(RZ3))^1)*((1+(RZ4))^1)*((1+(RZ5))^1)*((1+(RZ6))^1)*((1+(RZ7))^1)*((1+(RZ8))^1))/((1.075)^8)+(Sheet1!$B$61*((1+(RZ1))^1)*((1+(RZ2))^1)*((1+(RZ3))^1)*((1+(RZ4))^1)*((1+(RZ5))^1)*((1+(RZ6))^1)*((1+(RZ7))^1)*((1+(RZ8))^1)*((1+(RZ9))^1))/((1.075)^9)+(Sheet1!$B$61*((1+(RZ1))^1)*((1+(RZ2))^1)*((1+(RZ3))^1)*((1+(RZ4))^1)*((1+(RZ5))^1)*((1+(RZ6))^1)*((1+(RZ7))^1)*((1+(RZ8))^1)*((1+(RZ9))^1)*((1+(RZ10))^1))/((1.075)^10)+(Sheet1!$B$61*((1+(RZ1))^1)*((1+(RZ2))^1)*((1+(RZ3))^1)*((1+(RZ4))^1)*((1+(RZ5))^1)*((1+(RZ6))^1)*((1+(RZ7))^1)*((1+(RZ8))^1)*((1+(RZ9))^1)*((1+(RZ10))^1)*((1+(RZ11))^1))/((1.075)^11)+(Sheet1!$B$61*((1+(RZ1))^1)*((1+(RZ2))^1)*((1+(RZ3))^1)*((1+(RZ4))^1)*((1+(RZ5))^1)*((1+(RZ6))^1)*((1+(RZ7))^1)*((1+(RZ8))^1)*((1+(RZ9))^1)*((1+(RZ10))^1)*((1+(RZ11))^1)*((1+(RZ12))^1))/((1.075)^12)+(Sheet1!$B$61*((1+(RZ1))^1)*((1+(RZ2))^1)*((1+(RZ3))^1)*((1+(RZ4))^1)*((1+(RZ5))^1)*((1+(RZ6))^1)*((1+(RZ7))^1)*((1+(RZ8))^1)*((1+(RZ9))^1)*((1+(RZ10))^1)*((1+(RZ11))^1)*((1+(RZ12))^1)*((1+(RZ13))^1))/((1.075)^13)+(Sheet1!$B$61*((1+(RZ1))^1)*((1+(RZ2))^1)*((1+(RZ3))^1)*((1+(RZ4))^1)*((1+(RZ5))^1)*((1+(RZ6))^1)*((1+(RZ7))^1)*((1+(RZ8))^1)*((1+(RZ9))^1)*((1+(RZ10))^1)*((1+(RZ11))^1)*((1+(RZ12))^1)*((1+(RZ13))^1)*((1+(RZ14))^1))/((1.075)^14)+(Sheet1!$B$61*((1+(RZ1))^1)*((1+(RZ2))^1)*((1+(RZ3))^1)*((1+(RZ4))^1)*((1+(RZ5))^1)*((1+(RZ6))^1)*((1+(RZ7))^1)*((1+(RZ8))^1)*((1+(RZ9))^1)*((1+(RZ10))^1)*((1+(RZ11))^1)*((1+(RZ12))^1)*((1+(RZ13))^1)*((1+(RZ14))^1)*((1+(RZ15))^1))/((1.075)^15)+((Sheet1!$B$61*((1+(RZ1))^1)*((1+(RZ2))^1)*((1+(RZ3))^1)*((1+(RZ4))^1)*((1+(RZ5))^1)*((1+(RZ6))^1)*((1+(RZ7))^1)*((1+(RZ8))^1)*((1+(RZ9))^1)*((1+(RZ10))^1)*((1+(RZ11))^1)*((1+(RZ12))^1)*((1+(RZ13))^1)*((1+(RZ14))^1)*((1+(RZ15))^1))/((1.075)^15)/0.075))/Sheet1!$B$17)+((Sheet1!$B$65/Sheet1!$B$17)*(100%-0.2)))</f>
        <v>61.515004460210093</v>
      </c>
      <c r="SA17" s="1">
        <f ca="1">SUM((((Sheet1!$B$61*((1+(SA1))^1))/((1.075)^1)+(Sheet1!$B$61*((1+(SA1))^1)*((1+(SA2))^1))/((1.075)^2)+(Sheet1!$B$61*((1+(SA1))^1)*((1+(SA2))^1)*((1+(SA3))^1))/((1.075)^3)+(Sheet1!$B$61*((1+(SA1))^1)*((1+(SA2))^1)*((1+(SA3))^1)*((1+(SA4))^1))/((1.075)^4)+(Sheet1!$B$61*((1+(SA1))^1)*((1+(SA2))^1)*((1+(SA3))^1)*((1+(SA4))^1)*((1+(SA5))^1))/((1.075)^5)+(Sheet1!$B$61*((1+(SA1))^1)*((1+(SA2))^1)*((1+(SA3))^1)*((1+(SA4))^1)*((1+(SA5))^1)*((1+(SA6))^1))/((1.075)^6)+(Sheet1!$B$61*((1+(SA1))^1)*((1+(SA2))^1)*((1+(SA3))^1)*((1+(SA4))^1)*((1+(SA5))^1)*((1+(SA6))^1)*((1+(SA7))^1))/((1.075)^7)+(Sheet1!$B$61*((1+(SA1))^1)*((1+(SA2))^1)*((1+(SA3))^1)*((1+(SA4))^1)*((1+(SA5))^1)*((1+(SA6))^1)*((1+(SA7))^1)*((1+(SA8))^1))/((1.075)^8)+(Sheet1!$B$61*((1+(SA1))^1)*((1+(SA2))^1)*((1+(SA3))^1)*((1+(SA4))^1)*((1+(SA5))^1)*((1+(SA6))^1)*((1+(SA7))^1)*((1+(SA8))^1)*((1+(SA9))^1))/((1.075)^9)+(Sheet1!$B$61*((1+(SA1))^1)*((1+(SA2))^1)*((1+(SA3))^1)*((1+(SA4))^1)*((1+(SA5))^1)*((1+(SA6))^1)*((1+(SA7))^1)*((1+(SA8))^1)*((1+(SA9))^1)*((1+(SA10))^1))/((1.075)^10)+(Sheet1!$B$61*((1+(SA1))^1)*((1+(SA2))^1)*((1+(SA3))^1)*((1+(SA4))^1)*((1+(SA5))^1)*((1+(SA6))^1)*((1+(SA7))^1)*((1+(SA8))^1)*((1+(SA9))^1)*((1+(SA10))^1)*((1+(SA11))^1))/((1.075)^11)+(Sheet1!$B$61*((1+(SA1))^1)*((1+(SA2))^1)*((1+(SA3))^1)*((1+(SA4))^1)*((1+(SA5))^1)*((1+(SA6))^1)*((1+(SA7))^1)*((1+(SA8))^1)*((1+(SA9))^1)*((1+(SA10))^1)*((1+(SA11))^1)*((1+(SA12))^1))/((1.075)^12)+(Sheet1!$B$61*((1+(SA1))^1)*((1+(SA2))^1)*((1+(SA3))^1)*((1+(SA4))^1)*((1+(SA5))^1)*((1+(SA6))^1)*((1+(SA7))^1)*((1+(SA8))^1)*((1+(SA9))^1)*((1+(SA10))^1)*((1+(SA11))^1)*((1+(SA12))^1)*((1+(SA13))^1))/((1.075)^13)+(Sheet1!$B$61*((1+(SA1))^1)*((1+(SA2))^1)*((1+(SA3))^1)*((1+(SA4))^1)*((1+(SA5))^1)*((1+(SA6))^1)*((1+(SA7))^1)*((1+(SA8))^1)*((1+(SA9))^1)*((1+(SA10))^1)*((1+(SA11))^1)*((1+(SA12))^1)*((1+(SA13))^1)*((1+(SA14))^1))/((1.075)^14)+(Sheet1!$B$61*((1+(SA1))^1)*((1+(SA2))^1)*((1+(SA3))^1)*((1+(SA4))^1)*((1+(SA5))^1)*((1+(SA6))^1)*((1+(SA7))^1)*((1+(SA8))^1)*((1+(SA9))^1)*((1+(SA10))^1)*((1+(SA11))^1)*((1+(SA12))^1)*((1+(SA13))^1)*((1+(SA14))^1)*((1+(SA15))^1))/((1.075)^15)+((Sheet1!$B$61*((1+(SA1))^1)*((1+(SA2))^1)*((1+(SA3))^1)*((1+(SA4))^1)*((1+(SA5))^1)*((1+(SA6))^1)*((1+(SA7))^1)*((1+(SA8))^1)*((1+(SA9))^1)*((1+(SA10))^1)*((1+(SA11))^1)*((1+(SA12))^1)*((1+(SA13))^1)*((1+(SA14))^1)*((1+(SA15))^1))/((1.075)^15)/0.075))/Sheet1!$B$17)+((Sheet1!$B$65/Sheet1!$B$17)*(100%-0.2)))</f>
        <v>51.75337539399915</v>
      </c>
      <c r="SB17" s="1">
        <f ca="1">SUM((((Sheet1!$B$61*((1+(SB1))^1))/((1.075)^1)+(Sheet1!$B$61*((1+(SB1))^1)*((1+(SB2))^1))/((1.075)^2)+(Sheet1!$B$61*((1+(SB1))^1)*((1+(SB2))^1)*((1+(SB3))^1))/((1.075)^3)+(Sheet1!$B$61*((1+(SB1))^1)*((1+(SB2))^1)*((1+(SB3))^1)*((1+(SB4))^1))/((1.075)^4)+(Sheet1!$B$61*((1+(SB1))^1)*((1+(SB2))^1)*((1+(SB3))^1)*((1+(SB4))^1)*((1+(SB5))^1))/((1.075)^5)+(Sheet1!$B$61*((1+(SB1))^1)*((1+(SB2))^1)*((1+(SB3))^1)*((1+(SB4))^1)*((1+(SB5))^1)*((1+(SB6))^1))/((1.075)^6)+(Sheet1!$B$61*((1+(SB1))^1)*((1+(SB2))^1)*((1+(SB3))^1)*((1+(SB4))^1)*((1+(SB5))^1)*((1+(SB6))^1)*((1+(SB7))^1))/((1.075)^7)+(Sheet1!$B$61*((1+(SB1))^1)*((1+(SB2))^1)*((1+(SB3))^1)*((1+(SB4))^1)*((1+(SB5))^1)*((1+(SB6))^1)*((1+(SB7))^1)*((1+(SB8))^1))/((1.075)^8)+(Sheet1!$B$61*((1+(SB1))^1)*((1+(SB2))^1)*((1+(SB3))^1)*((1+(SB4))^1)*((1+(SB5))^1)*((1+(SB6))^1)*((1+(SB7))^1)*((1+(SB8))^1)*((1+(SB9))^1))/((1.075)^9)+(Sheet1!$B$61*((1+(SB1))^1)*((1+(SB2))^1)*((1+(SB3))^1)*((1+(SB4))^1)*((1+(SB5))^1)*((1+(SB6))^1)*((1+(SB7))^1)*((1+(SB8))^1)*((1+(SB9))^1)*((1+(SB10))^1))/((1.075)^10)+(Sheet1!$B$61*((1+(SB1))^1)*((1+(SB2))^1)*((1+(SB3))^1)*((1+(SB4))^1)*((1+(SB5))^1)*((1+(SB6))^1)*((1+(SB7))^1)*((1+(SB8))^1)*((1+(SB9))^1)*((1+(SB10))^1)*((1+(SB11))^1))/((1.075)^11)+(Sheet1!$B$61*((1+(SB1))^1)*((1+(SB2))^1)*((1+(SB3))^1)*((1+(SB4))^1)*((1+(SB5))^1)*((1+(SB6))^1)*((1+(SB7))^1)*((1+(SB8))^1)*((1+(SB9))^1)*((1+(SB10))^1)*((1+(SB11))^1)*((1+(SB12))^1))/((1.075)^12)+(Sheet1!$B$61*((1+(SB1))^1)*((1+(SB2))^1)*((1+(SB3))^1)*((1+(SB4))^1)*((1+(SB5))^1)*((1+(SB6))^1)*((1+(SB7))^1)*((1+(SB8))^1)*((1+(SB9))^1)*((1+(SB10))^1)*((1+(SB11))^1)*((1+(SB12))^1)*((1+(SB13))^1))/((1.075)^13)+(Sheet1!$B$61*((1+(SB1))^1)*((1+(SB2))^1)*((1+(SB3))^1)*((1+(SB4))^1)*((1+(SB5))^1)*((1+(SB6))^1)*((1+(SB7))^1)*((1+(SB8))^1)*((1+(SB9))^1)*((1+(SB10))^1)*((1+(SB11))^1)*((1+(SB12))^1)*((1+(SB13))^1)*((1+(SB14))^1))/((1.075)^14)+(Sheet1!$B$61*((1+(SB1))^1)*((1+(SB2))^1)*((1+(SB3))^1)*((1+(SB4))^1)*((1+(SB5))^1)*((1+(SB6))^1)*((1+(SB7))^1)*((1+(SB8))^1)*((1+(SB9))^1)*((1+(SB10))^1)*((1+(SB11))^1)*((1+(SB12))^1)*((1+(SB13))^1)*((1+(SB14))^1)*((1+(SB15))^1))/((1.075)^15)+((Sheet1!$B$61*((1+(SB1))^1)*((1+(SB2))^1)*((1+(SB3))^1)*((1+(SB4))^1)*((1+(SB5))^1)*((1+(SB6))^1)*((1+(SB7))^1)*((1+(SB8))^1)*((1+(SB9))^1)*((1+(SB10))^1)*((1+(SB11))^1)*((1+(SB12))^1)*((1+(SB13))^1)*((1+(SB14))^1)*((1+(SB15))^1))/((1.075)^15)/0.075))/Sheet1!$B$17)+((Sheet1!$B$65/Sheet1!$B$17)*(100%-0.2)))</f>
        <v>66.946457986875686</v>
      </c>
      <c r="SC17" s="1">
        <f ca="1">SUM((((Sheet1!$B$61*((1+(SC1))^1))/((1.075)^1)+(Sheet1!$B$61*((1+(SC1))^1)*((1+(SC2))^1))/((1.075)^2)+(Sheet1!$B$61*((1+(SC1))^1)*((1+(SC2))^1)*((1+(SC3))^1))/((1.075)^3)+(Sheet1!$B$61*((1+(SC1))^1)*((1+(SC2))^1)*((1+(SC3))^1)*((1+(SC4))^1))/((1.075)^4)+(Sheet1!$B$61*((1+(SC1))^1)*((1+(SC2))^1)*((1+(SC3))^1)*((1+(SC4))^1)*((1+(SC5))^1))/((1.075)^5)+(Sheet1!$B$61*((1+(SC1))^1)*((1+(SC2))^1)*((1+(SC3))^1)*((1+(SC4))^1)*((1+(SC5))^1)*((1+(SC6))^1))/((1.075)^6)+(Sheet1!$B$61*((1+(SC1))^1)*((1+(SC2))^1)*((1+(SC3))^1)*((1+(SC4))^1)*((1+(SC5))^1)*((1+(SC6))^1)*((1+(SC7))^1))/((1.075)^7)+(Sheet1!$B$61*((1+(SC1))^1)*((1+(SC2))^1)*((1+(SC3))^1)*((1+(SC4))^1)*((1+(SC5))^1)*((1+(SC6))^1)*((1+(SC7))^1)*((1+(SC8))^1))/((1.075)^8)+(Sheet1!$B$61*((1+(SC1))^1)*((1+(SC2))^1)*((1+(SC3))^1)*((1+(SC4))^1)*((1+(SC5))^1)*((1+(SC6))^1)*((1+(SC7))^1)*((1+(SC8))^1)*((1+(SC9))^1))/((1.075)^9)+(Sheet1!$B$61*((1+(SC1))^1)*((1+(SC2))^1)*((1+(SC3))^1)*((1+(SC4))^1)*((1+(SC5))^1)*((1+(SC6))^1)*((1+(SC7))^1)*((1+(SC8))^1)*((1+(SC9))^1)*((1+(SC10))^1))/((1.075)^10)+(Sheet1!$B$61*((1+(SC1))^1)*((1+(SC2))^1)*((1+(SC3))^1)*((1+(SC4))^1)*((1+(SC5))^1)*((1+(SC6))^1)*((1+(SC7))^1)*((1+(SC8))^1)*((1+(SC9))^1)*((1+(SC10))^1)*((1+(SC11))^1))/((1.075)^11)+(Sheet1!$B$61*((1+(SC1))^1)*((1+(SC2))^1)*((1+(SC3))^1)*((1+(SC4))^1)*((1+(SC5))^1)*((1+(SC6))^1)*((1+(SC7))^1)*((1+(SC8))^1)*((1+(SC9))^1)*((1+(SC10))^1)*((1+(SC11))^1)*((1+(SC12))^1))/((1.075)^12)+(Sheet1!$B$61*((1+(SC1))^1)*((1+(SC2))^1)*((1+(SC3))^1)*((1+(SC4))^1)*((1+(SC5))^1)*((1+(SC6))^1)*((1+(SC7))^1)*((1+(SC8))^1)*((1+(SC9))^1)*((1+(SC10))^1)*((1+(SC11))^1)*((1+(SC12))^1)*((1+(SC13))^1))/((1.075)^13)+(Sheet1!$B$61*((1+(SC1))^1)*((1+(SC2))^1)*((1+(SC3))^1)*((1+(SC4))^1)*((1+(SC5))^1)*((1+(SC6))^1)*((1+(SC7))^1)*((1+(SC8))^1)*((1+(SC9))^1)*((1+(SC10))^1)*((1+(SC11))^1)*((1+(SC12))^1)*((1+(SC13))^1)*((1+(SC14))^1))/((1.075)^14)+(Sheet1!$B$61*((1+(SC1))^1)*((1+(SC2))^1)*((1+(SC3))^1)*((1+(SC4))^1)*((1+(SC5))^1)*((1+(SC6))^1)*((1+(SC7))^1)*((1+(SC8))^1)*((1+(SC9))^1)*((1+(SC10))^1)*((1+(SC11))^1)*((1+(SC12))^1)*((1+(SC13))^1)*((1+(SC14))^1)*((1+(SC15))^1))/((1.075)^15)+((Sheet1!$B$61*((1+(SC1))^1)*((1+(SC2))^1)*((1+(SC3))^1)*((1+(SC4))^1)*((1+(SC5))^1)*((1+(SC6))^1)*((1+(SC7))^1)*((1+(SC8))^1)*((1+(SC9))^1)*((1+(SC10))^1)*((1+(SC11))^1)*((1+(SC12))^1)*((1+(SC13))^1)*((1+(SC14))^1)*((1+(SC15))^1))/((1.075)^15)/0.075))/Sheet1!$B$17)+((Sheet1!$B$65/Sheet1!$B$17)*(100%-0.2)))</f>
        <v>50.537214657050427</v>
      </c>
      <c r="SD17" s="1">
        <f ca="1">SUM((((Sheet1!$B$61*((1+(SD1))^1))/((1.075)^1)+(Sheet1!$B$61*((1+(SD1))^1)*((1+(SD2))^1))/((1.075)^2)+(Sheet1!$B$61*((1+(SD1))^1)*((1+(SD2))^1)*((1+(SD3))^1))/((1.075)^3)+(Sheet1!$B$61*((1+(SD1))^1)*((1+(SD2))^1)*((1+(SD3))^1)*((1+(SD4))^1))/((1.075)^4)+(Sheet1!$B$61*((1+(SD1))^1)*((1+(SD2))^1)*((1+(SD3))^1)*((1+(SD4))^1)*((1+(SD5))^1))/((1.075)^5)+(Sheet1!$B$61*((1+(SD1))^1)*((1+(SD2))^1)*((1+(SD3))^1)*((1+(SD4))^1)*((1+(SD5))^1)*((1+(SD6))^1))/((1.075)^6)+(Sheet1!$B$61*((1+(SD1))^1)*((1+(SD2))^1)*((1+(SD3))^1)*((1+(SD4))^1)*((1+(SD5))^1)*((1+(SD6))^1)*((1+(SD7))^1))/((1.075)^7)+(Sheet1!$B$61*((1+(SD1))^1)*((1+(SD2))^1)*((1+(SD3))^1)*((1+(SD4))^1)*((1+(SD5))^1)*((1+(SD6))^1)*((1+(SD7))^1)*((1+(SD8))^1))/((1.075)^8)+(Sheet1!$B$61*((1+(SD1))^1)*((1+(SD2))^1)*((1+(SD3))^1)*((1+(SD4))^1)*((1+(SD5))^1)*((1+(SD6))^1)*((1+(SD7))^1)*((1+(SD8))^1)*((1+(SD9))^1))/((1.075)^9)+(Sheet1!$B$61*((1+(SD1))^1)*((1+(SD2))^1)*((1+(SD3))^1)*((1+(SD4))^1)*((1+(SD5))^1)*((1+(SD6))^1)*((1+(SD7))^1)*((1+(SD8))^1)*((1+(SD9))^1)*((1+(SD10))^1))/((1.075)^10)+(Sheet1!$B$61*((1+(SD1))^1)*((1+(SD2))^1)*((1+(SD3))^1)*((1+(SD4))^1)*((1+(SD5))^1)*((1+(SD6))^1)*((1+(SD7))^1)*((1+(SD8))^1)*((1+(SD9))^1)*((1+(SD10))^1)*((1+(SD11))^1))/((1.075)^11)+(Sheet1!$B$61*((1+(SD1))^1)*((1+(SD2))^1)*((1+(SD3))^1)*((1+(SD4))^1)*((1+(SD5))^1)*((1+(SD6))^1)*((1+(SD7))^1)*((1+(SD8))^1)*((1+(SD9))^1)*((1+(SD10))^1)*((1+(SD11))^1)*((1+(SD12))^1))/((1.075)^12)+(Sheet1!$B$61*((1+(SD1))^1)*((1+(SD2))^1)*((1+(SD3))^1)*((1+(SD4))^1)*((1+(SD5))^1)*((1+(SD6))^1)*((1+(SD7))^1)*((1+(SD8))^1)*((1+(SD9))^1)*((1+(SD10))^1)*((1+(SD11))^1)*((1+(SD12))^1)*((1+(SD13))^1))/((1.075)^13)+(Sheet1!$B$61*((1+(SD1))^1)*((1+(SD2))^1)*((1+(SD3))^1)*((1+(SD4))^1)*((1+(SD5))^1)*((1+(SD6))^1)*((1+(SD7))^1)*((1+(SD8))^1)*((1+(SD9))^1)*((1+(SD10))^1)*((1+(SD11))^1)*((1+(SD12))^1)*((1+(SD13))^1)*((1+(SD14))^1))/((1.075)^14)+(Sheet1!$B$61*((1+(SD1))^1)*((1+(SD2))^1)*((1+(SD3))^1)*((1+(SD4))^1)*((1+(SD5))^1)*((1+(SD6))^1)*((1+(SD7))^1)*((1+(SD8))^1)*((1+(SD9))^1)*((1+(SD10))^1)*((1+(SD11))^1)*((1+(SD12))^1)*((1+(SD13))^1)*((1+(SD14))^1)*((1+(SD15))^1))/((1.075)^15)+((Sheet1!$B$61*((1+(SD1))^1)*((1+(SD2))^1)*((1+(SD3))^1)*((1+(SD4))^1)*((1+(SD5))^1)*((1+(SD6))^1)*((1+(SD7))^1)*((1+(SD8))^1)*((1+(SD9))^1)*((1+(SD10))^1)*((1+(SD11))^1)*((1+(SD12))^1)*((1+(SD13))^1)*((1+(SD14))^1)*((1+(SD15))^1))/((1.075)^15)/0.075))/Sheet1!$B$17)+((Sheet1!$B$65/Sheet1!$B$17)*(100%-0.2)))</f>
        <v>49.504856765669068</v>
      </c>
      <c r="SE17" s="1">
        <f ca="1">SUM((((Sheet1!$B$61*((1+(SE1))^1))/((1.075)^1)+(Sheet1!$B$61*((1+(SE1))^1)*((1+(SE2))^1))/((1.075)^2)+(Sheet1!$B$61*((1+(SE1))^1)*((1+(SE2))^1)*((1+(SE3))^1))/((1.075)^3)+(Sheet1!$B$61*((1+(SE1))^1)*((1+(SE2))^1)*((1+(SE3))^1)*((1+(SE4))^1))/((1.075)^4)+(Sheet1!$B$61*((1+(SE1))^1)*((1+(SE2))^1)*((1+(SE3))^1)*((1+(SE4))^1)*((1+(SE5))^1))/((1.075)^5)+(Sheet1!$B$61*((1+(SE1))^1)*((1+(SE2))^1)*((1+(SE3))^1)*((1+(SE4))^1)*((1+(SE5))^1)*((1+(SE6))^1))/((1.075)^6)+(Sheet1!$B$61*((1+(SE1))^1)*((1+(SE2))^1)*((1+(SE3))^1)*((1+(SE4))^1)*((1+(SE5))^1)*((1+(SE6))^1)*((1+(SE7))^1))/((1.075)^7)+(Sheet1!$B$61*((1+(SE1))^1)*((1+(SE2))^1)*((1+(SE3))^1)*((1+(SE4))^1)*((1+(SE5))^1)*((1+(SE6))^1)*((1+(SE7))^1)*((1+(SE8))^1))/((1.075)^8)+(Sheet1!$B$61*((1+(SE1))^1)*((1+(SE2))^1)*((1+(SE3))^1)*((1+(SE4))^1)*((1+(SE5))^1)*((1+(SE6))^1)*((1+(SE7))^1)*((1+(SE8))^1)*((1+(SE9))^1))/((1.075)^9)+(Sheet1!$B$61*((1+(SE1))^1)*((1+(SE2))^1)*((1+(SE3))^1)*((1+(SE4))^1)*((1+(SE5))^1)*((1+(SE6))^1)*((1+(SE7))^1)*((1+(SE8))^1)*((1+(SE9))^1)*((1+(SE10))^1))/((1.075)^10)+(Sheet1!$B$61*((1+(SE1))^1)*((1+(SE2))^1)*((1+(SE3))^1)*((1+(SE4))^1)*((1+(SE5))^1)*((1+(SE6))^1)*((1+(SE7))^1)*((1+(SE8))^1)*((1+(SE9))^1)*((1+(SE10))^1)*((1+(SE11))^1))/((1.075)^11)+(Sheet1!$B$61*((1+(SE1))^1)*((1+(SE2))^1)*((1+(SE3))^1)*((1+(SE4))^1)*((1+(SE5))^1)*((1+(SE6))^1)*((1+(SE7))^1)*((1+(SE8))^1)*((1+(SE9))^1)*((1+(SE10))^1)*((1+(SE11))^1)*((1+(SE12))^1))/((1.075)^12)+(Sheet1!$B$61*((1+(SE1))^1)*((1+(SE2))^1)*((1+(SE3))^1)*((1+(SE4))^1)*((1+(SE5))^1)*((1+(SE6))^1)*((1+(SE7))^1)*((1+(SE8))^1)*((1+(SE9))^1)*((1+(SE10))^1)*((1+(SE11))^1)*((1+(SE12))^1)*((1+(SE13))^1))/((1.075)^13)+(Sheet1!$B$61*((1+(SE1))^1)*((1+(SE2))^1)*((1+(SE3))^1)*((1+(SE4))^1)*((1+(SE5))^1)*((1+(SE6))^1)*((1+(SE7))^1)*((1+(SE8))^1)*((1+(SE9))^1)*((1+(SE10))^1)*((1+(SE11))^1)*((1+(SE12))^1)*((1+(SE13))^1)*((1+(SE14))^1))/((1.075)^14)+(Sheet1!$B$61*((1+(SE1))^1)*((1+(SE2))^1)*((1+(SE3))^1)*((1+(SE4))^1)*((1+(SE5))^1)*((1+(SE6))^1)*((1+(SE7))^1)*((1+(SE8))^1)*((1+(SE9))^1)*((1+(SE10))^1)*((1+(SE11))^1)*((1+(SE12))^1)*((1+(SE13))^1)*((1+(SE14))^1)*((1+(SE15))^1))/((1.075)^15)+((Sheet1!$B$61*((1+(SE1))^1)*((1+(SE2))^1)*((1+(SE3))^1)*((1+(SE4))^1)*((1+(SE5))^1)*((1+(SE6))^1)*((1+(SE7))^1)*((1+(SE8))^1)*((1+(SE9))^1)*((1+(SE10))^1)*((1+(SE11))^1)*((1+(SE12))^1)*((1+(SE13))^1)*((1+(SE14))^1)*((1+(SE15))^1))/((1.075)^15)/0.075))/Sheet1!$B$17)+((Sheet1!$B$65/Sheet1!$B$17)*(100%-0.2)))</f>
        <v>51.150505142853525</v>
      </c>
      <c r="SF17" s="1">
        <f ca="1">SUM((((Sheet1!$B$61*((1+(SF1))^1))/((1.075)^1)+(Sheet1!$B$61*((1+(SF1))^1)*((1+(SF2))^1))/((1.075)^2)+(Sheet1!$B$61*((1+(SF1))^1)*((1+(SF2))^1)*((1+(SF3))^1))/((1.075)^3)+(Sheet1!$B$61*((1+(SF1))^1)*((1+(SF2))^1)*((1+(SF3))^1)*((1+(SF4))^1))/((1.075)^4)+(Sheet1!$B$61*((1+(SF1))^1)*((1+(SF2))^1)*((1+(SF3))^1)*((1+(SF4))^1)*((1+(SF5))^1))/((1.075)^5)+(Sheet1!$B$61*((1+(SF1))^1)*((1+(SF2))^1)*((1+(SF3))^1)*((1+(SF4))^1)*((1+(SF5))^1)*((1+(SF6))^1))/((1.075)^6)+(Sheet1!$B$61*((1+(SF1))^1)*((1+(SF2))^1)*((1+(SF3))^1)*((1+(SF4))^1)*((1+(SF5))^1)*((1+(SF6))^1)*((1+(SF7))^1))/((1.075)^7)+(Sheet1!$B$61*((1+(SF1))^1)*((1+(SF2))^1)*((1+(SF3))^1)*((1+(SF4))^1)*((1+(SF5))^1)*((1+(SF6))^1)*((1+(SF7))^1)*((1+(SF8))^1))/((1.075)^8)+(Sheet1!$B$61*((1+(SF1))^1)*((1+(SF2))^1)*((1+(SF3))^1)*((1+(SF4))^1)*((1+(SF5))^1)*((1+(SF6))^1)*((1+(SF7))^1)*((1+(SF8))^1)*((1+(SF9))^1))/((1.075)^9)+(Sheet1!$B$61*((1+(SF1))^1)*((1+(SF2))^1)*((1+(SF3))^1)*((1+(SF4))^1)*((1+(SF5))^1)*((1+(SF6))^1)*((1+(SF7))^1)*((1+(SF8))^1)*((1+(SF9))^1)*((1+(SF10))^1))/((1.075)^10)+(Sheet1!$B$61*((1+(SF1))^1)*((1+(SF2))^1)*((1+(SF3))^1)*((1+(SF4))^1)*((1+(SF5))^1)*((1+(SF6))^1)*((1+(SF7))^1)*((1+(SF8))^1)*((1+(SF9))^1)*((1+(SF10))^1)*((1+(SF11))^1))/((1.075)^11)+(Sheet1!$B$61*((1+(SF1))^1)*((1+(SF2))^1)*((1+(SF3))^1)*((1+(SF4))^1)*((1+(SF5))^1)*((1+(SF6))^1)*((1+(SF7))^1)*((1+(SF8))^1)*((1+(SF9))^1)*((1+(SF10))^1)*((1+(SF11))^1)*((1+(SF12))^1))/((1.075)^12)+(Sheet1!$B$61*((1+(SF1))^1)*((1+(SF2))^1)*((1+(SF3))^1)*((1+(SF4))^1)*((1+(SF5))^1)*((1+(SF6))^1)*((1+(SF7))^1)*((1+(SF8))^1)*((1+(SF9))^1)*((1+(SF10))^1)*((1+(SF11))^1)*((1+(SF12))^1)*((1+(SF13))^1))/((1.075)^13)+(Sheet1!$B$61*((1+(SF1))^1)*((1+(SF2))^1)*((1+(SF3))^1)*((1+(SF4))^1)*((1+(SF5))^1)*((1+(SF6))^1)*((1+(SF7))^1)*((1+(SF8))^1)*((1+(SF9))^1)*((1+(SF10))^1)*((1+(SF11))^1)*((1+(SF12))^1)*((1+(SF13))^1)*((1+(SF14))^1))/((1.075)^14)+(Sheet1!$B$61*((1+(SF1))^1)*((1+(SF2))^1)*((1+(SF3))^1)*((1+(SF4))^1)*((1+(SF5))^1)*((1+(SF6))^1)*((1+(SF7))^1)*((1+(SF8))^1)*((1+(SF9))^1)*((1+(SF10))^1)*((1+(SF11))^1)*((1+(SF12))^1)*((1+(SF13))^1)*((1+(SF14))^1)*((1+(SF15))^1))/((1.075)^15)+((Sheet1!$B$61*((1+(SF1))^1)*((1+(SF2))^1)*((1+(SF3))^1)*((1+(SF4))^1)*((1+(SF5))^1)*((1+(SF6))^1)*((1+(SF7))^1)*((1+(SF8))^1)*((1+(SF9))^1)*((1+(SF10))^1)*((1+(SF11))^1)*((1+(SF12))^1)*((1+(SF13))^1)*((1+(SF14))^1)*((1+(SF15))^1))/((1.075)^15)/0.075))/Sheet1!$B$17)+((Sheet1!$B$65/Sheet1!$B$17)*(100%-0.2)))</f>
        <v>47.623147938803591</v>
      </c>
      <c r="SG17" s="1">
        <f ca="1">SUM((((Sheet1!$B$61*((1+(SG1))^1))/((1.075)^1)+(Sheet1!$B$61*((1+(SG1))^1)*((1+(SG2))^1))/((1.075)^2)+(Sheet1!$B$61*((1+(SG1))^1)*((1+(SG2))^1)*((1+(SG3))^1))/((1.075)^3)+(Sheet1!$B$61*((1+(SG1))^1)*((1+(SG2))^1)*((1+(SG3))^1)*((1+(SG4))^1))/((1.075)^4)+(Sheet1!$B$61*((1+(SG1))^1)*((1+(SG2))^1)*((1+(SG3))^1)*((1+(SG4))^1)*((1+(SG5))^1))/((1.075)^5)+(Sheet1!$B$61*((1+(SG1))^1)*((1+(SG2))^1)*((1+(SG3))^1)*((1+(SG4))^1)*((1+(SG5))^1)*((1+(SG6))^1))/((1.075)^6)+(Sheet1!$B$61*((1+(SG1))^1)*((1+(SG2))^1)*((1+(SG3))^1)*((1+(SG4))^1)*((1+(SG5))^1)*((1+(SG6))^1)*((1+(SG7))^1))/((1.075)^7)+(Sheet1!$B$61*((1+(SG1))^1)*((1+(SG2))^1)*((1+(SG3))^1)*((1+(SG4))^1)*((1+(SG5))^1)*((1+(SG6))^1)*((1+(SG7))^1)*((1+(SG8))^1))/((1.075)^8)+(Sheet1!$B$61*((1+(SG1))^1)*((1+(SG2))^1)*((1+(SG3))^1)*((1+(SG4))^1)*((1+(SG5))^1)*((1+(SG6))^1)*((1+(SG7))^1)*((1+(SG8))^1)*((1+(SG9))^1))/((1.075)^9)+(Sheet1!$B$61*((1+(SG1))^1)*((1+(SG2))^1)*((1+(SG3))^1)*((1+(SG4))^1)*((1+(SG5))^1)*((1+(SG6))^1)*((1+(SG7))^1)*((1+(SG8))^1)*((1+(SG9))^1)*((1+(SG10))^1))/((1.075)^10)+(Sheet1!$B$61*((1+(SG1))^1)*((1+(SG2))^1)*((1+(SG3))^1)*((1+(SG4))^1)*((1+(SG5))^1)*((1+(SG6))^1)*((1+(SG7))^1)*((1+(SG8))^1)*((1+(SG9))^1)*((1+(SG10))^1)*((1+(SG11))^1))/((1.075)^11)+(Sheet1!$B$61*((1+(SG1))^1)*((1+(SG2))^1)*((1+(SG3))^1)*((1+(SG4))^1)*((1+(SG5))^1)*((1+(SG6))^1)*((1+(SG7))^1)*((1+(SG8))^1)*((1+(SG9))^1)*((1+(SG10))^1)*((1+(SG11))^1)*((1+(SG12))^1))/((1.075)^12)+(Sheet1!$B$61*((1+(SG1))^1)*((1+(SG2))^1)*((1+(SG3))^1)*((1+(SG4))^1)*((1+(SG5))^1)*((1+(SG6))^1)*((1+(SG7))^1)*((1+(SG8))^1)*((1+(SG9))^1)*((1+(SG10))^1)*((1+(SG11))^1)*((1+(SG12))^1)*((1+(SG13))^1))/((1.075)^13)+(Sheet1!$B$61*((1+(SG1))^1)*((1+(SG2))^1)*((1+(SG3))^1)*((1+(SG4))^1)*((1+(SG5))^1)*((1+(SG6))^1)*((1+(SG7))^1)*((1+(SG8))^1)*((1+(SG9))^1)*((1+(SG10))^1)*((1+(SG11))^1)*((1+(SG12))^1)*((1+(SG13))^1)*((1+(SG14))^1))/((1.075)^14)+(Sheet1!$B$61*((1+(SG1))^1)*((1+(SG2))^1)*((1+(SG3))^1)*((1+(SG4))^1)*((1+(SG5))^1)*((1+(SG6))^1)*((1+(SG7))^1)*((1+(SG8))^1)*((1+(SG9))^1)*((1+(SG10))^1)*((1+(SG11))^1)*((1+(SG12))^1)*((1+(SG13))^1)*((1+(SG14))^1)*((1+(SG15))^1))/((1.075)^15)+((Sheet1!$B$61*((1+(SG1))^1)*((1+(SG2))^1)*((1+(SG3))^1)*((1+(SG4))^1)*((1+(SG5))^1)*((1+(SG6))^1)*((1+(SG7))^1)*((1+(SG8))^1)*((1+(SG9))^1)*((1+(SG10))^1)*((1+(SG11))^1)*((1+(SG12))^1)*((1+(SG13))^1)*((1+(SG14))^1)*((1+(SG15))^1))/((1.075)^15)/0.075))/Sheet1!$B$17)+((Sheet1!$B$65/Sheet1!$B$17)*(100%-0.2)))</f>
        <v>46.680855235530871</v>
      </c>
      <c r="SH17" s="1">
        <f ca="1">SUM((((Sheet1!$B$61*((1+(SH1))^1))/((1.075)^1)+(Sheet1!$B$61*((1+(SH1))^1)*((1+(SH2))^1))/((1.075)^2)+(Sheet1!$B$61*((1+(SH1))^1)*((1+(SH2))^1)*((1+(SH3))^1))/((1.075)^3)+(Sheet1!$B$61*((1+(SH1))^1)*((1+(SH2))^1)*((1+(SH3))^1)*((1+(SH4))^1))/((1.075)^4)+(Sheet1!$B$61*((1+(SH1))^1)*((1+(SH2))^1)*((1+(SH3))^1)*((1+(SH4))^1)*((1+(SH5))^1))/((1.075)^5)+(Sheet1!$B$61*((1+(SH1))^1)*((1+(SH2))^1)*((1+(SH3))^1)*((1+(SH4))^1)*((1+(SH5))^1)*((1+(SH6))^1))/((1.075)^6)+(Sheet1!$B$61*((1+(SH1))^1)*((1+(SH2))^1)*((1+(SH3))^1)*((1+(SH4))^1)*((1+(SH5))^1)*((1+(SH6))^1)*((1+(SH7))^1))/((1.075)^7)+(Sheet1!$B$61*((1+(SH1))^1)*((1+(SH2))^1)*((1+(SH3))^1)*((1+(SH4))^1)*((1+(SH5))^1)*((1+(SH6))^1)*((1+(SH7))^1)*((1+(SH8))^1))/((1.075)^8)+(Sheet1!$B$61*((1+(SH1))^1)*((1+(SH2))^1)*((1+(SH3))^1)*((1+(SH4))^1)*((1+(SH5))^1)*((1+(SH6))^1)*((1+(SH7))^1)*((1+(SH8))^1)*((1+(SH9))^1))/((1.075)^9)+(Sheet1!$B$61*((1+(SH1))^1)*((1+(SH2))^1)*((1+(SH3))^1)*((1+(SH4))^1)*((1+(SH5))^1)*((1+(SH6))^1)*((1+(SH7))^1)*((1+(SH8))^1)*((1+(SH9))^1)*((1+(SH10))^1))/((1.075)^10)+(Sheet1!$B$61*((1+(SH1))^1)*((1+(SH2))^1)*((1+(SH3))^1)*((1+(SH4))^1)*((1+(SH5))^1)*((1+(SH6))^1)*((1+(SH7))^1)*((1+(SH8))^1)*((1+(SH9))^1)*((1+(SH10))^1)*((1+(SH11))^1))/((1.075)^11)+(Sheet1!$B$61*((1+(SH1))^1)*((1+(SH2))^1)*((1+(SH3))^1)*((1+(SH4))^1)*((1+(SH5))^1)*((1+(SH6))^1)*((1+(SH7))^1)*((1+(SH8))^1)*((1+(SH9))^1)*((1+(SH10))^1)*((1+(SH11))^1)*((1+(SH12))^1))/((1.075)^12)+(Sheet1!$B$61*((1+(SH1))^1)*((1+(SH2))^1)*((1+(SH3))^1)*((1+(SH4))^1)*((1+(SH5))^1)*((1+(SH6))^1)*((1+(SH7))^1)*((1+(SH8))^1)*((1+(SH9))^1)*((1+(SH10))^1)*((1+(SH11))^1)*((1+(SH12))^1)*((1+(SH13))^1))/((1.075)^13)+(Sheet1!$B$61*((1+(SH1))^1)*((1+(SH2))^1)*((1+(SH3))^1)*((1+(SH4))^1)*((1+(SH5))^1)*((1+(SH6))^1)*((1+(SH7))^1)*((1+(SH8))^1)*((1+(SH9))^1)*((1+(SH10))^1)*((1+(SH11))^1)*((1+(SH12))^1)*((1+(SH13))^1)*((1+(SH14))^1))/((1.075)^14)+(Sheet1!$B$61*((1+(SH1))^1)*((1+(SH2))^1)*((1+(SH3))^1)*((1+(SH4))^1)*((1+(SH5))^1)*((1+(SH6))^1)*((1+(SH7))^1)*((1+(SH8))^1)*((1+(SH9))^1)*((1+(SH10))^1)*((1+(SH11))^1)*((1+(SH12))^1)*((1+(SH13))^1)*((1+(SH14))^1)*((1+(SH15))^1))/((1.075)^15)+((Sheet1!$B$61*((1+(SH1))^1)*((1+(SH2))^1)*((1+(SH3))^1)*((1+(SH4))^1)*((1+(SH5))^1)*((1+(SH6))^1)*((1+(SH7))^1)*((1+(SH8))^1)*((1+(SH9))^1)*((1+(SH10))^1)*((1+(SH11))^1)*((1+(SH12))^1)*((1+(SH13))^1)*((1+(SH14))^1)*((1+(SH15))^1))/((1.075)^15)/0.075))/Sheet1!$B$17)+((Sheet1!$B$65/Sheet1!$B$17)*(100%-0.2)))</f>
        <v>47.874750072330841</v>
      </c>
      <c r="SI17" s="1">
        <f ca="1">SUM((((Sheet1!$B$61*((1+(SI1))^1))/((1.075)^1)+(Sheet1!$B$61*((1+(SI1))^1)*((1+(SI2))^1))/((1.075)^2)+(Sheet1!$B$61*((1+(SI1))^1)*((1+(SI2))^1)*((1+(SI3))^1))/((1.075)^3)+(Sheet1!$B$61*((1+(SI1))^1)*((1+(SI2))^1)*((1+(SI3))^1)*((1+(SI4))^1))/((1.075)^4)+(Sheet1!$B$61*((1+(SI1))^1)*((1+(SI2))^1)*((1+(SI3))^1)*((1+(SI4))^1)*((1+(SI5))^1))/((1.075)^5)+(Sheet1!$B$61*((1+(SI1))^1)*((1+(SI2))^1)*((1+(SI3))^1)*((1+(SI4))^1)*((1+(SI5))^1)*((1+(SI6))^1))/((1.075)^6)+(Sheet1!$B$61*((1+(SI1))^1)*((1+(SI2))^1)*((1+(SI3))^1)*((1+(SI4))^1)*((1+(SI5))^1)*((1+(SI6))^1)*((1+(SI7))^1))/((1.075)^7)+(Sheet1!$B$61*((1+(SI1))^1)*((1+(SI2))^1)*((1+(SI3))^1)*((1+(SI4))^1)*((1+(SI5))^1)*((1+(SI6))^1)*((1+(SI7))^1)*((1+(SI8))^1))/((1.075)^8)+(Sheet1!$B$61*((1+(SI1))^1)*((1+(SI2))^1)*((1+(SI3))^1)*((1+(SI4))^1)*((1+(SI5))^1)*((1+(SI6))^1)*((1+(SI7))^1)*((1+(SI8))^1)*((1+(SI9))^1))/((1.075)^9)+(Sheet1!$B$61*((1+(SI1))^1)*((1+(SI2))^1)*((1+(SI3))^1)*((1+(SI4))^1)*((1+(SI5))^1)*((1+(SI6))^1)*((1+(SI7))^1)*((1+(SI8))^1)*((1+(SI9))^1)*((1+(SI10))^1))/((1.075)^10)+(Sheet1!$B$61*((1+(SI1))^1)*((1+(SI2))^1)*((1+(SI3))^1)*((1+(SI4))^1)*((1+(SI5))^1)*((1+(SI6))^1)*((1+(SI7))^1)*((1+(SI8))^1)*((1+(SI9))^1)*((1+(SI10))^1)*((1+(SI11))^1))/((1.075)^11)+(Sheet1!$B$61*((1+(SI1))^1)*((1+(SI2))^1)*((1+(SI3))^1)*((1+(SI4))^1)*((1+(SI5))^1)*((1+(SI6))^1)*((1+(SI7))^1)*((1+(SI8))^1)*((1+(SI9))^1)*((1+(SI10))^1)*((1+(SI11))^1)*((1+(SI12))^1))/((1.075)^12)+(Sheet1!$B$61*((1+(SI1))^1)*((1+(SI2))^1)*((1+(SI3))^1)*((1+(SI4))^1)*((1+(SI5))^1)*((1+(SI6))^1)*((1+(SI7))^1)*((1+(SI8))^1)*((1+(SI9))^1)*((1+(SI10))^1)*((1+(SI11))^1)*((1+(SI12))^1)*((1+(SI13))^1))/((1.075)^13)+(Sheet1!$B$61*((1+(SI1))^1)*((1+(SI2))^1)*((1+(SI3))^1)*((1+(SI4))^1)*((1+(SI5))^1)*((1+(SI6))^1)*((1+(SI7))^1)*((1+(SI8))^1)*((1+(SI9))^1)*((1+(SI10))^1)*((1+(SI11))^1)*((1+(SI12))^1)*((1+(SI13))^1)*((1+(SI14))^1))/((1.075)^14)+(Sheet1!$B$61*((1+(SI1))^1)*((1+(SI2))^1)*((1+(SI3))^1)*((1+(SI4))^1)*((1+(SI5))^1)*((1+(SI6))^1)*((1+(SI7))^1)*((1+(SI8))^1)*((1+(SI9))^1)*((1+(SI10))^1)*((1+(SI11))^1)*((1+(SI12))^1)*((1+(SI13))^1)*((1+(SI14))^1)*((1+(SI15))^1))/((1.075)^15)+((Sheet1!$B$61*((1+(SI1))^1)*((1+(SI2))^1)*((1+(SI3))^1)*((1+(SI4))^1)*((1+(SI5))^1)*((1+(SI6))^1)*((1+(SI7))^1)*((1+(SI8))^1)*((1+(SI9))^1)*((1+(SI10))^1)*((1+(SI11))^1)*((1+(SI12))^1)*((1+(SI13))^1)*((1+(SI14))^1)*((1+(SI15))^1))/((1.075)^15)/0.075))/Sheet1!$B$17)+((Sheet1!$B$65/Sheet1!$B$17)*(100%-0.2)))</f>
        <v>43.461617915618739</v>
      </c>
      <c r="SJ17" s="1">
        <f ca="1">SUM((((Sheet1!$B$61*((1+(SJ1))^1))/((1.075)^1)+(Sheet1!$B$61*((1+(SJ1))^1)*((1+(SJ2))^1))/((1.075)^2)+(Sheet1!$B$61*((1+(SJ1))^1)*((1+(SJ2))^1)*((1+(SJ3))^1))/((1.075)^3)+(Sheet1!$B$61*((1+(SJ1))^1)*((1+(SJ2))^1)*((1+(SJ3))^1)*((1+(SJ4))^1))/((1.075)^4)+(Sheet1!$B$61*((1+(SJ1))^1)*((1+(SJ2))^1)*((1+(SJ3))^1)*((1+(SJ4))^1)*((1+(SJ5))^1))/((1.075)^5)+(Sheet1!$B$61*((1+(SJ1))^1)*((1+(SJ2))^1)*((1+(SJ3))^1)*((1+(SJ4))^1)*((1+(SJ5))^1)*((1+(SJ6))^1))/((1.075)^6)+(Sheet1!$B$61*((1+(SJ1))^1)*((1+(SJ2))^1)*((1+(SJ3))^1)*((1+(SJ4))^1)*((1+(SJ5))^1)*((1+(SJ6))^1)*((1+(SJ7))^1))/((1.075)^7)+(Sheet1!$B$61*((1+(SJ1))^1)*((1+(SJ2))^1)*((1+(SJ3))^1)*((1+(SJ4))^1)*((1+(SJ5))^1)*((1+(SJ6))^1)*((1+(SJ7))^1)*((1+(SJ8))^1))/((1.075)^8)+(Sheet1!$B$61*((1+(SJ1))^1)*((1+(SJ2))^1)*((1+(SJ3))^1)*((1+(SJ4))^1)*((1+(SJ5))^1)*((1+(SJ6))^1)*((1+(SJ7))^1)*((1+(SJ8))^1)*((1+(SJ9))^1))/((1.075)^9)+(Sheet1!$B$61*((1+(SJ1))^1)*((1+(SJ2))^1)*((1+(SJ3))^1)*((1+(SJ4))^1)*((1+(SJ5))^1)*((1+(SJ6))^1)*((1+(SJ7))^1)*((1+(SJ8))^1)*((1+(SJ9))^1)*((1+(SJ10))^1))/((1.075)^10)+(Sheet1!$B$61*((1+(SJ1))^1)*((1+(SJ2))^1)*((1+(SJ3))^1)*((1+(SJ4))^1)*((1+(SJ5))^1)*((1+(SJ6))^1)*((1+(SJ7))^1)*((1+(SJ8))^1)*((1+(SJ9))^1)*((1+(SJ10))^1)*((1+(SJ11))^1))/((1.075)^11)+(Sheet1!$B$61*((1+(SJ1))^1)*((1+(SJ2))^1)*((1+(SJ3))^1)*((1+(SJ4))^1)*((1+(SJ5))^1)*((1+(SJ6))^1)*((1+(SJ7))^1)*((1+(SJ8))^1)*((1+(SJ9))^1)*((1+(SJ10))^1)*((1+(SJ11))^1)*((1+(SJ12))^1))/((1.075)^12)+(Sheet1!$B$61*((1+(SJ1))^1)*((1+(SJ2))^1)*((1+(SJ3))^1)*((1+(SJ4))^1)*((1+(SJ5))^1)*((1+(SJ6))^1)*((1+(SJ7))^1)*((1+(SJ8))^1)*((1+(SJ9))^1)*((1+(SJ10))^1)*((1+(SJ11))^1)*((1+(SJ12))^1)*((1+(SJ13))^1))/((1.075)^13)+(Sheet1!$B$61*((1+(SJ1))^1)*((1+(SJ2))^1)*((1+(SJ3))^1)*((1+(SJ4))^1)*((1+(SJ5))^1)*((1+(SJ6))^1)*((1+(SJ7))^1)*((1+(SJ8))^1)*((1+(SJ9))^1)*((1+(SJ10))^1)*((1+(SJ11))^1)*((1+(SJ12))^1)*((1+(SJ13))^1)*((1+(SJ14))^1))/((1.075)^14)+(Sheet1!$B$61*((1+(SJ1))^1)*((1+(SJ2))^1)*((1+(SJ3))^1)*((1+(SJ4))^1)*((1+(SJ5))^1)*((1+(SJ6))^1)*((1+(SJ7))^1)*((1+(SJ8))^1)*((1+(SJ9))^1)*((1+(SJ10))^1)*((1+(SJ11))^1)*((1+(SJ12))^1)*((1+(SJ13))^1)*((1+(SJ14))^1)*((1+(SJ15))^1))/((1.075)^15)+((Sheet1!$B$61*((1+(SJ1))^1)*((1+(SJ2))^1)*((1+(SJ3))^1)*((1+(SJ4))^1)*((1+(SJ5))^1)*((1+(SJ6))^1)*((1+(SJ7))^1)*((1+(SJ8))^1)*((1+(SJ9))^1)*((1+(SJ10))^1)*((1+(SJ11))^1)*((1+(SJ12))^1)*((1+(SJ13))^1)*((1+(SJ14))^1)*((1+(SJ15))^1))/((1.075)^15)/0.075))/Sheet1!$B$17)+((Sheet1!$B$65/Sheet1!$B$17)*(100%-0.2)))</f>
        <v>51.558061057050296</v>
      </c>
      <c r="SK17" s="1">
        <f ca="1">SUM((((Sheet1!$B$61*((1+(SK1))^1))/((1.075)^1)+(Sheet1!$B$61*((1+(SK1))^1)*((1+(SK2))^1))/((1.075)^2)+(Sheet1!$B$61*((1+(SK1))^1)*((1+(SK2))^1)*((1+(SK3))^1))/((1.075)^3)+(Sheet1!$B$61*((1+(SK1))^1)*((1+(SK2))^1)*((1+(SK3))^1)*((1+(SK4))^1))/((1.075)^4)+(Sheet1!$B$61*((1+(SK1))^1)*((1+(SK2))^1)*((1+(SK3))^1)*((1+(SK4))^1)*((1+(SK5))^1))/((1.075)^5)+(Sheet1!$B$61*((1+(SK1))^1)*((1+(SK2))^1)*((1+(SK3))^1)*((1+(SK4))^1)*((1+(SK5))^1)*((1+(SK6))^1))/((1.075)^6)+(Sheet1!$B$61*((1+(SK1))^1)*((1+(SK2))^1)*((1+(SK3))^1)*((1+(SK4))^1)*((1+(SK5))^1)*((1+(SK6))^1)*((1+(SK7))^1))/((1.075)^7)+(Sheet1!$B$61*((1+(SK1))^1)*((1+(SK2))^1)*((1+(SK3))^1)*((1+(SK4))^1)*((1+(SK5))^1)*((1+(SK6))^1)*((1+(SK7))^1)*((1+(SK8))^1))/((1.075)^8)+(Sheet1!$B$61*((1+(SK1))^1)*((1+(SK2))^1)*((1+(SK3))^1)*((1+(SK4))^1)*((1+(SK5))^1)*((1+(SK6))^1)*((1+(SK7))^1)*((1+(SK8))^1)*((1+(SK9))^1))/((1.075)^9)+(Sheet1!$B$61*((1+(SK1))^1)*((1+(SK2))^1)*((1+(SK3))^1)*((1+(SK4))^1)*((1+(SK5))^1)*((1+(SK6))^1)*((1+(SK7))^1)*((1+(SK8))^1)*((1+(SK9))^1)*((1+(SK10))^1))/((1.075)^10)+(Sheet1!$B$61*((1+(SK1))^1)*((1+(SK2))^1)*((1+(SK3))^1)*((1+(SK4))^1)*((1+(SK5))^1)*((1+(SK6))^1)*((1+(SK7))^1)*((1+(SK8))^1)*((1+(SK9))^1)*((1+(SK10))^1)*((1+(SK11))^1))/((1.075)^11)+(Sheet1!$B$61*((1+(SK1))^1)*((1+(SK2))^1)*((1+(SK3))^1)*((1+(SK4))^1)*((1+(SK5))^1)*((1+(SK6))^1)*((1+(SK7))^1)*((1+(SK8))^1)*((1+(SK9))^1)*((1+(SK10))^1)*((1+(SK11))^1)*((1+(SK12))^1))/((1.075)^12)+(Sheet1!$B$61*((1+(SK1))^1)*((1+(SK2))^1)*((1+(SK3))^1)*((1+(SK4))^1)*((1+(SK5))^1)*((1+(SK6))^1)*((1+(SK7))^1)*((1+(SK8))^1)*((1+(SK9))^1)*((1+(SK10))^1)*((1+(SK11))^1)*((1+(SK12))^1)*((1+(SK13))^1))/((1.075)^13)+(Sheet1!$B$61*((1+(SK1))^1)*((1+(SK2))^1)*((1+(SK3))^1)*((1+(SK4))^1)*((1+(SK5))^1)*((1+(SK6))^1)*((1+(SK7))^1)*((1+(SK8))^1)*((1+(SK9))^1)*((1+(SK10))^1)*((1+(SK11))^1)*((1+(SK12))^1)*((1+(SK13))^1)*((1+(SK14))^1))/((1.075)^14)+(Sheet1!$B$61*((1+(SK1))^1)*((1+(SK2))^1)*((1+(SK3))^1)*((1+(SK4))^1)*((1+(SK5))^1)*((1+(SK6))^1)*((1+(SK7))^1)*((1+(SK8))^1)*((1+(SK9))^1)*((1+(SK10))^1)*((1+(SK11))^1)*((1+(SK12))^1)*((1+(SK13))^1)*((1+(SK14))^1)*((1+(SK15))^1))/((1.075)^15)+((Sheet1!$B$61*((1+(SK1))^1)*((1+(SK2))^1)*((1+(SK3))^1)*((1+(SK4))^1)*((1+(SK5))^1)*((1+(SK6))^1)*((1+(SK7))^1)*((1+(SK8))^1)*((1+(SK9))^1)*((1+(SK10))^1)*((1+(SK11))^1)*((1+(SK12))^1)*((1+(SK13))^1)*((1+(SK14))^1)*((1+(SK15))^1))/((1.075)^15)/0.075))/Sheet1!$B$17)+((Sheet1!$B$65/Sheet1!$B$17)*(100%-0.2)))</f>
        <v>41.509441349477626</v>
      </c>
      <c r="SL17" s="1">
        <f ca="1">SUM((((Sheet1!$B$61*((1+(SL1))^1))/((1.075)^1)+(Sheet1!$B$61*((1+(SL1))^1)*((1+(SL2))^1))/((1.075)^2)+(Sheet1!$B$61*((1+(SL1))^1)*((1+(SL2))^1)*((1+(SL3))^1))/((1.075)^3)+(Sheet1!$B$61*((1+(SL1))^1)*((1+(SL2))^1)*((1+(SL3))^1)*((1+(SL4))^1))/((1.075)^4)+(Sheet1!$B$61*((1+(SL1))^1)*((1+(SL2))^1)*((1+(SL3))^1)*((1+(SL4))^1)*((1+(SL5))^1))/((1.075)^5)+(Sheet1!$B$61*((1+(SL1))^1)*((1+(SL2))^1)*((1+(SL3))^1)*((1+(SL4))^1)*((1+(SL5))^1)*((1+(SL6))^1))/((1.075)^6)+(Sheet1!$B$61*((1+(SL1))^1)*((1+(SL2))^1)*((1+(SL3))^1)*((1+(SL4))^1)*((1+(SL5))^1)*((1+(SL6))^1)*((1+(SL7))^1))/((1.075)^7)+(Sheet1!$B$61*((1+(SL1))^1)*((1+(SL2))^1)*((1+(SL3))^1)*((1+(SL4))^1)*((1+(SL5))^1)*((1+(SL6))^1)*((1+(SL7))^1)*((1+(SL8))^1))/((1.075)^8)+(Sheet1!$B$61*((1+(SL1))^1)*((1+(SL2))^1)*((1+(SL3))^1)*((1+(SL4))^1)*((1+(SL5))^1)*((1+(SL6))^1)*((1+(SL7))^1)*((1+(SL8))^1)*((1+(SL9))^1))/((1.075)^9)+(Sheet1!$B$61*((1+(SL1))^1)*((1+(SL2))^1)*((1+(SL3))^1)*((1+(SL4))^1)*((1+(SL5))^1)*((1+(SL6))^1)*((1+(SL7))^1)*((1+(SL8))^1)*((1+(SL9))^1)*((1+(SL10))^1))/((1.075)^10)+(Sheet1!$B$61*((1+(SL1))^1)*((1+(SL2))^1)*((1+(SL3))^1)*((1+(SL4))^1)*((1+(SL5))^1)*((1+(SL6))^1)*((1+(SL7))^1)*((1+(SL8))^1)*((1+(SL9))^1)*((1+(SL10))^1)*((1+(SL11))^1))/((1.075)^11)+(Sheet1!$B$61*((1+(SL1))^1)*((1+(SL2))^1)*((1+(SL3))^1)*((1+(SL4))^1)*((1+(SL5))^1)*((1+(SL6))^1)*((1+(SL7))^1)*((1+(SL8))^1)*((1+(SL9))^1)*((1+(SL10))^1)*((1+(SL11))^1)*((1+(SL12))^1))/((1.075)^12)+(Sheet1!$B$61*((1+(SL1))^1)*((1+(SL2))^1)*((1+(SL3))^1)*((1+(SL4))^1)*((1+(SL5))^1)*((1+(SL6))^1)*((1+(SL7))^1)*((1+(SL8))^1)*((1+(SL9))^1)*((1+(SL10))^1)*((1+(SL11))^1)*((1+(SL12))^1)*((1+(SL13))^1))/((1.075)^13)+(Sheet1!$B$61*((1+(SL1))^1)*((1+(SL2))^1)*((1+(SL3))^1)*((1+(SL4))^1)*((1+(SL5))^1)*((1+(SL6))^1)*((1+(SL7))^1)*((1+(SL8))^1)*((1+(SL9))^1)*((1+(SL10))^1)*((1+(SL11))^1)*((1+(SL12))^1)*((1+(SL13))^1)*((1+(SL14))^1))/((1.075)^14)+(Sheet1!$B$61*((1+(SL1))^1)*((1+(SL2))^1)*((1+(SL3))^1)*((1+(SL4))^1)*((1+(SL5))^1)*((1+(SL6))^1)*((1+(SL7))^1)*((1+(SL8))^1)*((1+(SL9))^1)*((1+(SL10))^1)*((1+(SL11))^1)*((1+(SL12))^1)*((1+(SL13))^1)*((1+(SL14))^1)*((1+(SL15))^1))/((1.075)^15)+((Sheet1!$B$61*((1+(SL1))^1)*((1+(SL2))^1)*((1+(SL3))^1)*((1+(SL4))^1)*((1+(SL5))^1)*((1+(SL6))^1)*((1+(SL7))^1)*((1+(SL8))^1)*((1+(SL9))^1)*((1+(SL10))^1)*((1+(SL11))^1)*((1+(SL12))^1)*((1+(SL13))^1)*((1+(SL14))^1)*((1+(SL15))^1))/((1.075)^15)/0.075))/Sheet1!$B$17)+((Sheet1!$B$65/Sheet1!$B$17)*(100%-0.2)))</f>
        <v>49.96105988518579</v>
      </c>
      <c r="SM17" s="1">
        <f ca="1">SUM((((Sheet1!$B$61*((1+(SM1))^1))/((1.075)^1)+(Sheet1!$B$61*((1+(SM1))^1)*((1+(SM2))^1))/((1.075)^2)+(Sheet1!$B$61*((1+(SM1))^1)*((1+(SM2))^1)*((1+(SM3))^1))/((1.075)^3)+(Sheet1!$B$61*((1+(SM1))^1)*((1+(SM2))^1)*((1+(SM3))^1)*((1+(SM4))^1))/((1.075)^4)+(Sheet1!$B$61*((1+(SM1))^1)*((1+(SM2))^1)*((1+(SM3))^1)*((1+(SM4))^1)*((1+(SM5))^1))/((1.075)^5)+(Sheet1!$B$61*((1+(SM1))^1)*((1+(SM2))^1)*((1+(SM3))^1)*((1+(SM4))^1)*((1+(SM5))^1)*((1+(SM6))^1))/((1.075)^6)+(Sheet1!$B$61*((1+(SM1))^1)*((1+(SM2))^1)*((1+(SM3))^1)*((1+(SM4))^1)*((1+(SM5))^1)*((1+(SM6))^1)*((1+(SM7))^1))/((1.075)^7)+(Sheet1!$B$61*((1+(SM1))^1)*((1+(SM2))^1)*((1+(SM3))^1)*((1+(SM4))^1)*((1+(SM5))^1)*((1+(SM6))^1)*((1+(SM7))^1)*((1+(SM8))^1))/((1.075)^8)+(Sheet1!$B$61*((1+(SM1))^1)*((1+(SM2))^1)*((1+(SM3))^1)*((1+(SM4))^1)*((1+(SM5))^1)*((1+(SM6))^1)*((1+(SM7))^1)*((1+(SM8))^1)*((1+(SM9))^1))/((1.075)^9)+(Sheet1!$B$61*((1+(SM1))^1)*((1+(SM2))^1)*((1+(SM3))^1)*((1+(SM4))^1)*((1+(SM5))^1)*((1+(SM6))^1)*((1+(SM7))^1)*((1+(SM8))^1)*((1+(SM9))^1)*((1+(SM10))^1))/((1.075)^10)+(Sheet1!$B$61*((1+(SM1))^1)*((1+(SM2))^1)*((1+(SM3))^1)*((1+(SM4))^1)*((1+(SM5))^1)*((1+(SM6))^1)*((1+(SM7))^1)*((1+(SM8))^1)*((1+(SM9))^1)*((1+(SM10))^1)*((1+(SM11))^1))/((1.075)^11)+(Sheet1!$B$61*((1+(SM1))^1)*((1+(SM2))^1)*((1+(SM3))^1)*((1+(SM4))^1)*((1+(SM5))^1)*((1+(SM6))^1)*((1+(SM7))^1)*((1+(SM8))^1)*((1+(SM9))^1)*((1+(SM10))^1)*((1+(SM11))^1)*((1+(SM12))^1))/((1.075)^12)+(Sheet1!$B$61*((1+(SM1))^1)*((1+(SM2))^1)*((1+(SM3))^1)*((1+(SM4))^1)*((1+(SM5))^1)*((1+(SM6))^1)*((1+(SM7))^1)*((1+(SM8))^1)*((1+(SM9))^1)*((1+(SM10))^1)*((1+(SM11))^1)*((1+(SM12))^1)*((1+(SM13))^1))/((1.075)^13)+(Sheet1!$B$61*((1+(SM1))^1)*((1+(SM2))^1)*((1+(SM3))^1)*((1+(SM4))^1)*((1+(SM5))^1)*((1+(SM6))^1)*((1+(SM7))^1)*((1+(SM8))^1)*((1+(SM9))^1)*((1+(SM10))^1)*((1+(SM11))^1)*((1+(SM12))^1)*((1+(SM13))^1)*((1+(SM14))^1))/((1.075)^14)+(Sheet1!$B$61*((1+(SM1))^1)*((1+(SM2))^1)*((1+(SM3))^1)*((1+(SM4))^1)*((1+(SM5))^1)*((1+(SM6))^1)*((1+(SM7))^1)*((1+(SM8))^1)*((1+(SM9))^1)*((1+(SM10))^1)*((1+(SM11))^1)*((1+(SM12))^1)*((1+(SM13))^1)*((1+(SM14))^1)*((1+(SM15))^1))/((1.075)^15)+((Sheet1!$B$61*((1+(SM1))^1)*((1+(SM2))^1)*((1+(SM3))^1)*((1+(SM4))^1)*((1+(SM5))^1)*((1+(SM6))^1)*((1+(SM7))^1)*((1+(SM8))^1)*((1+(SM9))^1)*((1+(SM10))^1)*((1+(SM11))^1)*((1+(SM12))^1)*((1+(SM13))^1)*((1+(SM14))^1)*((1+(SM15))^1))/((1.075)^15)/0.075))/Sheet1!$B$17)+((Sheet1!$B$65/Sheet1!$B$17)*(100%-0.2)))</f>
        <v>51.254582284290237</v>
      </c>
      <c r="SN17" s="1">
        <f ca="1">SUM((((Sheet1!$B$61*((1+(SN1))^1))/((1.075)^1)+(Sheet1!$B$61*((1+(SN1))^1)*((1+(SN2))^1))/((1.075)^2)+(Sheet1!$B$61*((1+(SN1))^1)*((1+(SN2))^1)*((1+(SN3))^1))/((1.075)^3)+(Sheet1!$B$61*((1+(SN1))^1)*((1+(SN2))^1)*((1+(SN3))^1)*((1+(SN4))^1))/((1.075)^4)+(Sheet1!$B$61*((1+(SN1))^1)*((1+(SN2))^1)*((1+(SN3))^1)*((1+(SN4))^1)*((1+(SN5))^1))/((1.075)^5)+(Sheet1!$B$61*((1+(SN1))^1)*((1+(SN2))^1)*((1+(SN3))^1)*((1+(SN4))^1)*((1+(SN5))^1)*((1+(SN6))^1))/((1.075)^6)+(Sheet1!$B$61*((1+(SN1))^1)*((1+(SN2))^1)*((1+(SN3))^1)*((1+(SN4))^1)*((1+(SN5))^1)*((1+(SN6))^1)*((1+(SN7))^1))/((1.075)^7)+(Sheet1!$B$61*((1+(SN1))^1)*((1+(SN2))^1)*((1+(SN3))^1)*((1+(SN4))^1)*((1+(SN5))^1)*((1+(SN6))^1)*((1+(SN7))^1)*((1+(SN8))^1))/((1.075)^8)+(Sheet1!$B$61*((1+(SN1))^1)*((1+(SN2))^1)*((1+(SN3))^1)*((1+(SN4))^1)*((1+(SN5))^1)*((1+(SN6))^1)*((1+(SN7))^1)*((1+(SN8))^1)*((1+(SN9))^1))/((1.075)^9)+(Sheet1!$B$61*((1+(SN1))^1)*((1+(SN2))^1)*((1+(SN3))^1)*((1+(SN4))^1)*((1+(SN5))^1)*((1+(SN6))^1)*((1+(SN7))^1)*((1+(SN8))^1)*((1+(SN9))^1)*((1+(SN10))^1))/((1.075)^10)+(Sheet1!$B$61*((1+(SN1))^1)*((1+(SN2))^1)*((1+(SN3))^1)*((1+(SN4))^1)*((1+(SN5))^1)*((1+(SN6))^1)*((1+(SN7))^1)*((1+(SN8))^1)*((1+(SN9))^1)*((1+(SN10))^1)*((1+(SN11))^1))/((1.075)^11)+(Sheet1!$B$61*((1+(SN1))^1)*((1+(SN2))^1)*((1+(SN3))^1)*((1+(SN4))^1)*((1+(SN5))^1)*((1+(SN6))^1)*((1+(SN7))^1)*((1+(SN8))^1)*((1+(SN9))^1)*((1+(SN10))^1)*((1+(SN11))^1)*((1+(SN12))^1))/((1.075)^12)+(Sheet1!$B$61*((1+(SN1))^1)*((1+(SN2))^1)*((1+(SN3))^1)*((1+(SN4))^1)*((1+(SN5))^1)*((1+(SN6))^1)*((1+(SN7))^1)*((1+(SN8))^1)*((1+(SN9))^1)*((1+(SN10))^1)*((1+(SN11))^1)*((1+(SN12))^1)*((1+(SN13))^1))/((1.075)^13)+(Sheet1!$B$61*((1+(SN1))^1)*((1+(SN2))^1)*((1+(SN3))^1)*((1+(SN4))^1)*((1+(SN5))^1)*((1+(SN6))^1)*((1+(SN7))^1)*((1+(SN8))^1)*((1+(SN9))^1)*((1+(SN10))^1)*((1+(SN11))^1)*((1+(SN12))^1)*((1+(SN13))^1)*((1+(SN14))^1))/((1.075)^14)+(Sheet1!$B$61*((1+(SN1))^1)*((1+(SN2))^1)*((1+(SN3))^1)*((1+(SN4))^1)*((1+(SN5))^1)*((1+(SN6))^1)*((1+(SN7))^1)*((1+(SN8))^1)*((1+(SN9))^1)*((1+(SN10))^1)*((1+(SN11))^1)*((1+(SN12))^1)*((1+(SN13))^1)*((1+(SN14))^1)*((1+(SN15))^1))/((1.075)^15)+((Sheet1!$B$61*((1+(SN1))^1)*((1+(SN2))^1)*((1+(SN3))^1)*((1+(SN4))^1)*((1+(SN5))^1)*((1+(SN6))^1)*((1+(SN7))^1)*((1+(SN8))^1)*((1+(SN9))^1)*((1+(SN10))^1)*((1+(SN11))^1)*((1+(SN12))^1)*((1+(SN13))^1)*((1+(SN14))^1)*((1+(SN15))^1))/((1.075)^15)/0.075))/Sheet1!$B$17)+((Sheet1!$B$65/Sheet1!$B$17)*(100%-0.2)))</f>
        <v>42.899100941820819</v>
      </c>
      <c r="SO17" s="1">
        <f ca="1">SUM((((Sheet1!$B$61*((1+(SO1))^1))/((1.075)^1)+(Sheet1!$B$61*((1+(SO1))^1)*((1+(SO2))^1))/((1.075)^2)+(Sheet1!$B$61*((1+(SO1))^1)*((1+(SO2))^1)*((1+(SO3))^1))/((1.075)^3)+(Sheet1!$B$61*((1+(SO1))^1)*((1+(SO2))^1)*((1+(SO3))^1)*((1+(SO4))^1))/((1.075)^4)+(Sheet1!$B$61*((1+(SO1))^1)*((1+(SO2))^1)*((1+(SO3))^1)*((1+(SO4))^1)*((1+(SO5))^1))/((1.075)^5)+(Sheet1!$B$61*((1+(SO1))^1)*((1+(SO2))^1)*((1+(SO3))^1)*((1+(SO4))^1)*((1+(SO5))^1)*((1+(SO6))^1))/((1.075)^6)+(Sheet1!$B$61*((1+(SO1))^1)*((1+(SO2))^1)*((1+(SO3))^1)*((1+(SO4))^1)*((1+(SO5))^1)*((1+(SO6))^1)*((1+(SO7))^1))/((1.075)^7)+(Sheet1!$B$61*((1+(SO1))^1)*((1+(SO2))^1)*((1+(SO3))^1)*((1+(SO4))^1)*((1+(SO5))^1)*((1+(SO6))^1)*((1+(SO7))^1)*((1+(SO8))^1))/((1.075)^8)+(Sheet1!$B$61*((1+(SO1))^1)*((1+(SO2))^1)*((1+(SO3))^1)*((1+(SO4))^1)*((1+(SO5))^1)*((1+(SO6))^1)*((1+(SO7))^1)*((1+(SO8))^1)*((1+(SO9))^1))/((1.075)^9)+(Sheet1!$B$61*((1+(SO1))^1)*((1+(SO2))^1)*((1+(SO3))^1)*((1+(SO4))^1)*((1+(SO5))^1)*((1+(SO6))^1)*((1+(SO7))^1)*((1+(SO8))^1)*((1+(SO9))^1)*((1+(SO10))^1))/((1.075)^10)+(Sheet1!$B$61*((1+(SO1))^1)*((1+(SO2))^1)*((1+(SO3))^1)*((1+(SO4))^1)*((1+(SO5))^1)*((1+(SO6))^1)*((1+(SO7))^1)*((1+(SO8))^1)*((1+(SO9))^1)*((1+(SO10))^1)*((1+(SO11))^1))/((1.075)^11)+(Sheet1!$B$61*((1+(SO1))^1)*((1+(SO2))^1)*((1+(SO3))^1)*((1+(SO4))^1)*((1+(SO5))^1)*((1+(SO6))^1)*((1+(SO7))^1)*((1+(SO8))^1)*((1+(SO9))^1)*((1+(SO10))^1)*((1+(SO11))^1)*((1+(SO12))^1))/((1.075)^12)+(Sheet1!$B$61*((1+(SO1))^1)*((1+(SO2))^1)*((1+(SO3))^1)*((1+(SO4))^1)*((1+(SO5))^1)*((1+(SO6))^1)*((1+(SO7))^1)*((1+(SO8))^1)*((1+(SO9))^1)*((1+(SO10))^1)*((1+(SO11))^1)*((1+(SO12))^1)*((1+(SO13))^1))/((1.075)^13)+(Sheet1!$B$61*((1+(SO1))^1)*((1+(SO2))^1)*((1+(SO3))^1)*((1+(SO4))^1)*((1+(SO5))^1)*((1+(SO6))^1)*((1+(SO7))^1)*((1+(SO8))^1)*((1+(SO9))^1)*((1+(SO10))^1)*((1+(SO11))^1)*((1+(SO12))^1)*((1+(SO13))^1)*((1+(SO14))^1))/((1.075)^14)+(Sheet1!$B$61*((1+(SO1))^1)*((1+(SO2))^1)*((1+(SO3))^1)*((1+(SO4))^1)*((1+(SO5))^1)*((1+(SO6))^1)*((1+(SO7))^1)*((1+(SO8))^1)*((1+(SO9))^1)*((1+(SO10))^1)*((1+(SO11))^1)*((1+(SO12))^1)*((1+(SO13))^1)*((1+(SO14))^1)*((1+(SO15))^1))/((1.075)^15)+((Sheet1!$B$61*((1+(SO1))^1)*((1+(SO2))^1)*((1+(SO3))^1)*((1+(SO4))^1)*((1+(SO5))^1)*((1+(SO6))^1)*((1+(SO7))^1)*((1+(SO8))^1)*((1+(SO9))^1)*((1+(SO10))^1)*((1+(SO11))^1)*((1+(SO12))^1)*((1+(SO13))^1)*((1+(SO14))^1)*((1+(SO15))^1))/((1.075)^15)/0.075))/Sheet1!$B$17)+((Sheet1!$B$65/Sheet1!$B$17)*(100%-0.2)))</f>
        <v>55.110338393390983</v>
      </c>
      <c r="SP17" s="1">
        <f ca="1">SUM((((Sheet1!$B$61*((1+(SP1))^1))/((1.075)^1)+(Sheet1!$B$61*((1+(SP1))^1)*((1+(SP2))^1))/((1.075)^2)+(Sheet1!$B$61*((1+(SP1))^1)*((1+(SP2))^1)*((1+(SP3))^1))/((1.075)^3)+(Sheet1!$B$61*((1+(SP1))^1)*((1+(SP2))^1)*((1+(SP3))^1)*((1+(SP4))^1))/((1.075)^4)+(Sheet1!$B$61*((1+(SP1))^1)*((1+(SP2))^1)*((1+(SP3))^1)*((1+(SP4))^1)*((1+(SP5))^1))/((1.075)^5)+(Sheet1!$B$61*((1+(SP1))^1)*((1+(SP2))^1)*((1+(SP3))^1)*((1+(SP4))^1)*((1+(SP5))^1)*((1+(SP6))^1))/((1.075)^6)+(Sheet1!$B$61*((1+(SP1))^1)*((1+(SP2))^1)*((1+(SP3))^1)*((1+(SP4))^1)*((1+(SP5))^1)*((1+(SP6))^1)*((1+(SP7))^1))/((1.075)^7)+(Sheet1!$B$61*((1+(SP1))^1)*((1+(SP2))^1)*((1+(SP3))^1)*((1+(SP4))^1)*((1+(SP5))^1)*((1+(SP6))^1)*((1+(SP7))^1)*((1+(SP8))^1))/((1.075)^8)+(Sheet1!$B$61*((1+(SP1))^1)*((1+(SP2))^1)*((1+(SP3))^1)*((1+(SP4))^1)*((1+(SP5))^1)*((1+(SP6))^1)*((1+(SP7))^1)*((1+(SP8))^1)*((1+(SP9))^1))/((1.075)^9)+(Sheet1!$B$61*((1+(SP1))^1)*((1+(SP2))^1)*((1+(SP3))^1)*((1+(SP4))^1)*((1+(SP5))^1)*((1+(SP6))^1)*((1+(SP7))^1)*((1+(SP8))^1)*((1+(SP9))^1)*((1+(SP10))^1))/((1.075)^10)+(Sheet1!$B$61*((1+(SP1))^1)*((1+(SP2))^1)*((1+(SP3))^1)*((1+(SP4))^1)*((1+(SP5))^1)*((1+(SP6))^1)*((1+(SP7))^1)*((1+(SP8))^1)*((1+(SP9))^1)*((1+(SP10))^1)*((1+(SP11))^1))/((1.075)^11)+(Sheet1!$B$61*((1+(SP1))^1)*((1+(SP2))^1)*((1+(SP3))^1)*((1+(SP4))^1)*((1+(SP5))^1)*((1+(SP6))^1)*((1+(SP7))^1)*((1+(SP8))^1)*((1+(SP9))^1)*((1+(SP10))^1)*((1+(SP11))^1)*((1+(SP12))^1))/((1.075)^12)+(Sheet1!$B$61*((1+(SP1))^1)*((1+(SP2))^1)*((1+(SP3))^1)*((1+(SP4))^1)*((1+(SP5))^1)*((1+(SP6))^1)*((1+(SP7))^1)*((1+(SP8))^1)*((1+(SP9))^1)*((1+(SP10))^1)*((1+(SP11))^1)*((1+(SP12))^1)*((1+(SP13))^1))/((1.075)^13)+(Sheet1!$B$61*((1+(SP1))^1)*((1+(SP2))^1)*((1+(SP3))^1)*((1+(SP4))^1)*((1+(SP5))^1)*((1+(SP6))^1)*((1+(SP7))^1)*((1+(SP8))^1)*((1+(SP9))^1)*((1+(SP10))^1)*((1+(SP11))^1)*((1+(SP12))^1)*((1+(SP13))^1)*((1+(SP14))^1))/((1.075)^14)+(Sheet1!$B$61*((1+(SP1))^1)*((1+(SP2))^1)*((1+(SP3))^1)*((1+(SP4))^1)*((1+(SP5))^1)*((1+(SP6))^1)*((1+(SP7))^1)*((1+(SP8))^1)*((1+(SP9))^1)*((1+(SP10))^1)*((1+(SP11))^1)*((1+(SP12))^1)*((1+(SP13))^1)*((1+(SP14))^1)*((1+(SP15))^1))/((1.075)^15)+((Sheet1!$B$61*((1+(SP1))^1)*((1+(SP2))^1)*((1+(SP3))^1)*((1+(SP4))^1)*((1+(SP5))^1)*((1+(SP6))^1)*((1+(SP7))^1)*((1+(SP8))^1)*((1+(SP9))^1)*((1+(SP10))^1)*((1+(SP11))^1)*((1+(SP12))^1)*((1+(SP13))^1)*((1+(SP14))^1)*((1+(SP15))^1))/((1.075)^15)/0.075))/Sheet1!$B$17)+((Sheet1!$B$65/Sheet1!$B$17)*(100%-0.2)))</f>
        <v>50.863206383187283</v>
      </c>
      <c r="SQ17" s="1">
        <f ca="1">SUM((((Sheet1!$B$61*((1+(SQ1))^1))/((1.075)^1)+(Sheet1!$B$61*((1+(SQ1))^1)*((1+(SQ2))^1))/((1.075)^2)+(Sheet1!$B$61*((1+(SQ1))^1)*((1+(SQ2))^1)*((1+(SQ3))^1))/((1.075)^3)+(Sheet1!$B$61*((1+(SQ1))^1)*((1+(SQ2))^1)*((1+(SQ3))^1)*((1+(SQ4))^1))/((1.075)^4)+(Sheet1!$B$61*((1+(SQ1))^1)*((1+(SQ2))^1)*((1+(SQ3))^1)*((1+(SQ4))^1)*((1+(SQ5))^1))/((1.075)^5)+(Sheet1!$B$61*((1+(SQ1))^1)*((1+(SQ2))^1)*((1+(SQ3))^1)*((1+(SQ4))^1)*((1+(SQ5))^1)*((1+(SQ6))^1))/((1.075)^6)+(Sheet1!$B$61*((1+(SQ1))^1)*((1+(SQ2))^1)*((1+(SQ3))^1)*((1+(SQ4))^1)*((1+(SQ5))^1)*((1+(SQ6))^1)*((1+(SQ7))^1))/((1.075)^7)+(Sheet1!$B$61*((1+(SQ1))^1)*((1+(SQ2))^1)*((1+(SQ3))^1)*((1+(SQ4))^1)*((1+(SQ5))^1)*((1+(SQ6))^1)*((1+(SQ7))^1)*((1+(SQ8))^1))/((1.075)^8)+(Sheet1!$B$61*((1+(SQ1))^1)*((1+(SQ2))^1)*((1+(SQ3))^1)*((1+(SQ4))^1)*((1+(SQ5))^1)*((1+(SQ6))^1)*((1+(SQ7))^1)*((1+(SQ8))^1)*((1+(SQ9))^1))/((1.075)^9)+(Sheet1!$B$61*((1+(SQ1))^1)*((1+(SQ2))^1)*((1+(SQ3))^1)*((1+(SQ4))^1)*((1+(SQ5))^1)*((1+(SQ6))^1)*((1+(SQ7))^1)*((1+(SQ8))^1)*((1+(SQ9))^1)*((1+(SQ10))^1))/((1.075)^10)+(Sheet1!$B$61*((1+(SQ1))^1)*((1+(SQ2))^1)*((1+(SQ3))^1)*((1+(SQ4))^1)*((1+(SQ5))^1)*((1+(SQ6))^1)*((1+(SQ7))^1)*((1+(SQ8))^1)*((1+(SQ9))^1)*((1+(SQ10))^1)*((1+(SQ11))^1))/((1.075)^11)+(Sheet1!$B$61*((1+(SQ1))^1)*((1+(SQ2))^1)*((1+(SQ3))^1)*((1+(SQ4))^1)*((1+(SQ5))^1)*((1+(SQ6))^1)*((1+(SQ7))^1)*((1+(SQ8))^1)*((1+(SQ9))^1)*((1+(SQ10))^1)*((1+(SQ11))^1)*((1+(SQ12))^1))/((1.075)^12)+(Sheet1!$B$61*((1+(SQ1))^1)*((1+(SQ2))^1)*((1+(SQ3))^1)*((1+(SQ4))^1)*((1+(SQ5))^1)*((1+(SQ6))^1)*((1+(SQ7))^1)*((1+(SQ8))^1)*((1+(SQ9))^1)*((1+(SQ10))^1)*((1+(SQ11))^1)*((1+(SQ12))^1)*((1+(SQ13))^1))/((1.075)^13)+(Sheet1!$B$61*((1+(SQ1))^1)*((1+(SQ2))^1)*((1+(SQ3))^1)*((1+(SQ4))^1)*((1+(SQ5))^1)*((1+(SQ6))^1)*((1+(SQ7))^1)*((1+(SQ8))^1)*((1+(SQ9))^1)*((1+(SQ10))^1)*((1+(SQ11))^1)*((1+(SQ12))^1)*((1+(SQ13))^1)*((1+(SQ14))^1))/((1.075)^14)+(Sheet1!$B$61*((1+(SQ1))^1)*((1+(SQ2))^1)*((1+(SQ3))^1)*((1+(SQ4))^1)*((1+(SQ5))^1)*((1+(SQ6))^1)*((1+(SQ7))^1)*((1+(SQ8))^1)*((1+(SQ9))^1)*((1+(SQ10))^1)*((1+(SQ11))^1)*((1+(SQ12))^1)*((1+(SQ13))^1)*((1+(SQ14))^1)*((1+(SQ15))^1))/((1.075)^15)+((Sheet1!$B$61*((1+(SQ1))^1)*((1+(SQ2))^1)*((1+(SQ3))^1)*((1+(SQ4))^1)*((1+(SQ5))^1)*((1+(SQ6))^1)*((1+(SQ7))^1)*((1+(SQ8))^1)*((1+(SQ9))^1)*((1+(SQ10))^1)*((1+(SQ11))^1)*((1+(SQ12))^1)*((1+(SQ13))^1)*((1+(SQ14))^1)*((1+(SQ15))^1))/((1.075)^15)/0.075))/Sheet1!$B$17)+((Sheet1!$B$65/Sheet1!$B$17)*(100%-0.2)))</f>
        <v>35.80121575406119</v>
      </c>
      <c r="SR17" s="1">
        <f ca="1">SUM((((Sheet1!$B$61*((1+(SR1))^1))/((1.075)^1)+(Sheet1!$B$61*((1+(SR1))^1)*((1+(SR2))^1))/((1.075)^2)+(Sheet1!$B$61*((1+(SR1))^1)*((1+(SR2))^1)*((1+(SR3))^1))/((1.075)^3)+(Sheet1!$B$61*((1+(SR1))^1)*((1+(SR2))^1)*((1+(SR3))^1)*((1+(SR4))^1))/((1.075)^4)+(Sheet1!$B$61*((1+(SR1))^1)*((1+(SR2))^1)*((1+(SR3))^1)*((1+(SR4))^1)*((1+(SR5))^1))/((1.075)^5)+(Sheet1!$B$61*((1+(SR1))^1)*((1+(SR2))^1)*((1+(SR3))^1)*((1+(SR4))^1)*((1+(SR5))^1)*((1+(SR6))^1))/((1.075)^6)+(Sheet1!$B$61*((1+(SR1))^1)*((1+(SR2))^1)*((1+(SR3))^1)*((1+(SR4))^1)*((1+(SR5))^1)*((1+(SR6))^1)*((1+(SR7))^1))/((1.075)^7)+(Sheet1!$B$61*((1+(SR1))^1)*((1+(SR2))^1)*((1+(SR3))^1)*((1+(SR4))^1)*((1+(SR5))^1)*((1+(SR6))^1)*((1+(SR7))^1)*((1+(SR8))^1))/((1.075)^8)+(Sheet1!$B$61*((1+(SR1))^1)*((1+(SR2))^1)*((1+(SR3))^1)*((1+(SR4))^1)*((1+(SR5))^1)*((1+(SR6))^1)*((1+(SR7))^1)*((1+(SR8))^1)*((1+(SR9))^1))/((1.075)^9)+(Sheet1!$B$61*((1+(SR1))^1)*((1+(SR2))^1)*((1+(SR3))^1)*((1+(SR4))^1)*((1+(SR5))^1)*((1+(SR6))^1)*((1+(SR7))^1)*((1+(SR8))^1)*((1+(SR9))^1)*((1+(SR10))^1))/((1.075)^10)+(Sheet1!$B$61*((1+(SR1))^1)*((1+(SR2))^1)*((1+(SR3))^1)*((1+(SR4))^1)*((1+(SR5))^1)*((1+(SR6))^1)*((1+(SR7))^1)*((1+(SR8))^1)*((1+(SR9))^1)*((1+(SR10))^1)*((1+(SR11))^1))/((1.075)^11)+(Sheet1!$B$61*((1+(SR1))^1)*((1+(SR2))^1)*((1+(SR3))^1)*((1+(SR4))^1)*((1+(SR5))^1)*((1+(SR6))^1)*((1+(SR7))^1)*((1+(SR8))^1)*((1+(SR9))^1)*((1+(SR10))^1)*((1+(SR11))^1)*((1+(SR12))^1))/((1.075)^12)+(Sheet1!$B$61*((1+(SR1))^1)*((1+(SR2))^1)*((1+(SR3))^1)*((1+(SR4))^1)*((1+(SR5))^1)*((1+(SR6))^1)*((1+(SR7))^1)*((1+(SR8))^1)*((1+(SR9))^1)*((1+(SR10))^1)*((1+(SR11))^1)*((1+(SR12))^1)*((1+(SR13))^1))/((1.075)^13)+(Sheet1!$B$61*((1+(SR1))^1)*((1+(SR2))^1)*((1+(SR3))^1)*((1+(SR4))^1)*((1+(SR5))^1)*((1+(SR6))^1)*((1+(SR7))^1)*((1+(SR8))^1)*((1+(SR9))^1)*((1+(SR10))^1)*((1+(SR11))^1)*((1+(SR12))^1)*((1+(SR13))^1)*((1+(SR14))^1))/((1.075)^14)+(Sheet1!$B$61*((1+(SR1))^1)*((1+(SR2))^1)*((1+(SR3))^1)*((1+(SR4))^1)*((1+(SR5))^1)*((1+(SR6))^1)*((1+(SR7))^1)*((1+(SR8))^1)*((1+(SR9))^1)*((1+(SR10))^1)*((1+(SR11))^1)*((1+(SR12))^1)*((1+(SR13))^1)*((1+(SR14))^1)*((1+(SR15))^1))/((1.075)^15)+((Sheet1!$B$61*((1+(SR1))^1)*((1+(SR2))^1)*((1+(SR3))^1)*((1+(SR4))^1)*((1+(SR5))^1)*((1+(SR6))^1)*((1+(SR7))^1)*((1+(SR8))^1)*((1+(SR9))^1)*((1+(SR10))^1)*((1+(SR11))^1)*((1+(SR12))^1)*((1+(SR13))^1)*((1+(SR14))^1)*((1+(SR15))^1))/((1.075)^15)/0.075))/Sheet1!$B$17)+((Sheet1!$B$65/Sheet1!$B$17)*(100%-0.2)))</f>
        <v>53.902876819868482</v>
      </c>
      <c r="SS17" s="1">
        <f ca="1">SUM((((Sheet1!$B$61*((1+(SS1))^1))/((1.075)^1)+(Sheet1!$B$61*((1+(SS1))^1)*((1+(SS2))^1))/((1.075)^2)+(Sheet1!$B$61*((1+(SS1))^1)*((1+(SS2))^1)*((1+(SS3))^1))/((1.075)^3)+(Sheet1!$B$61*((1+(SS1))^1)*((1+(SS2))^1)*((1+(SS3))^1)*((1+(SS4))^1))/((1.075)^4)+(Sheet1!$B$61*((1+(SS1))^1)*((1+(SS2))^1)*((1+(SS3))^1)*((1+(SS4))^1)*((1+(SS5))^1))/((1.075)^5)+(Sheet1!$B$61*((1+(SS1))^1)*((1+(SS2))^1)*((1+(SS3))^1)*((1+(SS4))^1)*((1+(SS5))^1)*((1+(SS6))^1))/((1.075)^6)+(Sheet1!$B$61*((1+(SS1))^1)*((1+(SS2))^1)*((1+(SS3))^1)*((1+(SS4))^1)*((1+(SS5))^1)*((1+(SS6))^1)*((1+(SS7))^1))/((1.075)^7)+(Sheet1!$B$61*((1+(SS1))^1)*((1+(SS2))^1)*((1+(SS3))^1)*((1+(SS4))^1)*((1+(SS5))^1)*((1+(SS6))^1)*((1+(SS7))^1)*((1+(SS8))^1))/((1.075)^8)+(Sheet1!$B$61*((1+(SS1))^1)*((1+(SS2))^1)*((1+(SS3))^1)*((1+(SS4))^1)*((1+(SS5))^1)*((1+(SS6))^1)*((1+(SS7))^1)*((1+(SS8))^1)*((1+(SS9))^1))/((1.075)^9)+(Sheet1!$B$61*((1+(SS1))^1)*((1+(SS2))^1)*((1+(SS3))^1)*((1+(SS4))^1)*((1+(SS5))^1)*((1+(SS6))^1)*((1+(SS7))^1)*((1+(SS8))^1)*((1+(SS9))^1)*((1+(SS10))^1))/((1.075)^10)+(Sheet1!$B$61*((1+(SS1))^1)*((1+(SS2))^1)*((1+(SS3))^1)*((1+(SS4))^1)*((1+(SS5))^1)*((1+(SS6))^1)*((1+(SS7))^1)*((1+(SS8))^1)*((1+(SS9))^1)*((1+(SS10))^1)*((1+(SS11))^1))/((1.075)^11)+(Sheet1!$B$61*((1+(SS1))^1)*((1+(SS2))^1)*((1+(SS3))^1)*((1+(SS4))^1)*((1+(SS5))^1)*((1+(SS6))^1)*((1+(SS7))^1)*((1+(SS8))^1)*((1+(SS9))^1)*((1+(SS10))^1)*((1+(SS11))^1)*((1+(SS12))^1))/((1.075)^12)+(Sheet1!$B$61*((1+(SS1))^1)*((1+(SS2))^1)*((1+(SS3))^1)*((1+(SS4))^1)*((1+(SS5))^1)*((1+(SS6))^1)*((1+(SS7))^1)*((1+(SS8))^1)*((1+(SS9))^1)*((1+(SS10))^1)*((1+(SS11))^1)*((1+(SS12))^1)*((1+(SS13))^1))/((1.075)^13)+(Sheet1!$B$61*((1+(SS1))^1)*((1+(SS2))^1)*((1+(SS3))^1)*((1+(SS4))^1)*((1+(SS5))^1)*((1+(SS6))^1)*((1+(SS7))^1)*((1+(SS8))^1)*((1+(SS9))^1)*((1+(SS10))^1)*((1+(SS11))^1)*((1+(SS12))^1)*((1+(SS13))^1)*((1+(SS14))^1))/((1.075)^14)+(Sheet1!$B$61*((1+(SS1))^1)*((1+(SS2))^1)*((1+(SS3))^1)*((1+(SS4))^1)*((1+(SS5))^1)*((1+(SS6))^1)*((1+(SS7))^1)*((1+(SS8))^1)*((1+(SS9))^1)*((1+(SS10))^1)*((1+(SS11))^1)*((1+(SS12))^1)*((1+(SS13))^1)*((1+(SS14))^1)*((1+(SS15))^1))/((1.075)^15)+((Sheet1!$B$61*((1+(SS1))^1)*((1+(SS2))^1)*((1+(SS3))^1)*((1+(SS4))^1)*((1+(SS5))^1)*((1+(SS6))^1)*((1+(SS7))^1)*((1+(SS8))^1)*((1+(SS9))^1)*((1+(SS10))^1)*((1+(SS11))^1)*((1+(SS12))^1)*((1+(SS13))^1)*((1+(SS14))^1)*((1+(SS15))^1))/((1.075)^15)/0.075))/Sheet1!$B$17)+((Sheet1!$B$65/Sheet1!$B$17)*(100%-0.2)))</f>
        <v>51.267878642876056</v>
      </c>
      <c r="ST17" s="1">
        <f ca="1">SUM((((Sheet1!$B$61*((1+(ST1))^1))/((1.075)^1)+(Sheet1!$B$61*((1+(ST1))^1)*((1+(ST2))^1))/((1.075)^2)+(Sheet1!$B$61*((1+(ST1))^1)*((1+(ST2))^1)*((1+(ST3))^1))/((1.075)^3)+(Sheet1!$B$61*((1+(ST1))^1)*((1+(ST2))^1)*((1+(ST3))^1)*((1+(ST4))^1))/((1.075)^4)+(Sheet1!$B$61*((1+(ST1))^1)*((1+(ST2))^1)*((1+(ST3))^1)*((1+(ST4))^1)*((1+(ST5))^1))/((1.075)^5)+(Sheet1!$B$61*((1+(ST1))^1)*((1+(ST2))^1)*((1+(ST3))^1)*((1+(ST4))^1)*((1+(ST5))^1)*((1+(ST6))^1))/((1.075)^6)+(Sheet1!$B$61*((1+(ST1))^1)*((1+(ST2))^1)*((1+(ST3))^1)*((1+(ST4))^1)*((1+(ST5))^1)*((1+(ST6))^1)*((1+(ST7))^1))/((1.075)^7)+(Sheet1!$B$61*((1+(ST1))^1)*((1+(ST2))^1)*((1+(ST3))^1)*((1+(ST4))^1)*((1+(ST5))^1)*((1+(ST6))^1)*((1+(ST7))^1)*((1+(ST8))^1))/((1.075)^8)+(Sheet1!$B$61*((1+(ST1))^1)*((1+(ST2))^1)*((1+(ST3))^1)*((1+(ST4))^1)*((1+(ST5))^1)*((1+(ST6))^1)*((1+(ST7))^1)*((1+(ST8))^1)*((1+(ST9))^1))/((1.075)^9)+(Sheet1!$B$61*((1+(ST1))^1)*((1+(ST2))^1)*((1+(ST3))^1)*((1+(ST4))^1)*((1+(ST5))^1)*((1+(ST6))^1)*((1+(ST7))^1)*((1+(ST8))^1)*((1+(ST9))^1)*((1+(ST10))^1))/((1.075)^10)+(Sheet1!$B$61*((1+(ST1))^1)*((1+(ST2))^1)*((1+(ST3))^1)*((1+(ST4))^1)*((1+(ST5))^1)*((1+(ST6))^1)*((1+(ST7))^1)*((1+(ST8))^1)*((1+(ST9))^1)*((1+(ST10))^1)*((1+(ST11))^1))/((1.075)^11)+(Sheet1!$B$61*((1+(ST1))^1)*((1+(ST2))^1)*((1+(ST3))^1)*((1+(ST4))^1)*((1+(ST5))^1)*((1+(ST6))^1)*((1+(ST7))^1)*((1+(ST8))^1)*((1+(ST9))^1)*((1+(ST10))^1)*((1+(ST11))^1)*((1+(ST12))^1))/((1.075)^12)+(Sheet1!$B$61*((1+(ST1))^1)*((1+(ST2))^1)*((1+(ST3))^1)*((1+(ST4))^1)*((1+(ST5))^1)*((1+(ST6))^1)*((1+(ST7))^1)*((1+(ST8))^1)*((1+(ST9))^1)*((1+(ST10))^1)*((1+(ST11))^1)*((1+(ST12))^1)*((1+(ST13))^1))/((1.075)^13)+(Sheet1!$B$61*((1+(ST1))^1)*((1+(ST2))^1)*((1+(ST3))^1)*((1+(ST4))^1)*((1+(ST5))^1)*((1+(ST6))^1)*((1+(ST7))^1)*((1+(ST8))^1)*((1+(ST9))^1)*((1+(ST10))^1)*((1+(ST11))^1)*((1+(ST12))^1)*((1+(ST13))^1)*((1+(ST14))^1))/((1.075)^14)+(Sheet1!$B$61*((1+(ST1))^1)*((1+(ST2))^1)*((1+(ST3))^1)*((1+(ST4))^1)*((1+(ST5))^1)*((1+(ST6))^1)*((1+(ST7))^1)*((1+(ST8))^1)*((1+(ST9))^1)*((1+(ST10))^1)*((1+(ST11))^1)*((1+(ST12))^1)*((1+(ST13))^1)*((1+(ST14))^1)*((1+(ST15))^1))/((1.075)^15)+((Sheet1!$B$61*((1+(ST1))^1)*((1+(ST2))^1)*((1+(ST3))^1)*((1+(ST4))^1)*((1+(ST5))^1)*((1+(ST6))^1)*((1+(ST7))^1)*((1+(ST8))^1)*((1+(ST9))^1)*((1+(ST10))^1)*((1+(ST11))^1)*((1+(ST12))^1)*((1+(ST13))^1)*((1+(ST14))^1)*((1+(ST15))^1))/((1.075)^15)/0.075))/Sheet1!$B$17)+((Sheet1!$B$65/Sheet1!$B$17)*(100%-0.2)))</f>
        <v>54.067326441731886</v>
      </c>
      <c r="SU17" s="1">
        <f ca="1">SUM((((Sheet1!$B$61*((1+(SU1))^1))/((1.075)^1)+(Sheet1!$B$61*((1+(SU1))^1)*((1+(SU2))^1))/((1.075)^2)+(Sheet1!$B$61*((1+(SU1))^1)*((1+(SU2))^1)*((1+(SU3))^1))/((1.075)^3)+(Sheet1!$B$61*((1+(SU1))^1)*((1+(SU2))^1)*((1+(SU3))^1)*((1+(SU4))^1))/((1.075)^4)+(Sheet1!$B$61*((1+(SU1))^1)*((1+(SU2))^1)*((1+(SU3))^1)*((1+(SU4))^1)*((1+(SU5))^1))/((1.075)^5)+(Sheet1!$B$61*((1+(SU1))^1)*((1+(SU2))^1)*((1+(SU3))^1)*((1+(SU4))^1)*((1+(SU5))^1)*((1+(SU6))^1))/((1.075)^6)+(Sheet1!$B$61*((1+(SU1))^1)*((1+(SU2))^1)*((1+(SU3))^1)*((1+(SU4))^1)*((1+(SU5))^1)*((1+(SU6))^1)*((1+(SU7))^1))/((1.075)^7)+(Sheet1!$B$61*((1+(SU1))^1)*((1+(SU2))^1)*((1+(SU3))^1)*((1+(SU4))^1)*((1+(SU5))^1)*((1+(SU6))^1)*((1+(SU7))^1)*((1+(SU8))^1))/((1.075)^8)+(Sheet1!$B$61*((1+(SU1))^1)*((1+(SU2))^1)*((1+(SU3))^1)*((1+(SU4))^1)*((1+(SU5))^1)*((1+(SU6))^1)*((1+(SU7))^1)*((1+(SU8))^1)*((1+(SU9))^1))/((1.075)^9)+(Sheet1!$B$61*((1+(SU1))^1)*((1+(SU2))^1)*((1+(SU3))^1)*((1+(SU4))^1)*((1+(SU5))^1)*((1+(SU6))^1)*((1+(SU7))^1)*((1+(SU8))^1)*((1+(SU9))^1)*((1+(SU10))^1))/((1.075)^10)+(Sheet1!$B$61*((1+(SU1))^1)*((1+(SU2))^1)*((1+(SU3))^1)*((1+(SU4))^1)*((1+(SU5))^1)*((1+(SU6))^1)*((1+(SU7))^1)*((1+(SU8))^1)*((1+(SU9))^1)*((1+(SU10))^1)*((1+(SU11))^1))/((1.075)^11)+(Sheet1!$B$61*((1+(SU1))^1)*((1+(SU2))^1)*((1+(SU3))^1)*((1+(SU4))^1)*((1+(SU5))^1)*((1+(SU6))^1)*((1+(SU7))^1)*((1+(SU8))^1)*((1+(SU9))^1)*((1+(SU10))^1)*((1+(SU11))^1)*((1+(SU12))^1))/((1.075)^12)+(Sheet1!$B$61*((1+(SU1))^1)*((1+(SU2))^1)*((1+(SU3))^1)*((1+(SU4))^1)*((1+(SU5))^1)*((1+(SU6))^1)*((1+(SU7))^1)*((1+(SU8))^1)*((1+(SU9))^1)*((1+(SU10))^1)*((1+(SU11))^1)*((1+(SU12))^1)*((1+(SU13))^1))/((1.075)^13)+(Sheet1!$B$61*((1+(SU1))^1)*((1+(SU2))^1)*((1+(SU3))^1)*((1+(SU4))^1)*((1+(SU5))^1)*((1+(SU6))^1)*((1+(SU7))^1)*((1+(SU8))^1)*((1+(SU9))^1)*((1+(SU10))^1)*((1+(SU11))^1)*((1+(SU12))^1)*((1+(SU13))^1)*((1+(SU14))^1))/((1.075)^14)+(Sheet1!$B$61*((1+(SU1))^1)*((1+(SU2))^1)*((1+(SU3))^1)*((1+(SU4))^1)*((1+(SU5))^1)*((1+(SU6))^1)*((1+(SU7))^1)*((1+(SU8))^1)*((1+(SU9))^1)*((1+(SU10))^1)*((1+(SU11))^1)*((1+(SU12))^1)*((1+(SU13))^1)*((1+(SU14))^1)*((1+(SU15))^1))/((1.075)^15)+((Sheet1!$B$61*((1+(SU1))^1)*((1+(SU2))^1)*((1+(SU3))^1)*((1+(SU4))^1)*((1+(SU5))^1)*((1+(SU6))^1)*((1+(SU7))^1)*((1+(SU8))^1)*((1+(SU9))^1)*((1+(SU10))^1)*((1+(SU11))^1)*((1+(SU12))^1)*((1+(SU13))^1)*((1+(SU14))^1)*((1+(SU15))^1))/((1.075)^15)/0.075))/Sheet1!$B$17)+((Sheet1!$B$65/Sheet1!$B$17)*(100%-0.2)))</f>
        <v>61.753948222257023</v>
      </c>
      <c r="SV17" s="1">
        <f ca="1">SUM((((Sheet1!$B$61*((1+(SV1))^1))/((1.075)^1)+(Sheet1!$B$61*((1+(SV1))^1)*((1+(SV2))^1))/((1.075)^2)+(Sheet1!$B$61*((1+(SV1))^1)*((1+(SV2))^1)*((1+(SV3))^1))/((1.075)^3)+(Sheet1!$B$61*((1+(SV1))^1)*((1+(SV2))^1)*((1+(SV3))^1)*((1+(SV4))^1))/((1.075)^4)+(Sheet1!$B$61*((1+(SV1))^1)*((1+(SV2))^1)*((1+(SV3))^1)*((1+(SV4))^1)*((1+(SV5))^1))/((1.075)^5)+(Sheet1!$B$61*((1+(SV1))^1)*((1+(SV2))^1)*((1+(SV3))^1)*((1+(SV4))^1)*((1+(SV5))^1)*((1+(SV6))^1))/((1.075)^6)+(Sheet1!$B$61*((1+(SV1))^1)*((1+(SV2))^1)*((1+(SV3))^1)*((1+(SV4))^1)*((1+(SV5))^1)*((1+(SV6))^1)*((1+(SV7))^1))/((1.075)^7)+(Sheet1!$B$61*((1+(SV1))^1)*((1+(SV2))^1)*((1+(SV3))^1)*((1+(SV4))^1)*((1+(SV5))^1)*((1+(SV6))^1)*((1+(SV7))^1)*((1+(SV8))^1))/((1.075)^8)+(Sheet1!$B$61*((1+(SV1))^1)*((1+(SV2))^1)*((1+(SV3))^1)*((1+(SV4))^1)*((1+(SV5))^1)*((1+(SV6))^1)*((1+(SV7))^1)*((1+(SV8))^1)*((1+(SV9))^1))/((1.075)^9)+(Sheet1!$B$61*((1+(SV1))^1)*((1+(SV2))^1)*((1+(SV3))^1)*((1+(SV4))^1)*((1+(SV5))^1)*((1+(SV6))^1)*((1+(SV7))^1)*((1+(SV8))^1)*((1+(SV9))^1)*((1+(SV10))^1))/((1.075)^10)+(Sheet1!$B$61*((1+(SV1))^1)*((1+(SV2))^1)*((1+(SV3))^1)*((1+(SV4))^1)*((1+(SV5))^1)*((1+(SV6))^1)*((1+(SV7))^1)*((1+(SV8))^1)*((1+(SV9))^1)*((1+(SV10))^1)*((1+(SV11))^1))/((1.075)^11)+(Sheet1!$B$61*((1+(SV1))^1)*((1+(SV2))^1)*((1+(SV3))^1)*((1+(SV4))^1)*((1+(SV5))^1)*((1+(SV6))^1)*((1+(SV7))^1)*((1+(SV8))^1)*((1+(SV9))^1)*((1+(SV10))^1)*((1+(SV11))^1)*((1+(SV12))^1))/((1.075)^12)+(Sheet1!$B$61*((1+(SV1))^1)*((1+(SV2))^1)*((1+(SV3))^1)*((1+(SV4))^1)*((1+(SV5))^1)*((1+(SV6))^1)*((1+(SV7))^1)*((1+(SV8))^1)*((1+(SV9))^1)*((1+(SV10))^1)*((1+(SV11))^1)*((1+(SV12))^1)*((1+(SV13))^1))/((1.075)^13)+(Sheet1!$B$61*((1+(SV1))^1)*((1+(SV2))^1)*((1+(SV3))^1)*((1+(SV4))^1)*((1+(SV5))^1)*((1+(SV6))^1)*((1+(SV7))^1)*((1+(SV8))^1)*((1+(SV9))^1)*((1+(SV10))^1)*((1+(SV11))^1)*((1+(SV12))^1)*((1+(SV13))^1)*((1+(SV14))^1))/((1.075)^14)+(Sheet1!$B$61*((1+(SV1))^1)*((1+(SV2))^1)*((1+(SV3))^1)*((1+(SV4))^1)*((1+(SV5))^1)*((1+(SV6))^1)*((1+(SV7))^1)*((1+(SV8))^1)*((1+(SV9))^1)*((1+(SV10))^1)*((1+(SV11))^1)*((1+(SV12))^1)*((1+(SV13))^1)*((1+(SV14))^1)*((1+(SV15))^1))/((1.075)^15)+((Sheet1!$B$61*((1+(SV1))^1)*((1+(SV2))^1)*((1+(SV3))^1)*((1+(SV4))^1)*((1+(SV5))^1)*((1+(SV6))^1)*((1+(SV7))^1)*((1+(SV8))^1)*((1+(SV9))^1)*((1+(SV10))^1)*((1+(SV11))^1)*((1+(SV12))^1)*((1+(SV13))^1)*((1+(SV14))^1)*((1+(SV15))^1))/((1.075)^15)/0.075))/Sheet1!$B$17)+((Sheet1!$B$65/Sheet1!$B$17)*(100%-0.2)))</f>
        <v>41.819823378004401</v>
      </c>
      <c r="SW17" s="1">
        <f ca="1">SUM((((Sheet1!$B$61*((1+(SW1))^1))/((1.075)^1)+(Sheet1!$B$61*((1+(SW1))^1)*((1+(SW2))^1))/((1.075)^2)+(Sheet1!$B$61*((1+(SW1))^1)*((1+(SW2))^1)*((1+(SW3))^1))/((1.075)^3)+(Sheet1!$B$61*((1+(SW1))^1)*((1+(SW2))^1)*((1+(SW3))^1)*((1+(SW4))^1))/((1.075)^4)+(Sheet1!$B$61*((1+(SW1))^1)*((1+(SW2))^1)*((1+(SW3))^1)*((1+(SW4))^1)*((1+(SW5))^1))/((1.075)^5)+(Sheet1!$B$61*((1+(SW1))^1)*((1+(SW2))^1)*((1+(SW3))^1)*((1+(SW4))^1)*((1+(SW5))^1)*((1+(SW6))^1))/((1.075)^6)+(Sheet1!$B$61*((1+(SW1))^1)*((1+(SW2))^1)*((1+(SW3))^1)*((1+(SW4))^1)*((1+(SW5))^1)*((1+(SW6))^1)*((1+(SW7))^1))/((1.075)^7)+(Sheet1!$B$61*((1+(SW1))^1)*((1+(SW2))^1)*((1+(SW3))^1)*((1+(SW4))^1)*((1+(SW5))^1)*((1+(SW6))^1)*((1+(SW7))^1)*((1+(SW8))^1))/((1.075)^8)+(Sheet1!$B$61*((1+(SW1))^1)*((1+(SW2))^1)*((1+(SW3))^1)*((1+(SW4))^1)*((1+(SW5))^1)*((1+(SW6))^1)*((1+(SW7))^1)*((1+(SW8))^1)*((1+(SW9))^1))/((1.075)^9)+(Sheet1!$B$61*((1+(SW1))^1)*((1+(SW2))^1)*((1+(SW3))^1)*((1+(SW4))^1)*((1+(SW5))^1)*((1+(SW6))^1)*((1+(SW7))^1)*((1+(SW8))^1)*((1+(SW9))^1)*((1+(SW10))^1))/((1.075)^10)+(Sheet1!$B$61*((1+(SW1))^1)*((1+(SW2))^1)*((1+(SW3))^1)*((1+(SW4))^1)*((1+(SW5))^1)*((1+(SW6))^1)*((1+(SW7))^1)*((1+(SW8))^1)*((1+(SW9))^1)*((1+(SW10))^1)*((1+(SW11))^1))/((1.075)^11)+(Sheet1!$B$61*((1+(SW1))^1)*((1+(SW2))^1)*((1+(SW3))^1)*((1+(SW4))^1)*((1+(SW5))^1)*((1+(SW6))^1)*((1+(SW7))^1)*((1+(SW8))^1)*((1+(SW9))^1)*((1+(SW10))^1)*((1+(SW11))^1)*((1+(SW12))^1))/((1.075)^12)+(Sheet1!$B$61*((1+(SW1))^1)*((1+(SW2))^1)*((1+(SW3))^1)*((1+(SW4))^1)*((1+(SW5))^1)*((1+(SW6))^1)*((1+(SW7))^1)*((1+(SW8))^1)*((1+(SW9))^1)*((1+(SW10))^1)*((1+(SW11))^1)*((1+(SW12))^1)*((1+(SW13))^1))/((1.075)^13)+(Sheet1!$B$61*((1+(SW1))^1)*((1+(SW2))^1)*((1+(SW3))^1)*((1+(SW4))^1)*((1+(SW5))^1)*((1+(SW6))^1)*((1+(SW7))^1)*((1+(SW8))^1)*((1+(SW9))^1)*((1+(SW10))^1)*((1+(SW11))^1)*((1+(SW12))^1)*((1+(SW13))^1)*((1+(SW14))^1))/((1.075)^14)+(Sheet1!$B$61*((1+(SW1))^1)*((1+(SW2))^1)*((1+(SW3))^1)*((1+(SW4))^1)*((1+(SW5))^1)*((1+(SW6))^1)*((1+(SW7))^1)*((1+(SW8))^1)*((1+(SW9))^1)*((1+(SW10))^1)*((1+(SW11))^1)*((1+(SW12))^1)*((1+(SW13))^1)*((1+(SW14))^1)*((1+(SW15))^1))/((1.075)^15)+((Sheet1!$B$61*((1+(SW1))^1)*((1+(SW2))^1)*((1+(SW3))^1)*((1+(SW4))^1)*((1+(SW5))^1)*((1+(SW6))^1)*((1+(SW7))^1)*((1+(SW8))^1)*((1+(SW9))^1)*((1+(SW10))^1)*((1+(SW11))^1)*((1+(SW12))^1)*((1+(SW13))^1)*((1+(SW14))^1)*((1+(SW15))^1))/((1.075)^15)/0.075))/Sheet1!$B$17)+((Sheet1!$B$65/Sheet1!$B$17)*(100%-0.2)))</f>
        <v>50.734544009678856</v>
      </c>
      <c r="SX17" s="1">
        <f ca="1">SUM((((Sheet1!$B$61*((1+(SX1))^1))/((1.075)^1)+(Sheet1!$B$61*((1+(SX1))^1)*((1+(SX2))^1))/((1.075)^2)+(Sheet1!$B$61*((1+(SX1))^1)*((1+(SX2))^1)*((1+(SX3))^1))/((1.075)^3)+(Sheet1!$B$61*((1+(SX1))^1)*((1+(SX2))^1)*((1+(SX3))^1)*((1+(SX4))^1))/((1.075)^4)+(Sheet1!$B$61*((1+(SX1))^1)*((1+(SX2))^1)*((1+(SX3))^1)*((1+(SX4))^1)*((1+(SX5))^1))/((1.075)^5)+(Sheet1!$B$61*((1+(SX1))^1)*((1+(SX2))^1)*((1+(SX3))^1)*((1+(SX4))^1)*((1+(SX5))^1)*((1+(SX6))^1))/((1.075)^6)+(Sheet1!$B$61*((1+(SX1))^1)*((1+(SX2))^1)*((1+(SX3))^1)*((1+(SX4))^1)*((1+(SX5))^1)*((1+(SX6))^1)*((1+(SX7))^1))/((1.075)^7)+(Sheet1!$B$61*((1+(SX1))^1)*((1+(SX2))^1)*((1+(SX3))^1)*((1+(SX4))^1)*((1+(SX5))^1)*((1+(SX6))^1)*((1+(SX7))^1)*((1+(SX8))^1))/((1.075)^8)+(Sheet1!$B$61*((1+(SX1))^1)*((1+(SX2))^1)*((1+(SX3))^1)*((1+(SX4))^1)*((1+(SX5))^1)*((1+(SX6))^1)*((1+(SX7))^1)*((1+(SX8))^1)*((1+(SX9))^1))/((1.075)^9)+(Sheet1!$B$61*((1+(SX1))^1)*((1+(SX2))^1)*((1+(SX3))^1)*((1+(SX4))^1)*((1+(SX5))^1)*((1+(SX6))^1)*((1+(SX7))^1)*((1+(SX8))^1)*((1+(SX9))^1)*((1+(SX10))^1))/((1.075)^10)+(Sheet1!$B$61*((1+(SX1))^1)*((1+(SX2))^1)*((1+(SX3))^1)*((1+(SX4))^1)*((1+(SX5))^1)*((1+(SX6))^1)*((1+(SX7))^1)*((1+(SX8))^1)*((1+(SX9))^1)*((1+(SX10))^1)*((1+(SX11))^1))/((1.075)^11)+(Sheet1!$B$61*((1+(SX1))^1)*((1+(SX2))^1)*((1+(SX3))^1)*((1+(SX4))^1)*((1+(SX5))^1)*((1+(SX6))^1)*((1+(SX7))^1)*((1+(SX8))^1)*((1+(SX9))^1)*((1+(SX10))^1)*((1+(SX11))^1)*((1+(SX12))^1))/((1.075)^12)+(Sheet1!$B$61*((1+(SX1))^1)*((1+(SX2))^1)*((1+(SX3))^1)*((1+(SX4))^1)*((1+(SX5))^1)*((1+(SX6))^1)*((1+(SX7))^1)*((1+(SX8))^1)*((1+(SX9))^1)*((1+(SX10))^1)*((1+(SX11))^1)*((1+(SX12))^1)*((1+(SX13))^1))/((1.075)^13)+(Sheet1!$B$61*((1+(SX1))^1)*((1+(SX2))^1)*((1+(SX3))^1)*((1+(SX4))^1)*((1+(SX5))^1)*((1+(SX6))^1)*((1+(SX7))^1)*((1+(SX8))^1)*((1+(SX9))^1)*((1+(SX10))^1)*((1+(SX11))^1)*((1+(SX12))^1)*((1+(SX13))^1)*((1+(SX14))^1))/((1.075)^14)+(Sheet1!$B$61*((1+(SX1))^1)*((1+(SX2))^1)*((1+(SX3))^1)*((1+(SX4))^1)*((1+(SX5))^1)*((1+(SX6))^1)*((1+(SX7))^1)*((1+(SX8))^1)*((1+(SX9))^1)*((1+(SX10))^1)*((1+(SX11))^1)*((1+(SX12))^1)*((1+(SX13))^1)*((1+(SX14))^1)*((1+(SX15))^1))/((1.075)^15)+((Sheet1!$B$61*((1+(SX1))^1)*((1+(SX2))^1)*((1+(SX3))^1)*((1+(SX4))^1)*((1+(SX5))^1)*((1+(SX6))^1)*((1+(SX7))^1)*((1+(SX8))^1)*((1+(SX9))^1)*((1+(SX10))^1)*((1+(SX11))^1)*((1+(SX12))^1)*((1+(SX13))^1)*((1+(SX14))^1)*((1+(SX15))^1))/((1.075)^15)/0.075))/Sheet1!$B$17)+((Sheet1!$B$65/Sheet1!$B$17)*(100%-0.2)))</f>
        <v>63.536057449485298</v>
      </c>
      <c r="SY17" s="1">
        <f ca="1">SUM((((Sheet1!$B$61*((1+(SY1))^1))/((1.075)^1)+(Sheet1!$B$61*((1+(SY1))^1)*((1+(SY2))^1))/((1.075)^2)+(Sheet1!$B$61*((1+(SY1))^1)*((1+(SY2))^1)*((1+(SY3))^1))/((1.075)^3)+(Sheet1!$B$61*((1+(SY1))^1)*((1+(SY2))^1)*((1+(SY3))^1)*((1+(SY4))^1))/((1.075)^4)+(Sheet1!$B$61*((1+(SY1))^1)*((1+(SY2))^1)*((1+(SY3))^1)*((1+(SY4))^1)*((1+(SY5))^1))/((1.075)^5)+(Sheet1!$B$61*((1+(SY1))^1)*((1+(SY2))^1)*((1+(SY3))^1)*((1+(SY4))^1)*((1+(SY5))^1)*((1+(SY6))^1))/((1.075)^6)+(Sheet1!$B$61*((1+(SY1))^1)*((1+(SY2))^1)*((1+(SY3))^1)*((1+(SY4))^1)*((1+(SY5))^1)*((1+(SY6))^1)*((1+(SY7))^1))/((1.075)^7)+(Sheet1!$B$61*((1+(SY1))^1)*((1+(SY2))^1)*((1+(SY3))^1)*((1+(SY4))^1)*((1+(SY5))^1)*((1+(SY6))^1)*((1+(SY7))^1)*((1+(SY8))^1))/((1.075)^8)+(Sheet1!$B$61*((1+(SY1))^1)*((1+(SY2))^1)*((1+(SY3))^1)*((1+(SY4))^1)*((1+(SY5))^1)*((1+(SY6))^1)*((1+(SY7))^1)*((1+(SY8))^1)*((1+(SY9))^1))/((1.075)^9)+(Sheet1!$B$61*((1+(SY1))^1)*((1+(SY2))^1)*((1+(SY3))^1)*((1+(SY4))^1)*((1+(SY5))^1)*((1+(SY6))^1)*((1+(SY7))^1)*((1+(SY8))^1)*((1+(SY9))^1)*((1+(SY10))^1))/((1.075)^10)+(Sheet1!$B$61*((1+(SY1))^1)*((1+(SY2))^1)*((1+(SY3))^1)*((1+(SY4))^1)*((1+(SY5))^1)*((1+(SY6))^1)*((1+(SY7))^1)*((1+(SY8))^1)*((1+(SY9))^1)*((1+(SY10))^1)*((1+(SY11))^1))/((1.075)^11)+(Sheet1!$B$61*((1+(SY1))^1)*((1+(SY2))^1)*((1+(SY3))^1)*((1+(SY4))^1)*((1+(SY5))^1)*((1+(SY6))^1)*((1+(SY7))^1)*((1+(SY8))^1)*((1+(SY9))^1)*((1+(SY10))^1)*((1+(SY11))^1)*((1+(SY12))^1))/((1.075)^12)+(Sheet1!$B$61*((1+(SY1))^1)*((1+(SY2))^1)*((1+(SY3))^1)*((1+(SY4))^1)*((1+(SY5))^1)*((1+(SY6))^1)*((1+(SY7))^1)*((1+(SY8))^1)*((1+(SY9))^1)*((1+(SY10))^1)*((1+(SY11))^1)*((1+(SY12))^1)*((1+(SY13))^1))/((1.075)^13)+(Sheet1!$B$61*((1+(SY1))^1)*((1+(SY2))^1)*((1+(SY3))^1)*((1+(SY4))^1)*((1+(SY5))^1)*((1+(SY6))^1)*((1+(SY7))^1)*((1+(SY8))^1)*((1+(SY9))^1)*((1+(SY10))^1)*((1+(SY11))^1)*((1+(SY12))^1)*((1+(SY13))^1)*((1+(SY14))^1))/((1.075)^14)+(Sheet1!$B$61*((1+(SY1))^1)*((1+(SY2))^1)*((1+(SY3))^1)*((1+(SY4))^1)*((1+(SY5))^1)*((1+(SY6))^1)*((1+(SY7))^1)*((1+(SY8))^1)*((1+(SY9))^1)*((1+(SY10))^1)*((1+(SY11))^1)*((1+(SY12))^1)*((1+(SY13))^1)*((1+(SY14))^1)*((1+(SY15))^1))/((1.075)^15)+((Sheet1!$B$61*((1+(SY1))^1)*((1+(SY2))^1)*((1+(SY3))^1)*((1+(SY4))^1)*((1+(SY5))^1)*((1+(SY6))^1)*((1+(SY7))^1)*((1+(SY8))^1)*((1+(SY9))^1)*((1+(SY10))^1)*((1+(SY11))^1)*((1+(SY12))^1)*((1+(SY13))^1)*((1+(SY14))^1)*((1+(SY15))^1))/((1.075)^15)/0.075))/Sheet1!$B$17)+((Sheet1!$B$65/Sheet1!$B$17)*(100%-0.2)))</f>
        <v>55.011716658542902</v>
      </c>
      <c r="SZ17" s="1">
        <f ca="1">SUM((((Sheet1!$B$61*((1+(SZ1))^1))/((1.075)^1)+(Sheet1!$B$61*((1+(SZ1))^1)*((1+(SZ2))^1))/((1.075)^2)+(Sheet1!$B$61*((1+(SZ1))^1)*((1+(SZ2))^1)*((1+(SZ3))^1))/((1.075)^3)+(Sheet1!$B$61*((1+(SZ1))^1)*((1+(SZ2))^1)*((1+(SZ3))^1)*((1+(SZ4))^1))/((1.075)^4)+(Sheet1!$B$61*((1+(SZ1))^1)*((1+(SZ2))^1)*((1+(SZ3))^1)*((1+(SZ4))^1)*((1+(SZ5))^1))/((1.075)^5)+(Sheet1!$B$61*((1+(SZ1))^1)*((1+(SZ2))^1)*((1+(SZ3))^1)*((1+(SZ4))^1)*((1+(SZ5))^1)*((1+(SZ6))^1))/((1.075)^6)+(Sheet1!$B$61*((1+(SZ1))^1)*((1+(SZ2))^1)*((1+(SZ3))^1)*((1+(SZ4))^1)*((1+(SZ5))^1)*((1+(SZ6))^1)*((1+(SZ7))^1))/((1.075)^7)+(Sheet1!$B$61*((1+(SZ1))^1)*((1+(SZ2))^1)*((1+(SZ3))^1)*((1+(SZ4))^1)*((1+(SZ5))^1)*((1+(SZ6))^1)*((1+(SZ7))^1)*((1+(SZ8))^1))/((1.075)^8)+(Sheet1!$B$61*((1+(SZ1))^1)*((1+(SZ2))^1)*((1+(SZ3))^1)*((1+(SZ4))^1)*((1+(SZ5))^1)*((1+(SZ6))^1)*((1+(SZ7))^1)*((1+(SZ8))^1)*((1+(SZ9))^1))/((1.075)^9)+(Sheet1!$B$61*((1+(SZ1))^1)*((1+(SZ2))^1)*((1+(SZ3))^1)*((1+(SZ4))^1)*((1+(SZ5))^1)*((1+(SZ6))^1)*((1+(SZ7))^1)*((1+(SZ8))^1)*((1+(SZ9))^1)*((1+(SZ10))^1))/((1.075)^10)+(Sheet1!$B$61*((1+(SZ1))^1)*((1+(SZ2))^1)*((1+(SZ3))^1)*((1+(SZ4))^1)*((1+(SZ5))^1)*((1+(SZ6))^1)*((1+(SZ7))^1)*((1+(SZ8))^1)*((1+(SZ9))^1)*((1+(SZ10))^1)*((1+(SZ11))^1))/((1.075)^11)+(Sheet1!$B$61*((1+(SZ1))^1)*((1+(SZ2))^1)*((1+(SZ3))^1)*((1+(SZ4))^1)*((1+(SZ5))^1)*((1+(SZ6))^1)*((1+(SZ7))^1)*((1+(SZ8))^1)*((1+(SZ9))^1)*((1+(SZ10))^1)*((1+(SZ11))^1)*((1+(SZ12))^1))/((1.075)^12)+(Sheet1!$B$61*((1+(SZ1))^1)*((1+(SZ2))^1)*((1+(SZ3))^1)*((1+(SZ4))^1)*((1+(SZ5))^1)*((1+(SZ6))^1)*((1+(SZ7))^1)*((1+(SZ8))^1)*((1+(SZ9))^1)*((1+(SZ10))^1)*((1+(SZ11))^1)*((1+(SZ12))^1)*((1+(SZ13))^1))/((1.075)^13)+(Sheet1!$B$61*((1+(SZ1))^1)*((1+(SZ2))^1)*((1+(SZ3))^1)*((1+(SZ4))^1)*((1+(SZ5))^1)*((1+(SZ6))^1)*((1+(SZ7))^1)*((1+(SZ8))^1)*((1+(SZ9))^1)*((1+(SZ10))^1)*((1+(SZ11))^1)*((1+(SZ12))^1)*((1+(SZ13))^1)*((1+(SZ14))^1))/((1.075)^14)+(Sheet1!$B$61*((1+(SZ1))^1)*((1+(SZ2))^1)*((1+(SZ3))^1)*((1+(SZ4))^1)*((1+(SZ5))^1)*((1+(SZ6))^1)*((1+(SZ7))^1)*((1+(SZ8))^1)*((1+(SZ9))^1)*((1+(SZ10))^1)*((1+(SZ11))^1)*((1+(SZ12))^1)*((1+(SZ13))^1)*((1+(SZ14))^1)*((1+(SZ15))^1))/((1.075)^15)+((Sheet1!$B$61*((1+(SZ1))^1)*((1+(SZ2))^1)*((1+(SZ3))^1)*((1+(SZ4))^1)*((1+(SZ5))^1)*((1+(SZ6))^1)*((1+(SZ7))^1)*((1+(SZ8))^1)*((1+(SZ9))^1)*((1+(SZ10))^1)*((1+(SZ11))^1)*((1+(SZ12))^1)*((1+(SZ13))^1)*((1+(SZ14))^1)*((1+(SZ15))^1))/((1.075)^15)/0.075))/Sheet1!$B$17)+((Sheet1!$B$65/Sheet1!$B$17)*(100%-0.2)))</f>
        <v>57.983674863573476</v>
      </c>
      <c r="TA17" s="1">
        <f ca="1">SUM((((Sheet1!$B$61*((1+(TA1))^1))/((1.075)^1)+(Sheet1!$B$61*((1+(TA1))^1)*((1+(TA2))^1))/((1.075)^2)+(Sheet1!$B$61*((1+(TA1))^1)*((1+(TA2))^1)*((1+(TA3))^1))/((1.075)^3)+(Sheet1!$B$61*((1+(TA1))^1)*((1+(TA2))^1)*((1+(TA3))^1)*((1+(TA4))^1))/((1.075)^4)+(Sheet1!$B$61*((1+(TA1))^1)*((1+(TA2))^1)*((1+(TA3))^1)*((1+(TA4))^1)*((1+(TA5))^1))/((1.075)^5)+(Sheet1!$B$61*((1+(TA1))^1)*((1+(TA2))^1)*((1+(TA3))^1)*((1+(TA4))^1)*((1+(TA5))^1)*((1+(TA6))^1))/((1.075)^6)+(Sheet1!$B$61*((1+(TA1))^1)*((1+(TA2))^1)*((1+(TA3))^1)*((1+(TA4))^1)*((1+(TA5))^1)*((1+(TA6))^1)*((1+(TA7))^1))/((1.075)^7)+(Sheet1!$B$61*((1+(TA1))^1)*((1+(TA2))^1)*((1+(TA3))^1)*((1+(TA4))^1)*((1+(TA5))^1)*((1+(TA6))^1)*((1+(TA7))^1)*((1+(TA8))^1))/((1.075)^8)+(Sheet1!$B$61*((1+(TA1))^1)*((1+(TA2))^1)*((1+(TA3))^1)*((1+(TA4))^1)*((1+(TA5))^1)*((1+(TA6))^1)*((1+(TA7))^1)*((1+(TA8))^1)*((1+(TA9))^1))/((1.075)^9)+(Sheet1!$B$61*((1+(TA1))^1)*((1+(TA2))^1)*((1+(TA3))^1)*((1+(TA4))^1)*((1+(TA5))^1)*((1+(TA6))^1)*((1+(TA7))^1)*((1+(TA8))^1)*((1+(TA9))^1)*((1+(TA10))^1))/((1.075)^10)+(Sheet1!$B$61*((1+(TA1))^1)*((1+(TA2))^1)*((1+(TA3))^1)*((1+(TA4))^1)*((1+(TA5))^1)*((1+(TA6))^1)*((1+(TA7))^1)*((1+(TA8))^1)*((1+(TA9))^1)*((1+(TA10))^1)*((1+(TA11))^1))/((1.075)^11)+(Sheet1!$B$61*((1+(TA1))^1)*((1+(TA2))^1)*((1+(TA3))^1)*((1+(TA4))^1)*((1+(TA5))^1)*((1+(TA6))^1)*((1+(TA7))^1)*((1+(TA8))^1)*((1+(TA9))^1)*((1+(TA10))^1)*((1+(TA11))^1)*((1+(TA12))^1))/((1.075)^12)+(Sheet1!$B$61*((1+(TA1))^1)*((1+(TA2))^1)*((1+(TA3))^1)*((1+(TA4))^1)*((1+(TA5))^1)*((1+(TA6))^1)*((1+(TA7))^1)*((1+(TA8))^1)*((1+(TA9))^1)*((1+(TA10))^1)*((1+(TA11))^1)*((1+(TA12))^1)*((1+(TA13))^1))/((1.075)^13)+(Sheet1!$B$61*((1+(TA1))^1)*((1+(TA2))^1)*((1+(TA3))^1)*((1+(TA4))^1)*((1+(TA5))^1)*((1+(TA6))^1)*((1+(TA7))^1)*((1+(TA8))^1)*((1+(TA9))^1)*((1+(TA10))^1)*((1+(TA11))^1)*((1+(TA12))^1)*((1+(TA13))^1)*((1+(TA14))^1))/((1.075)^14)+(Sheet1!$B$61*((1+(TA1))^1)*((1+(TA2))^1)*((1+(TA3))^1)*((1+(TA4))^1)*((1+(TA5))^1)*((1+(TA6))^1)*((1+(TA7))^1)*((1+(TA8))^1)*((1+(TA9))^1)*((1+(TA10))^1)*((1+(TA11))^1)*((1+(TA12))^1)*((1+(TA13))^1)*((1+(TA14))^1)*((1+(TA15))^1))/((1.075)^15)+((Sheet1!$B$61*((1+(TA1))^1)*((1+(TA2))^1)*((1+(TA3))^1)*((1+(TA4))^1)*((1+(TA5))^1)*((1+(TA6))^1)*((1+(TA7))^1)*((1+(TA8))^1)*((1+(TA9))^1)*((1+(TA10))^1)*((1+(TA11))^1)*((1+(TA12))^1)*((1+(TA13))^1)*((1+(TA14))^1)*((1+(TA15))^1))/((1.075)^15)/0.075))/Sheet1!$B$17)+((Sheet1!$B$65/Sheet1!$B$17)*(100%-0.2)))</f>
        <v>46.483619483755724</v>
      </c>
      <c r="TB17" s="1">
        <f ca="1">SUM((((Sheet1!$B$61*((1+(TB1))^1))/((1.075)^1)+(Sheet1!$B$61*((1+(TB1))^1)*((1+(TB2))^1))/((1.075)^2)+(Sheet1!$B$61*((1+(TB1))^1)*((1+(TB2))^1)*((1+(TB3))^1))/((1.075)^3)+(Sheet1!$B$61*((1+(TB1))^1)*((1+(TB2))^1)*((1+(TB3))^1)*((1+(TB4))^1))/((1.075)^4)+(Sheet1!$B$61*((1+(TB1))^1)*((1+(TB2))^1)*((1+(TB3))^1)*((1+(TB4))^1)*((1+(TB5))^1))/((1.075)^5)+(Sheet1!$B$61*((1+(TB1))^1)*((1+(TB2))^1)*((1+(TB3))^1)*((1+(TB4))^1)*((1+(TB5))^1)*((1+(TB6))^1))/((1.075)^6)+(Sheet1!$B$61*((1+(TB1))^1)*((1+(TB2))^1)*((1+(TB3))^1)*((1+(TB4))^1)*((1+(TB5))^1)*((1+(TB6))^1)*((1+(TB7))^1))/((1.075)^7)+(Sheet1!$B$61*((1+(TB1))^1)*((1+(TB2))^1)*((1+(TB3))^1)*((1+(TB4))^1)*((1+(TB5))^1)*((1+(TB6))^1)*((1+(TB7))^1)*((1+(TB8))^1))/((1.075)^8)+(Sheet1!$B$61*((1+(TB1))^1)*((1+(TB2))^1)*((1+(TB3))^1)*((1+(TB4))^1)*((1+(TB5))^1)*((1+(TB6))^1)*((1+(TB7))^1)*((1+(TB8))^1)*((1+(TB9))^1))/((1.075)^9)+(Sheet1!$B$61*((1+(TB1))^1)*((1+(TB2))^1)*((1+(TB3))^1)*((1+(TB4))^1)*((1+(TB5))^1)*((1+(TB6))^1)*((1+(TB7))^1)*((1+(TB8))^1)*((1+(TB9))^1)*((1+(TB10))^1))/((1.075)^10)+(Sheet1!$B$61*((1+(TB1))^1)*((1+(TB2))^1)*((1+(TB3))^1)*((1+(TB4))^1)*((1+(TB5))^1)*((1+(TB6))^1)*((1+(TB7))^1)*((1+(TB8))^1)*((1+(TB9))^1)*((1+(TB10))^1)*((1+(TB11))^1))/((1.075)^11)+(Sheet1!$B$61*((1+(TB1))^1)*((1+(TB2))^1)*((1+(TB3))^1)*((1+(TB4))^1)*((1+(TB5))^1)*((1+(TB6))^1)*((1+(TB7))^1)*((1+(TB8))^1)*((1+(TB9))^1)*((1+(TB10))^1)*((1+(TB11))^1)*((1+(TB12))^1))/((1.075)^12)+(Sheet1!$B$61*((1+(TB1))^1)*((1+(TB2))^1)*((1+(TB3))^1)*((1+(TB4))^1)*((1+(TB5))^1)*((1+(TB6))^1)*((1+(TB7))^1)*((1+(TB8))^1)*((1+(TB9))^1)*((1+(TB10))^1)*((1+(TB11))^1)*((1+(TB12))^1)*((1+(TB13))^1))/((1.075)^13)+(Sheet1!$B$61*((1+(TB1))^1)*((1+(TB2))^1)*((1+(TB3))^1)*((1+(TB4))^1)*((1+(TB5))^1)*((1+(TB6))^1)*((1+(TB7))^1)*((1+(TB8))^1)*((1+(TB9))^1)*((1+(TB10))^1)*((1+(TB11))^1)*((1+(TB12))^1)*((1+(TB13))^1)*((1+(TB14))^1))/((1.075)^14)+(Sheet1!$B$61*((1+(TB1))^1)*((1+(TB2))^1)*((1+(TB3))^1)*((1+(TB4))^1)*((1+(TB5))^1)*((1+(TB6))^1)*((1+(TB7))^1)*((1+(TB8))^1)*((1+(TB9))^1)*((1+(TB10))^1)*((1+(TB11))^1)*((1+(TB12))^1)*((1+(TB13))^1)*((1+(TB14))^1)*((1+(TB15))^1))/((1.075)^15)+((Sheet1!$B$61*((1+(TB1))^1)*((1+(TB2))^1)*((1+(TB3))^1)*((1+(TB4))^1)*((1+(TB5))^1)*((1+(TB6))^1)*((1+(TB7))^1)*((1+(TB8))^1)*((1+(TB9))^1)*((1+(TB10))^1)*((1+(TB11))^1)*((1+(TB12))^1)*((1+(TB13))^1)*((1+(TB14))^1)*((1+(TB15))^1))/((1.075)^15)/0.075))/Sheet1!$B$17)+((Sheet1!$B$65/Sheet1!$B$17)*(100%-0.2)))</f>
        <v>51.63304706034512</v>
      </c>
      <c r="TC17" s="1">
        <f ca="1">SUM((((Sheet1!$B$61*((1+(TC1))^1))/((1.075)^1)+(Sheet1!$B$61*((1+(TC1))^1)*((1+(TC2))^1))/((1.075)^2)+(Sheet1!$B$61*((1+(TC1))^1)*((1+(TC2))^1)*((1+(TC3))^1))/((1.075)^3)+(Sheet1!$B$61*((1+(TC1))^1)*((1+(TC2))^1)*((1+(TC3))^1)*((1+(TC4))^1))/((1.075)^4)+(Sheet1!$B$61*((1+(TC1))^1)*((1+(TC2))^1)*((1+(TC3))^1)*((1+(TC4))^1)*((1+(TC5))^1))/((1.075)^5)+(Sheet1!$B$61*((1+(TC1))^1)*((1+(TC2))^1)*((1+(TC3))^1)*((1+(TC4))^1)*((1+(TC5))^1)*((1+(TC6))^1))/((1.075)^6)+(Sheet1!$B$61*((1+(TC1))^1)*((1+(TC2))^1)*((1+(TC3))^1)*((1+(TC4))^1)*((1+(TC5))^1)*((1+(TC6))^1)*((1+(TC7))^1))/((1.075)^7)+(Sheet1!$B$61*((1+(TC1))^1)*((1+(TC2))^1)*((1+(TC3))^1)*((1+(TC4))^1)*((1+(TC5))^1)*((1+(TC6))^1)*((1+(TC7))^1)*((1+(TC8))^1))/((1.075)^8)+(Sheet1!$B$61*((1+(TC1))^1)*((1+(TC2))^1)*((1+(TC3))^1)*((1+(TC4))^1)*((1+(TC5))^1)*((1+(TC6))^1)*((1+(TC7))^1)*((1+(TC8))^1)*((1+(TC9))^1))/((1.075)^9)+(Sheet1!$B$61*((1+(TC1))^1)*((1+(TC2))^1)*((1+(TC3))^1)*((1+(TC4))^1)*((1+(TC5))^1)*((1+(TC6))^1)*((1+(TC7))^1)*((1+(TC8))^1)*((1+(TC9))^1)*((1+(TC10))^1))/((1.075)^10)+(Sheet1!$B$61*((1+(TC1))^1)*((1+(TC2))^1)*((1+(TC3))^1)*((1+(TC4))^1)*((1+(TC5))^1)*((1+(TC6))^1)*((1+(TC7))^1)*((1+(TC8))^1)*((1+(TC9))^1)*((1+(TC10))^1)*((1+(TC11))^1))/((1.075)^11)+(Sheet1!$B$61*((1+(TC1))^1)*((1+(TC2))^1)*((1+(TC3))^1)*((1+(TC4))^1)*((1+(TC5))^1)*((1+(TC6))^1)*((1+(TC7))^1)*((1+(TC8))^1)*((1+(TC9))^1)*((1+(TC10))^1)*((1+(TC11))^1)*((1+(TC12))^1))/((1.075)^12)+(Sheet1!$B$61*((1+(TC1))^1)*((1+(TC2))^1)*((1+(TC3))^1)*((1+(TC4))^1)*((1+(TC5))^1)*((1+(TC6))^1)*((1+(TC7))^1)*((1+(TC8))^1)*((1+(TC9))^1)*((1+(TC10))^1)*((1+(TC11))^1)*((1+(TC12))^1)*((1+(TC13))^1))/((1.075)^13)+(Sheet1!$B$61*((1+(TC1))^1)*((1+(TC2))^1)*((1+(TC3))^1)*((1+(TC4))^1)*((1+(TC5))^1)*((1+(TC6))^1)*((1+(TC7))^1)*((1+(TC8))^1)*((1+(TC9))^1)*((1+(TC10))^1)*((1+(TC11))^1)*((1+(TC12))^1)*((1+(TC13))^1)*((1+(TC14))^1))/((1.075)^14)+(Sheet1!$B$61*((1+(TC1))^1)*((1+(TC2))^1)*((1+(TC3))^1)*((1+(TC4))^1)*((1+(TC5))^1)*((1+(TC6))^1)*((1+(TC7))^1)*((1+(TC8))^1)*((1+(TC9))^1)*((1+(TC10))^1)*((1+(TC11))^1)*((1+(TC12))^1)*((1+(TC13))^1)*((1+(TC14))^1)*((1+(TC15))^1))/((1.075)^15)+((Sheet1!$B$61*((1+(TC1))^1)*((1+(TC2))^1)*((1+(TC3))^1)*((1+(TC4))^1)*((1+(TC5))^1)*((1+(TC6))^1)*((1+(TC7))^1)*((1+(TC8))^1)*((1+(TC9))^1)*((1+(TC10))^1)*((1+(TC11))^1)*((1+(TC12))^1)*((1+(TC13))^1)*((1+(TC14))^1)*((1+(TC15))^1))/((1.075)^15)/0.075))/Sheet1!$B$17)+((Sheet1!$B$65/Sheet1!$B$17)*(100%-0.2)))</f>
        <v>36.330150228575604</v>
      </c>
      <c r="TD17" s="1">
        <f ca="1">SUM((((Sheet1!$B$61*((1+(TD1))^1))/((1.075)^1)+(Sheet1!$B$61*((1+(TD1))^1)*((1+(TD2))^1))/((1.075)^2)+(Sheet1!$B$61*((1+(TD1))^1)*((1+(TD2))^1)*((1+(TD3))^1))/((1.075)^3)+(Sheet1!$B$61*((1+(TD1))^1)*((1+(TD2))^1)*((1+(TD3))^1)*((1+(TD4))^1))/((1.075)^4)+(Sheet1!$B$61*((1+(TD1))^1)*((1+(TD2))^1)*((1+(TD3))^1)*((1+(TD4))^1)*((1+(TD5))^1))/((1.075)^5)+(Sheet1!$B$61*((1+(TD1))^1)*((1+(TD2))^1)*((1+(TD3))^1)*((1+(TD4))^1)*((1+(TD5))^1)*((1+(TD6))^1))/((1.075)^6)+(Sheet1!$B$61*((1+(TD1))^1)*((1+(TD2))^1)*((1+(TD3))^1)*((1+(TD4))^1)*((1+(TD5))^1)*((1+(TD6))^1)*((1+(TD7))^1))/((1.075)^7)+(Sheet1!$B$61*((1+(TD1))^1)*((1+(TD2))^1)*((1+(TD3))^1)*((1+(TD4))^1)*((1+(TD5))^1)*((1+(TD6))^1)*((1+(TD7))^1)*((1+(TD8))^1))/((1.075)^8)+(Sheet1!$B$61*((1+(TD1))^1)*((1+(TD2))^1)*((1+(TD3))^1)*((1+(TD4))^1)*((1+(TD5))^1)*((1+(TD6))^1)*((1+(TD7))^1)*((1+(TD8))^1)*((1+(TD9))^1))/((1.075)^9)+(Sheet1!$B$61*((1+(TD1))^1)*((1+(TD2))^1)*((1+(TD3))^1)*((1+(TD4))^1)*((1+(TD5))^1)*((1+(TD6))^1)*((1+(TD7))^1)*((1+(TD8))^1)*((1+(TD9))^1)*((1+(TD10))^1))/((1.075)^10)+(Sheet1!$B$61*((1+(TD1))^1)*((1+(TD2))^1)*((1+(TD3))^1)*((1+(TD4))^1)*((1+(TD5))^1)*((1+(TD6))^1)*((1+(TD7))^1)*((1+(TD8))^1)*((1+(TD9))^1)*((1+(TD10))^1)*((1+(TD11))^1))/((1.075)^11)+(Sheet1!$B$61*((1+(TD1))^1)*((1+(TD2))^1)*((1+(TD3))^1)*((1+(TD4))^1)*((1+(TD5))^1)*((1+(TD6))^1)*((1+(TD7))^1)*((1+(TD8))^1)*((1+(TD9))^1)*((1+(TD10))^1)*((1+(TD11))^1)*((1+(TD12))^1))/((1.075)^12)+(Sheet1!$B$61*((1+(TD1))^1)*((1+(TD2))^1)*((1+(TD3))^1)*((1+(TD4))^1)*((1+(TD5))^1)*((1+(TD6))^1)*((1+(TD7))^1)*((1+(TD8))^1)*((1+(TD9))^1)*((1+(TD10))^1)*((1+(TD11))^1)*((1+(TD12))^1)*((1+(TD13))^1))/((1.075)^13)+(Sheet1!$B$61*((1+(TD1))^1)*((1+(TD2))^1)*((1+(TD3))^1)*((1+(TD4))^1)*((1+(TD5))^1)*((1+(TD6))^1)*((1+(TD7))^1)*((1+(TD8))^1)*((1+(TD9))^1)*((1+(TD10))^1)*((1+(TD11))^1)*((1+(TD12))^1)*((1+(TD13))^1)*((1+(TD14))^1))/((1.075)^14)+(Sheet1!$B$61*((1+(TD1))^1)*((1+(TD2))^1)*((1+(TD3))^1)*((1+(TD4))^1)*((1+(TD5))^1)*((1+(TD6))^1)*((1+(TD7))^1)*((1+(TD8))^1)*((1+(TD9))^1)*((1+(TD10))^1)*((1+(TD11))^1)*((1+(TD12))^1)*((1+(TD13))^1)*((1+(TD14))^1)*((1+(TD15))^1))/((1.075)^15)+((Sheet1!$B$61*((1+(TD1))^1)*((1+(TD2))^1)*((1+(TD3))^1)*((1+(TD4))^1)*((1+(TD5))^1)*((1+(TD6))^1)*((1+(TD7))^1)*((1+(TD8))^1)*((1+(TD9))^1)*((1+(TD10))^1)*((1+(TD11))^1)*((1+(TD12))^1)*((1+(TD13))^1)*((1+(TD14))^1)*((1+(TD15))^1))/((1.075)^15)/0.075))/Sheet1!$B$17)+((Sheet1!$B$65/Sheet1!$B$17)*(100%-0.2)))</f>
        <v>60.421388078248611</v>
      </c>
      <c r="TE17" s="1">
        <f ca="1">SUM((((Sheet1!$B$61*((1+(TE1))^1))/((1.075)^1)+(Sheet1!$B$61*((1+(TE1))^1)*((1+(TE2))^1))/((1.075)^2)+(Sheet1!$B$61*((1+(TE1))^1)*((1+(TE2))^1)*((1+(TE3))^1))/((1.075)^3)+(Sheet1!$B$61*((1+(TE1))^1)*((1+(TE2))^1)*((1+(TE3))^1)*((1+(TE4))^1))/((1.075)^4)+(Sheet1!$B$61*((1+(TE1))^1)*((1+(TE2))^1)*((1+(TE3))^1)*((1+(TE4))^1)*((1+(TE5))^1))/((1.075)^5)+(Sheet1!$B$61*((1+(TE1))^1)*((1+(TE2))^1)*((1+(TE3))^1)*((1+(TE4))^1)*((1+(TE5))^1)*((1+(TE6))^1))/((1.075)^6)+(Sheet1!$B$61*((1+(TE1))^1)*((1+(TE2))^1)*((1+(TE3))^1)*((1+(TE4))^1)*((1+(TE5))^1)*((1+(TE6))^1)*((1+(TE7))^1))/((1.075)^7)+(Sheet1!$B$61*((1+(TE1))^1)*((1+(TE2))^1)*((1+(TE3))^1)*((1+(TE4))^1)*((1+(TE5))^1)*((1+(TE6))^1)*((1+(TE7))^1)*((1+(TE8))^1))/((1.075)^8)+(Sheet1!$B$61*((1+(TE1))^1)*((1+(TE2))^1)*((1+(TE3))^1)*((1+(TE4))^1)*((1+(TE5))^1)*((1+(TE6))^1)*((1+(TE7))^1)*((1+(TE8))^1)*((1+(TE9))^1))/((1.075)^9)+(Sheet1!$B$61*((1+(TE1))^1)*((1+(TE2))^1)*((1+(TE3))^1)*((1+(TE4))^1)*((1+(TE5))^1)*((1+(TE6))^1)*((1+(TE7))^1)*((1+(TE8))^1)*((1+(TE9))^1)*((1+(TE10))^1))/((1.075)^10)+(Sheet1!$B$61*((1+(TE1))^1)*((1+(TE2))^1)*((1+(TE3))^1)*((1+(TE4))^1)*((1+(TE5))^1)*((1+(TE6))^1)*((1+(TE7))^1)*((1+(TE8))^1)*((1+(TE9))^1)*((1+(TE10))^1)*((1+(TE11))^1))/((1.075)^11)+(Sheet1!$B$61*((1+(TE1))^1)*((1+(TE2))^1)*((1+(TE3))^1)*((1+(TE4))^1)*((1+(TE5))^1)*((1+(TE6))^1)*((1+(TE7))^1)*((1+(TE8))^1)*((1+(TE9))^1)*((1+(TE10))^1)*((1+(TE11))^1)*((1+(TE12))^1))/((1.075)^12)+(Sheet1!$B$61*((1+(TE1))^1)*((1+(TE2))^1)*((1+(TE3))^1)*((1+(TE4))^1)*((1+(TE5))^1)*((1+(TE6))^1)*((1+(TE7))^1)*((1+(TE8))^1)*((1+(TE9))^1)*((1+(TE10))^1)*((1+(TE11))^1)*((1+(TE12))^1)*((1+(TE13))^1))/((1.075)^13)+(Sheet1!$B$61*((1+(TE1))^1)*((1+(TE2))^1)*((1+(TE3))^1)*((1+(TE4))^1)*((1+(TE5))^1)*((1+(TE6))^1)*((1+(TE7))^1)*((1+(TE8))^1)*((1+(TE9))^1)*((1+(TE10))^1)*((1+(TE11))^1)*((1+(TE12))^1)*((1+(TE13))^1)*((1+(TE14))^1))/((1.075)^14)+(Sheet1!$B$61*((1+(TE1))^1)*((1+(TE2))^1)*((1+(TE3))^1)*((1+(TE4))^1)*((1+(TE5))^1)*((1+(TE6))^1)*((1+(TE7))^1)*((1+(TE8))^1)*((1+(TE9))^1)*((1+(TE10))^1)*((1+(TE11))^1)*((1+(TE12))^1)*((1+(TE13))^1)*((1+(TE14))^1)*((1+(TE15))^1))/((1.075)^15)+((Sheet1!$B$61*((1+(TE1))^1)*((1+(TE2))^1)*((1+(TE3))^1)*((1+(TE4))^1)*((1+(TE5))^1)*((1+(TE6))^1)*((1+(TE7))^1)*((1+(TE8))^1)*((1+(TE9))^1)*((1+(TE10))^1)*((1+(TE11))^1)*((1+(TE12))^1)*((1+(TE13))^1)*((1+(TE14))^1)*((1+(TE15))^1))/((1.075)^15)/0.075))/Sheet1!$B$17)+((Sheet1!$B$65/Sheet1!$B$17)*(100%-0.2)))</f>
        <v>42.461017836627938</v>
      </c>
      <c r="TF17" s="1">
        <f ca="1">SUM((((Sheet1!$B$61*((1+(TF1))^1))/((1.075)^1)+(Sheet1!$B$61*((1+(TF1))^1)*((1+(TF2))^1))/((1.075)^2)+(Sheet1!$B$61*((1+(TF1))^1)*((1+(TF2))^1)*((1+(TF3))^1))/((1.075)^3)+(Sheet1!$B$61*((1+(TF1))^1)*((1+(TF2))^1)*((1+(TF3))^1)*((1+(TF4))^1))/((1.075)^4)+(Sheet1!$B$61*((1+(TF1))^1)*((1+(TF2))^1)*((1+(TF3))^1)*((1+(TF4))^1)*((1+(TF5))^1))/((1.075)^5)+(Sheet1!$B$61*((1+(TF1))^1)*((1+(TF2))^1)*((1+(TF3))^1)*((1+(TF4))^1)*((1+(TF5))^1)*((1+(TF6))^1))/((1.075)^6)+(Sheet1!$B$61*((1+(TF1))^1)*((1+(TF2))^1)*((1+(TF3))^1)*((1+(TF4))^1)*((1+(TF5))^1)*((1+(TF6))^1)*((1+(TF7))^1))/((1.075)^7)+(Sheet1!$B$61*((1+(TF1))^1)*((1+(TF2))^1)*((1+(TF3))^1)*((1+(TF4))^1)*((1+(TF5))^1)*((1+(TF6))^1)*((1+(TF7))^1)*((1+(TF8))^1))/((1.075)^8)+(Sheet1!$B$61*((1+(TF1))^1)*((1+(TF2))^1)*((1+(TF3))^1)*((1+(TF4))^1)*((1+(TF5))^1)*((1+(TF6))^1)*((1+(TF7))^1)*((1+(TF8))^1)*((1+(TF9))^1))/((1.075)^9)+(Sheet1!$B$61*((1+(TF1))^1)*((1+(TF2))^1)*((1+(TF3))^1)*((1+(TF4))^1)*((1+(TF5))^1)*((1+(TF6))^1)*((1+(TF7))^1)*((1+(TF8))^1)*((1+(TF9))^1)*((1+(TF10))^1))/((1.075)^10)+(Sheet1!$B$61*((1+(TF1))^1)*((1+(TF2))^1)*((1+(TF3))^1)*((1+(TF4))^1)*((1+(TF5))^1)*((1+(TF6))^1)*((1+(TF7))^1)*((1+(TF8))^1)*((1+(TF9))^1)*((1+(TF10))^1)*((1+(TF11))^1))/((1.075)^11)+(Sheet1!$B$61*((1+(TF1))^1)*((1+(TF2))^1)*((1+(TF3))^1)*((1+(TF4))^1)*((1+(TF5))^1)*((1+(TF6))^1)*((1+(TF7))^1)*((1+(TF8))^1)*((1+(TF9))^1)*((1+(TF10))^1)*((1+(TF11))^1)*((1+(TF12))^1))/((1.075)^12)+(Sheet1!$B$61*((1+(TF1))^1)*((1+(TF2))^1)*((1+(TF3))^1)*((1+(TF4))^1)*((1+(TF5))^1)*((1+(TF6))^1)*((1+(TF7))^1)*((1+(TF8))^1)*((1+(TF9))^1)*((1+(TF10))^1)*((1+(TF11))^1)*((1+(TF12))^1)*((1+(TF13))^1))/((1.075)^13)+(Sheet1!$B$61*((1+(TF1))^1)*((1+(TF2))^1)*((1+(TF3))^1)*((1+(TF4))^1)*((1+(TF5))^1)*((1+(TF6))^1)*((1+(TF7))^1)*((1+(TF8))^1)*((1+(TF9))^1)*((1+(TF10))^1)*((1+(TF11))^1)*((1+(TF12))^1)*((1+(TF13))^1)*((1+(TF14))^1))/((1.075)^14)+(Sheet1!$B$61*((1+(TF1))^1)*((1+(TF2))^1)*((1+(TF3))^1)*((1+(TF4))^1)*((1+(TF5))^1)*((1+(TF6))^1)*((1+(TF7))^1)*((1+(TF8))^1)*((1+(TF9))^1)*((1+(TF10))^1)*((1+(TF11))^1)*((1+(TF12))^1)*((1+(TF13))^1)*((1+(TF14))^1)*((1+(TF15))^1))/((1.075)^15)+((Sheet1!$B$61*((1+(TF1))^1)*((1+(TF2))^1)*((1+(TF3))^1)*((1+(TF4))^1)*((1+(TF5))^1)*((1+(TF6))^1)*((1+(TF7))^1)*((1+(TF8))^1)*((1+(TF9))^1)*((1+(TF10))^1)*((1+(TF11))^1)*((1+(TF12))^1)*((1+(TF13))^1)*((1+(TF14))^1)*((1+(TF15))^1))/((1.075)^15)/0.075))/Sheet1!$B$17)+((Sheet1!$B$65/Sheet1!$B$17)*(100%-0.2)))</f>
        <v>49.138107078649611</v>
      </c>
      <c r="TG17" s="1">
        <f ca="1">SUM((((Sheet1!$B$61*((1+(TG1))^1))/((1.075)^1)+(Sheet1!$B$61*((1+(TG1))^1)*((1+(TG2))^1))/((1.075)^2)+(Sheet1!$B$61*((1+(TG1))^1)*((1+(TG2))^1)*((1+(TG3))^1))/((1.075)^3)+(Sheet1!$B$61*((1+(TG1))^1)*((1+(TG2))^1)*((1+(TG3))^1)*((1+(TG4))^1))/((1.075)^4)+(Sheet1!$B$61*((1+(TG1))^1)*((1+(TG2))^1)*((1+(TG3))^1)*((1+(TG4))^1)*((1+(TG5))^1))/((1.075)^5)+(Sheet1!$B$61*((1+(TG1))^1)*((1+(TG2))^1)*((1+(TG3))^1)*((1+(TG4))^1)*((1+(TG5))^1)*((1+(TG6))^1))/((1.075)^6)+(Sheet1!$B$61*((1+(TG1))^1)*((1+(TG2))^1)*((1+(TG3))^1)*((1+(TG4))^1)*((1+(TG5))^1)*((1+(TG6))^1)*((1+(TG7))^1))/((1.075)^7)+(Sheet1!$B$61*((1+(TG1))^1)*((1+(TG2))^1)*((1+(TG3))^1)*((1+(TG4))^1)*((1+(TG5))^1)*((1+(TG6))^1)*((1+(TG7))^1)*((1+(TG8))^1))/((1.075)^8)+(Sheet1!$B$61*((1+(TG1))^1)*((1+(TG2))^1)*((1+(TG3))^1)*((1+(TG4))^1)*((1+(TG5))^1)*((1+(TG6))^1)*((1+(TG7))^1)*((1+(TG8))^1)*((1+(TG9))^1))/((1.075)^9)+(Sheet1!$B$61*((1+(TG1))^1)*((1+(TG2))^1)*((1+(TG3))^1)*((1+(TG4))^1)*((1+(TG5))^1)*((1+(TG6))^1)*((1+(TG7))^1)*((1+(TG8))^1)*((1+(TG9))^1)*((1+(TG10))^1))/((1.075)^10)+(Sheet1!$B$61*((1+(TG1))^1)*((1+(TG2))^1)*((1+(TG3))^1)*((1+(TG4))^1)*((1+(TG5))^1)*((1+(TG6))^1)*((1+(TG7))^1)*((1+(TG8))^1)*((1+(TG9))^1)*((1+(TG10))^1)*((1+(TG11))^1))/((1.075)^11)+(Sheet1!$B$61*((1+(TG1))^1)*((1+(TG2))^1)*((1+(TG3))^1)*((1+(TG4))^1)*((1+(TG5))^1)*((1+(TG6))^1)*((1+(TG7))^1)*((1+(TG8))^1)*((1+(TG9))^1)*((1+(TG10))^1)*((1+(TG11))^1)*((1+(TG12))^1))/((1.075)^12)+(Sheet1!$B$61*((1+(TG1))^1)*((1+(TG2))^1)*((1+(TG3))^1)*((1+(TG4))^1)*((1+(TG5))^1)*((1+(TG6))^1)*((1+(TG7))^1)*((1+(TG8))^1)*((1+(TG9))^1)*((1+(TG10))^1)*((1+(TG11))^1)*((1+(TG12))^1)*((1+(TG13))^1))/((1.075)^13)+(Sheet1!$B$61*((1+(TG1))^1)*((1+(TG2))^1)*((1+(TG3))^1)*((1+(TG4))^1)*((1+(TG5))^1)*((1+(TG6))^1)*((1+(TG7))^1)*((1+(TG8))^1)*((1+(TG9))^1)*((1+(TG10))^1)*((1+(TG11))^1)*((1+(TG12))^1)*((1+(TG13))^1)*((1+(TG14))^1))/((1.075)^14)+(Sheet1!$B$61*((1+(TG1))^1)*((1+(TG2))^1)*((1+(TG3))^1)*((1+(TG4))^1)*((1+(TG5))^1)*((1+(TG6))^1)*((1+(TG7))^1)*((1+(TG8))^1)*((1+(TG9))^1)*((1+(TG10))^1)*((1+(TG11))^1)*((1+(TG12))^1)*((1+(TG13))^1)*((1+(TG14))^1)*((1+(TG15))^1))/((1.075)^15)+((Sheet1!$B$61*((1+(TG1))^1)*((1+(TG2))^1)*((1+(TG3))^1)*((1+(TG4))^1)*((1+(TG5))^1)*((1+(TG6))^1)*((1+(TG7))^1)*((1+(TG8))^1)*((1+(TG9))^1)*((1+(TG10))^1)*((1+(TG11))^1)*((1+(TG12))^1)*((1+(TG13))^1)*((1+(TG14))^1)*((1+(TG15))^1))/((1.075)^15)/0.075))/Sheet1!$B$17)+((Sheet1!$B$65/Sheet1!$B$17)*(100%-0.2)))</f>
        <v>37.750801480493891</v>
      </c>
      <c r="TH17" s="1">
        <f ca="1">SUM((((Sheet1!$B$61*((1+(TH1))^1))/((1.075)^1)+(Sheet1!$B$61*((1+(TH1))^1)*((1+(TH2))^1))/((1.075)^2)+(Sheet1!$B$61*((1+(TH1))^1)*((1+(TH2))^1)*((1+(TH3))^1))/((1.075)^3)+(Sheet1!$B$61*((1+(TH1))^1)*((1+(TH2))^1)*((1+(TH3))^1)*((1+(TH4))^1))/((1.075)^4)+(Sheet1!$B$61*((1+(TH1))^1)*((1+(TH2))^1)*((1+(TH3))^1)*((1+(TH4))^1)*((1+(TH5))^1))/((1.075)^5)+(Sheet1!$B$61*((1+(TH1))^1)*((1+(TH2))^1)*((1+(TH3))^1)*((1+(TH4))^1)*((1+(TH5))^1)*((1+(TH6))^1))/((1.075)^6)+(Sheet1!$B$61*((1+(TH1))^1)*((1+(TH2))^1)*((1+(TH3))^1)*((1+(TH4))^1)*((1+(TH5))^1)*((1+(TH6))^1)*((1+(TH7))^1))/((1.075)^7)+(Sheet1!$B$61*((1+(TH1))^1)*((1+(TH2))^1)*((1+(TH3))^1)*((1+(TH4))^1)*((1+(TH5))^1)*((1+(TH6))^1)*((1+(TH7))^1)*((1+(TH8))^1))/((1.075)^8)+(Sheet1!$B$61*((1+(TH1))^1)*((1+(TH2))^1)*((1+(TH3))^1)*((1+(TH4))^1)*((1+(TH5))^1)*((1+(TH6))^1)*((1+(TH7))^1)*((1+(TH8))^1)*((1+(TH9))^1))/((1.075)^9)+(Sheet1!$B$61*((1+(TH1))^1)*((1+(TH2))^1)*((1+(TH3))^1)*((1+(TH4))^1)*((1+(TH5))^1)*((1+(TH6))^1)*((1+(TH7))^1)*((1+(TH8))^1)*((1+(TH9))^1)*((1+(TH10))^1))/((1.075)^10)+(Sheet1!$B$61*((1+(TH1))^1)*((1+(TH2))^1)*((1+(TH3))^1)*((1+(TH4))^1)*((1+(TH5))^1)*((1+(TH6))^1)*((1+(TH7))^1)*((1+(TH8))^1)*((1+(TH9))^1)*((1+(TH10))^1)*((1+(TH11))^1))/((1.075)^11)+(Sheet1!$B$61*((1+(TH1))^1)*((1+(TH2))^1)*((1+(TH3))^1)*((1+(TH4))^1)*((1+(TH5))^1)*((1+(TH6))^1)*((1+(TH7))^1)*((1+(TH8))^1)*((1+(TH9))^1)*((1+(TH10))^1)*((1+(TH11))^1)*((1+(TH12))^1))/((1.075)^12)+(Sheet1!$B$61*((1+(TH1))^1)*((1+(TH2))^1)*((1+(TH3))^1)*((1+(TH4))^1)*((1+(TH5))^1)*((1+(TH6))^1)*((1+(TH7))^1)*((1+(TH8))^1)*((1+(TH9))^1)*((1+(TH10))^1)*((1+(TH11))^1)*((1+(TH12))^1)*((1+(TH13))^1))/((1.075)^13)+(Sheet1!$B$61*((1+(TH1))^1)*((1+(TH2))^1)*((1+(TH3))^1)*((1+(TH4))^1)*((1+(TH5))^1)*((1+(TH6))^1)*((1+(TH7))^1)*((1+(TH8))^1)*((1+(TH9))^1)*((1+(TH10))^1)*((1+(TH11))^1)*((1+(TH12))^1)*((1+(TH13))^1)*((1+(TH14))^1))/((1.075)^14)+(Sheet1!$B$61*((1+(TH1))^1)*((1+(TH2))^1)*((1+(TH3))^1)*((1+(TH4))^1)*((1+(TH5))^1)*((1+(TH6))^1)*((1+(TH7))^1)*((1+(TH8))^1)*((1+(TH9))^1)*((1+(TH10))^1)*((1+(TH11))^1)*((1+(TH12))^1)*((1+(TH13))^1)*((1+(TH14))^1)*((1+(TH15))^1))/((1.075)^15)+((Sheet1!$B$61*((1+(TH1))^1)*((1+(TH2))^1)*((1+(TH3))^1)*((1+(TH4))^1)*((1+(TH5))^1)*((1+(TH6))^1)*((1+(TH7))^1)*((1+(TH8))^1)*((1+(TH9))^1)*((1+(TH10))^1)*((1+(TH11))^1)*((1+(TH12))^1)*((1+(TH13))^1)*((1+(TH14))^1)*((1+(TH15))^1))/((1.075)^15)/0.075))/Sheet1!$B$17)+((Sheet1!$B$65/Sheet1!$B$17)*(100%-0.2)))</f>
        <v>49.702163499577523</v>
      </c>
      <c r="TI17" s="1">
        <f ca="1">SUM((((Sheet1!$B$61*((1+(TI1))^1))/((1.075)^1)+(Sheet1!$B$61*((1+(TI1))^1)*((1+(TI2))^1))/((1.075)^2)+(Sheet1!$B$61*((1+(TI1))^1)*((1+(TI2))^1)*((1+(TI3))^1))/((1.075)^3)+(Sheet1!$B$61*((1+(TI1))^1)*((1+(TI2))^1)*((1+(TI3))^1)*((1+(TI4))^1))/((1.075)^4)+(Sheet1!$B$61*((1+(TI1))^1)*((1+(TI2))^1)*((1+(TI3))^1)*((1+(TI4))^1)*((1+(TI5))^1))/((1.075)^5)+(Sheet1!$B$61*((1+(TI1))^1)*((1+(TI2))^1)*((1+(TI3))^1)*((1+(TI4))^1)*((1+(TI5))^1)*((1+(TI6))^1))/((1.075)^6)+(Sheet1!$B$61*((1+(TI1))^1)*((1+(TI2))^1)*((1+(TI3))^1)*((1+(TI4))^1)*((1+(TI5))^1)*((1+(TI6))^1)*((1+(TI7))^1))/((1.075)^7)+(Sheet1!$B$61*((1+(TI1))^1)*((1+(TI2))^1)*((1+(TI3))^1)*((1+(TI4))^1)*((1+(TI5))^1)*((1+(TI6))^1)*((1+(TI7))^1)*((1+(TI8))^1))/((1.075)^8)+(Sheet1!$B$61*((1+(TI1))^1)*((1+(TI2))^1)*((1+(TI3))^1)*((1+(TI4))^1)*((1+(TI5))^1)*((1+(TI6))^1)*((1+(TI7))^1)*((1+(TI8))^1)*((1+(TI9))^1))/((1.075)^9)+(Sheet1!$B$61*((1+(TI1))^1)*((1+(TI2))^1)*((1+(TI3))^1)*((1+(TI4))^1)*((1+(TI5))^1)*((1+(TI6))^1)*((1+(TI7))^1)*((1+(TI8))^1)*((1+(TI9))^1)*((1+(TI10))^1))/((1.075)^10)+(Sheet1!$B$61*((1+(TI1))^1)*((1+(TI2))^1)*((1+(TI3))^1)*((1+(TI4))^1)*((1+(TI5))^1)*((1+(TI6))^1)*((1+(TI7))^1)*((1+(TI8))^1)*((1+(TI9))^1)*((1+(TI10))^1)*((1+(TI11))^1))/((1.075)^11)+(Sheet1!$B$61*((1+(TI1))^1)*((1+(TI2))^1)*((1+(TI3))^1)*((1+(TI4))^1)*((1+(TI5))^1)*((1+(TI6))^1)*((1+(TI7))^1)*((1+(TI8))^1)*((1+(TI9))^1)*((1+(TI10))^1)*((1+(TI11))^1)*((1+(TI12))^1))/((1.075)^12)+(Sheet1!$B$61*((1+(TI1))^1)*((1+(TI2))^1)*((1+(TI3))^1)*((1+(TI4))^1)*((1+(TI5))^1)*((1+(TI6))^1)*((1+(TI7))^1)*((1+(TI8))^1)*((1+(TI9))^1)*((1+(TI10))^1)*((1+(TI11))^1)*((1+(TI12))^1)*((1+(TI13))^1))/((1.075)^13)+(Sheet1!$B$61*((1+(TI1))^1)*((1+(TI2))^1)*((1+(TI3))^1)*((1+(TI4))^1)*((1+(TI5))^1)*((1+(TI6))^1)*((1+(TI7))^1)*((1+(TI8))^1)*((1+(TI9))^1)*((1+(TI10))^1)*((1+(TI11))^1)*((1+(TI12))^1)*((1+(TI13))^1)*((1+(TI14))^1))/((1.075)^14)+(Sheet1!$B$61*((1+(TI1))^1)*((1+(TI2))^1)*((1+(TI3))^1)*((1+(TI4))^1)*((1+(TI5))^1)*((1+(TI6))^1)*((1+(TI7))^1)*((1+(TI8))^1)*((1+(TI9))^1)*((1+(TI10))^1)*((1+(TI11))^1)*((1+(TI12))^1)*((1+(TI13))^1)*((1+(TI14))^1)*((1+(TI15))^1))/((1.075)^15)+((Sheet1!$B$61*((1+(TI1))^1)*((1+(TI2))^1)*((1+(TI3))^1)*((1+(TI4))^1)*((1+(TI5))^1)*((1+(TI6))^1)*((1+(TI7))^1)*((1+(TI8))^1)*((1+(TI9))^1)*((1+(TI10))^1)*((1+(TI11))^1)*((1+(TI12))^1)*((1+(TI13))^1)*((1+(TI14))^1)*((1+(TI15))^1))/((1.075)^15)/0.075))/Sheet1!$B$17)+((Sheet1!$B$65/Sheet1!$B$17)*(100%-0.2)))</f>
        <v>65.689154280362601</v>
      </c>
      <c r="TJ17" s="1">
        <f ca="1">SUM((((Sheet1!$B$61*((1+(TJ1))^1))/((1.075)^1)+(Sheet1!$B$61*((1+(TJ1))^1)*((1+(TJ2))^1))/((1.075)^2)+(Sheet1!$B$61*((1+(TJ1))^1)*((1+(TJ2))^1)*((1+(TJ3))^1))/((1.075)^3)+(Sheet1!$B$61*((1+(TJ1))^1)*((1+(TJ2))^1)*((1+(TJ3))^1)*((1+(TJ4))^1))/((1.075)^4)+(Sheet1!$B$61*((1+(TJ1))^1)*((1+(TJ2))^1)*((1+(TJ3))^1)*((1+(TJ4))^1)*((1+(TJ5))^1))/((1.075)^5)+(Sheet1!$B$61*((1+(TJ1))^1)*((1+(TJ2))^1)*((1+(TJ3))^1)*((1+(TJ4))^1)*((1+(TJ5))^1)*((1+(TJ6))^1))/((1.075)^6)+(Sheet1!$B$61*((1+(TJ1))^1)*((1+(TJ2))^1)*((1+(TJ3))^1)*((1+(TJ4))^1)*((1+(TJ5))^1)*((1+(TJ6))^1)*((1+(TJ7))^1))/((1.075)^7)+(Sheet1!$B$61*((1+(TJ1))^1)*((1+(TJ2))^1)*((1+(TJ3))^1)*((1+(TJ4))^1)*((1+(TJ5))^1)*((1+(TJ6))^1)*((1+(TJ7))^1)*((1+(TJ8))^1))/((1.075)^8)+(Sheet1!$B$61*((1+(TJ1))^1)*((1+(TJ2))^1)*((1+(TJ3))^1)*((1+(TJ4))^1)*((1+(TJ5))^1)*((1+(TJ6))^1)*((1+(TJ7))^1)*((1+(TJ8))^1)*((1+(TJ9))^1))/((1.075)^9)+(Sheet1!$B$61*((1+(TJ1))^1)*((1+(TJ2))^1)*((1+(TJ3))^1)*((1+(TJ4))^1)*((1+(TJ5))^1)*((1+(TJ6))^1)*((1+(TJ7))^1)*((1+(TJ8))^1)*((1+(TJ9))^1)*((1+(TJ10))^1))/((1.075)^10)+(Sheet1!$B$61*((1+(TJ1))^1)*((1+(TJ2))^1)*((1+(TJ3))^1)*((1+(TJ4))^1)*((1+(TJ5))^1)*((1+(TJ6))^1)*((1+(TJ7))^1)*((1+(TJ8))^1)*((1+(TJ9))^1)*((1+(TJ10))^1)*((1+(TJ11))^1))/((1.075)^11)+(Sheet1!$B$61*((1+(TJ1))^1)*((1+(TJ2))^1)*((1+(TJ3))^1)*((1+(TJ4))^1)*((1+(TJ5))^1)*((1+(TJ6))^1)*((1+(TJ7))^1)*((1+(TJ8))^1)*((1+(TJ9))^1)*((1+(TJ10))^1)*((1+(TJ11))^1)*((1+(TJ12))^1))/((1.075)^12)+(Sheet1!$B$61*((1+(TJ1))^1)*((1+(TJ2))^1)*((1+(TJ3))^1)*((1+(TJ4))^1)*((1+(TJ5))^1)*((1+(TJ6))^1)*((1+(TJ7))^1)*((1+(TJ8))^1)*((1+(TJ9))^1)*((1+(TJ10))^1)*((1+(TJ11))^1)*((1+(TJ12))^1)*((1+(TJ13))^1))/((1.075)^13)+(Sheet1!$B$61*((1+(TJ1))^1)*((1+(TJ2))^1)*((1+(TJ3))^1)*((1+(TJ4))^1)*((1+(TJ5))^1)*((1+(TJ6))^1)*((1+(TJ7))^1)*((1+(TJ8))^1)*((1+(TJ9))^1)*((1+(TJ10))^1)*((1+(TJ11))^1)*((1+(TJ12))^1)*((1+(TJ13))^1)*((1+(TJ14))^1))/((1.075)^14)+(Sheet1!$B$61*((1+(TJ1))^1)*((1+(TJ2))^1)*((1+(TJ3))^1)*((1+(TJ4))^1)*((1+(TJ5))^1)*((1+(TJ6))^1)*((1+(TJ7))^1)*((1+(TJ8))^1)*((1+(TJ9))^1)*((1+(TJ10))^1)*((1+(TJ11))^1)*((1+(TJ12))^1)*((1+(TJ13))^1)*((1+(TJ14))^1)*((1+(TJ15))^1))/((1.075)^15)+((Sheet1!$B$61*((1+(TJ1))^1)*((1+(TJ2))^1)*((1+(TJ3))^1)*((1+(TJ4))^1)*((1+(TJ5))^1)*((1+(TJ6))^1)*((1+(TJ7))^1)*((1+(TJ8))^1)*((1+(TJ9))^1)*((1+(TJ10))^1)*((1+(TJ11))^1)*((1+(TJ12))^1)*((1+(TJ13))^1)*((1+(TJ14))^1)*((1+(TJ15))^1))/((1.075)^15)/0.075))/Sheet1!$B$17)+((Sheet1!$B$65/Sheet1!$B$17)*(100%-0.2)))</f>
        <v>45.83996239344048</v>
      </c>
      <c r="TK17" s="1">
        <f ca="1">SUM((((Sheet1!$B$61*((1+(TK1))^1))/((1.075)^1)+(Sheet1!$B$61*((1+(TK1))^1)*((1+(TK2))^1))/((1.075)^2)+(Sheet1!$B$61*((1+(TK1))^1)*((1+(TK2))^1)*((1+(TK3))^1))/((1.075)^3)+(Sheet1!$B$61*((1+(TK1))^1)*((1+(TK2))^1)*((1+(TK3))^1)*((1+(TK4))^1))/((1.075)^4)+(Sheet1!$B$61*((1+(TK1))^1)*((1+(TK2))^1)*((1+(TK3))^1)*((1+(TK4))^1)*((1+(TK5))^1))/((1.075)^5)+(Sheet1!$B$61*((1+(TK1))^1)*((1+(TK2))^1)*((1+(TK3))^1)*((1+(TK4))^1)*((1+(TK5))^1)*((1+(TK6))^1))/((1.075)^6)+(Sheet1!$B$61*((1+(TK1))^1)*((1+(TK2))^1)*((1+(TK3))^1)*((1+(TK4))^1)*((1+(TK5))^1)*((1+(TK6))^1)*((1+(TK7))^1))/((1.075)^7)+(Sheet1!$B$61*((1+(TK1))^1)*((1+(TK2))^1)*((1+(TK3))^1)*((1+(TK4))^1)*((1+(TK5))^1)*((1+(TK6))^1)*((1+(TK7))^1)*((1+(TK8))^1))/((1.075)^8)+(Sheet1!$B$61*((1+(TK1))^1)*((1+(TK2))^1)*((1+(TK3))^1)*((1+(TK4))^1)*((1+(TK5))^1)*((1+(TK6))^1)*((1+(TK7))^1)*((1+(TK8))^1)*((1+(TK9))^1))/((1.075)^9)+(Sheet1!$B$61*((1+(TK1))^1)*((1+(TK2))^1)*((1+(TK3))^1)*((1+(TK4))^1)*((1+(TK5))^1)*((1+(TK6))^1)*((1+(TK7))^1)*((1+(TK8))^1)*((1+(TK9))^1)*((1+(TK10))^1))/((1.075)^10)+(Sheet1!$B$61*((1+(TK1))^1)*((1+(TK2))^1)*((1+(TK3))^1)*((1+(TK4))^1)*((1+(TK5))^1)*((1+(TK6))^1)*((1+(TK7))^1)*((1+(TK8))^1)*((1+(TK9))^1)*((1+(TK10))^1)*((1+(TK11))^1))/((1.075)^11)+(Sheet1!$B$61*((1+(TK1))^1)*((1+(TK2))^1)*((1+(TK3))^1)*((1+(TK4))^1)*((1+(TK5))^1)*((1+(TK6))^1)*((1+(TK7))^1)*((1+(TK8))^1)*((1+(TK9))^1)*((1+(TK10))^1)*((1+(TK11))^1)*((1+(TK12))^1))/((1.075)^12)+(Sheet1!$B$61*((1+(TK1))^1)*((1+(TK2))^1)*((1+(TK3))^1)*((1+(TK4))^1)*((1+(TK5))^1)*((1+(TK6))^1)*((1+(TK7))^1)*((1+(TK8))^1)*((1+(TK9))^1)*((1+(TK10))^1)*((1+(TK11))^1)*((1+(TK12))^1)*((1+(TK13))^1))/((1.075)^13)+(Sheet1!$B$61*((1+(TK1))^1)*((1+(TK2))^1)*((1+(TK3))^1)*((1+(TK4))^1)*((1+(TK5))^1)*((1+(TK6))^1)*((1+(TK7))^1)*((1+(TK8))^1)*((1+(TK9))^1)*((1+(TK10))^1)*((1+(TK11))^1)*((1+(TK12))^1)*((1+(TK13))^1)*((1+(TK14))^1))/((1.075)^14)+(Sheet1!$B$61*((1+(TK1))^1)*((1+(TK2))^1)*((1+(TK3))^1)*((1+(TK4))^1)*((1+(TK5))^1)*((1+(TK6))^1)*((1+(TK7))^1)*((1+(TK8))^1)*((1+(TK9))^1)*((1+(TK10))^1)*((1+(TK11))^1)*((1+(TK12))^1)*((1+(TK13))^1)*((1+(TK14))^1)*((1+(TK15))^1))/((1.075)^15)+((Sheet1!$B$61*((1+(TK1))^1)*((1+(TK2))^1)*((1+(TK3))^1)*((1+(TK4))^1)*((1+(TK5))^1)*((1+(TK6))^1)*((1+(TK7))^1)*((1+(TK8))^1)*((1+(TK9))^1)*((1+(TK10))^1)*((1+(TK11))^1)*((1+(TK12))^1)*((1+(TK13))^1)*((1+(TK14))^1)*((1+(TK15))^1))/((1.075)^15)/0.075))/Sheet1!$B$17)+((Sheet1!$B$65/Sheet1!$B$17)*(100%-0.2)))</f>
        <v>48.285632175677108</v>
      </c>
      <c r="TL17" s="1">
        <f ca="1">SUM((((Sheet1!$B$61*((1+(TL1))^1))/((1.075)^1)+(Sheet1!$B$61*((1+(TL1))^1)*((1+(TL2))^1))/((1.075)^2)+(Sheet1!$B$61*((1+(TL1))^1)*((1+(TL2))^1)*((1+(TL3))^1))/((1.075)^3)+(Sheet1!$B$61*((1+(TL1))^1)*((1+(TL2))^1)*((1+(TL3))^1)*((1+(TL4))^1))/((1.075)^4)+(Sheet1!$B$61*((1+(TL1))^1)*((1+(TL2))^1)*((1+(TL3))^1)*((1+(TL4))^1)*((1+(TL5))^1))/((1.075)^5)+(Sheet1!$B$61*((1+(TL1))^1)*((1+(TL2))^1)*((1+(TL3))^1)*((1+(TL4))^1)*((1+(TL5))^1)*((1+(TL6))^1))/((1.075)^6)+(Sheet1!$B$61*((1+(TL1))^1)*((1+(TL2))^1)*((1+(TL3))^1)*((1+(TL4))^1)*((1+(TL5))^1)*((1+(TL6))^1)*((1+(TL7))^1))/((1.075)^7)+(Sheet1!$B$61*((1+(TL1))^1)*((1+(TL2))^1)*((1+(TL3))^1)*((1+(TL4))^1)*((1+(TL5))^1)*((1+(TL6))^1)*((1+(TL7))^1)*((1+(TL8))^1))/((1.075)^8)+(Sheet1!$B$61*((1+(TL1))^1)*((1+(TL2))^1)*((1+(TL3))^1)*((1+(TL4))^1)*((1+(TL5))^1)*((1+(TL6))^1)*((1+(TL7))^1)*((1+(TL8))^1)*((1+(TL9))^1))/((1.075)^9)+(Sheet1!$B$61*((1+(TL1))^1)*((1+(TL2))^1)*((1+(TL3))^1)*((1+(TL4))^1)*((1+(TL5))^1)*((1+(TL6))^1)*((1+(TL7))^1)*((1+(TL8))^1)*((1+(TL9))^1)*((1+(TL10))^1))/((1.075)^10)+(Sheet1!$B$61*((1+(TL1))^1)*((1+(TL2))^1)*((1+(TL3))^1)*((1+(TL4))^1)*((1+(TL5))^1)*((1+(TL6))^1)*((1+(TL7))^1)*((1+(TL8))^1)*((1+(TL9))^1)*((1+(TL10))^1)*((1+(TL11))^1))/((1.075)^11)+(Sheet1!$B$61*((1+(TL1))^1)*((1+(TL2))^1)*((1+(TL3))^1)*((1+(TL4))^1)*((1+(TL5))^1)*((1+(TL6))^1)*((1+(TL7))^1)*((1+(TL8))^1)*((1+(TL9))^1)*((1+(TL10))^1)*((1+(TL11))^1)*((1+(TL12))^1))/((1.075)^12)+(Sheet1!$B$61*((1+(TL1))^1)*((1+(TL2))^1)*((1+(TL3))^1)*((1+(TL4))^1)*((1+(TL5))^1)*((1+(TL6))^1)*((1+(TL7))^1)*((1+(TL8))^1)*((1+(TL9))^1)*((1+(TL10))^1)*((1+(TL11))^1)*((1+(TL12))^1)*((1+(TL13))^1))/((1.075)^13)+(Sheet1!$B$61*((1+(TL1))^1)*((1+(TL2))^1)*((1+(TL3))^1)*((1+(TL4))^1)*((1+(TL5))^1)*((1+(TL6))^1)*((1+(TL7))^1)*((1+(TL8))^1)*((1+(TL9))^1)*((1+(TL10))^1)*((1+(TL11))^1)*((1+(TL12))^1)*((1+(TL13))^1)*((1+(TL14))^1))/((1.075)^14)+(Sheet1!$B$61*((1+(TL1))^1)*((1+(TL2))^1)*((1+(TL3))^1)*((1+(TL4))^1)*((1+(TL5))^1)*((1+(TL6))^1)*((1+(TL7))^1)*((1+(TL8))^1)*((1+(TL9))^1)*((1+(TL10))^1)*((1+(TL11))^1)*((1+(TL12))^1)*((1+(TL13))^1)*((1+(TL14))^1)*((1+(TL15))^1))/((1.075)^15)+((Sheet1!$B$61*((1+(TL1))^1)*((1+(TL2))^1)*((1+(TL3))^1)*((1+(TL4))^1)*((1+(TL5))^1)*((1+(TL6))^1)*((1+(TL7))^1)*((1+(TL8))^1)*((1+(TL9))^1)*((1+(TL10))^1)*((1+(TL11))^1)*((1+(TL12))^1)*((1+(TL13))^1)*((1+(TL14))^1)*((1+(TL15))^1))/((1.075)^15)/0.075))/Sheet1!$B$17)+((Sheet1!$B$65/Sheet1!$B$17)*(100%-0.2)))</f>
        <v>37.346064830509853</v>
      </c>
      <c r="TM17" s="1">
        <f ca="1">SUM((((Sheet1!$B$61*((1+(TM1))^1))/((1.075)^1)+(Sheet1!$B$61*((1+(TM1))^1)*((1+(TM2))^1))/((1.075)^2)+(Sheet1!$B$61*((1+(TM1))^1)*((1+(TM2))^1)*((1+(TM3))^1))/((1.075)^3)+(Sheet1!$B$61*((1+(TM1))^1)*((1+(TM2))^1)*((1+(TM3))^1)*((1+(TM4))^1))/((1.075)^4)+(Sheet1!$B$61*((1+(TM1))^1)*((1+(TM2))^1)*((1+(TM3))^1)*((1+(TM4))^1)*((1+(TM5))^1))/((1.075)^5)+(Sheet1!$B$61*((1+(TM1))^1)*((1+(TM2))^1)*((1+(TM3))^1)*((1+(TM4))^1)*((1+(TM5))^1)*((1+(TM6))^1))/((1.075)^6)+(Sheet1!$B$61*((1+(TM1))^1)*((1+(TM2))^1)*((1+(TM3))^1)*((1+(TM4))^1)*((1+(TM5))^1)*((1+(TM6))^1)*((1+(TM7))^1))/((1.075)^7)+(Sheet1!$B$61*((1+(TM1))^1)*((1+(TM2))^1)*((1+(TM3))^1)*((1+(TM4))^1)*((1+(TM5))^1)*((1+(TM6))^1)*((1+(TM7))^1)*((1+(TM8))^1))/((1.075)^8)+(Sheet1!$B$61*((1+(TM1))^1)*((1+(TM2))^1)*((1+(TM3))^1)*((1+(TM4))^1)*((1+(TM5))^1)*((1+(TM6))^1)*((1+(TM7))^1)*((1+(TM8))^1)*((1+(TM9))^1))/((1.075)^9)+(Sheet1!$B$61*((1+(TM1))^1)*((1+(TM2))^1)*((1+(TM3))^1)*((1+(TM4))^1)*((1+(TM5))^1)*((1+(TM6))^1)*((1+(TM7))^1)*((1+(TM8))^1)*((1+(TM9))^1)*((1+(TM10))^1))/((1.075)^10)+(Sheet1!$B$61*((1+(TM1))^1)*((1+(TM2))^1)*((1+(TM3))^1)*((1+(TM4))^1)*((1+(TM5))^1)*((1+(TM6))^1)*((1+(TM7))^1)*((1+(TM8))^1)*((1+(TM9))^1)*((1+(TM10))^1)*((1+(TM11))^1))/((1.075)^11)+(Sheet1!$B$61*((1+(TM1))^1)*((1+(TM2))^1)*((1+(TM3))^1)*((1+(TM4))^1)*((1+(TM5))^1)*((1+(TM6))^1)*((1+(TM7))^1)*((1+(TM8))^1)*((1+(TM9))^1)*((1+(TM10))^1)*((1+(TM11))^1)*((1+(TM12))^1))/((1.075)^12)+(Sheet1!$B$61*((1+(TM1))^1)*((1+(TM2))^1)*((1+(TM3))^1)*((1+(TM4))^1)*((1+(TM5))^1)*((1+(TM6))^1)*((1+(TM7))^1)*((1+(TM8))^1)*((1+(TM9))^1)*((1+(TM10))^1)*((1+(TM11))^1)*((1+(TM12))^1)*((1+(TM13))^1))/((1.075)^13)+(Sheet1!$B$61*((1+(TM1))^1)*((1+(TM2))^1)*((1+(TM3))^1)*((1+(TM4))^1)*((1+(TM5))^1)*((1+(TM6))^1)*((1+(TM7))^1)*((1+(TM8))^1)*((1+(TM9))^1)*((1+(TM10))^1)*((1+(TM11))^1)*((1+(TM12))^1)*((1+(TM13))^1)*((1+(TM14))^1))/((1.075)^14)+(Sheet1!$B$61*((1+(TM1))^1)*((1+(TM2))^1)*((1+(TM3))^1)*((1+(TM4))^1)*((1+(TM5))^1)*((1+(TM6))^1)*((1+(TM7))^1)*((1+(TM8))^1)*((1+(TM9))^1)*((1+(TM10))^1)*((1+(TM11))^1)*((1+(TM12))^1)*((1+(TM13))^1)*((1+(TM14))^1)*((1+(TM15))^1))/((1.075)^15)+((Sheet1!$B$61*((1+(TM1))^1)*((1+(TM2))^1)*((1+(TM3))^1)*((1+(TM4))^1)*((1+(TM5))^1)*((1+(TM6))^1)*((1+(TM7))^1)*((1+(TM8))^1)*((1+(TM9))^1)*((1+(TM10))^1)*((1+(TM11))^1)*((1+(TM12))^1)*((1+(TM13))^1)*((1+(TM14))^1)*((1+(TM15))^1))/((1.075)^15)/0.075))/Sheet1!$B$17)+((Sheet1!$B$65/Sheet1!$B$17)*(100%-0.2)))</f>
        <v>43.669909111940221</v>
      </c>
      <c r="TN17" s="1">
        <f ca="1">SUM((((Sheet1!$B$61*((1+(TN1))^1))/((1.075)^1)+(Sheet1!$B$61*((1+(TN1))^1)*((1+(TN2))^1))/((1.075)^2)+(Sheet1!$B$61*((1+(TN1))^1)*((1+(TN2))^1)*((1+(TN3))^1))/((1.075)^3)+(Sheet1!$B$61*((1+(TN1))^1)*((1+(TN2))^1)*((1+(TN3))^1)*((1+(TN4))^1))/((1.075)^4)+(Sheet1!$B$61*((1+(TN1))^1)*((1+(TN2))^1)*((1+(TN3))^1)*((1+(TN4))^1)*((1+(TN5))^1))/((1.075)^5)+(Sheet1!$B$61*((1+(TN1))^1)*((1+(TN2))^1)*((1+(TN3))^1)*((1+(TN4))^1)*((1+(TN5))^1)*((1+(TN6))^1))/((1.075)^6)+(Sheet1!$B$61*((1+(TN1))^1)*((1+(TN2))^1)*((1+(TN3))^1)*((1+(TN4))^1)*((1+(TN5))^1)*((1+(TN6))^1)*((1+(TN7))^1))/((1.075)^7)+(Sheet1!$B$61*((1+(TN1))^1)*((1+(TN2))^1)*((1+(TN3))^1)*((1+(TN4))^1)*((1+(TN5))^1)*((1+(TN6))^1)*((1+(TN7))^1)*((1+(TN8))^1))/((1.075)^8)+(Sheet1!$B$61*((1+(TN1))^1)*((1+(TN2))^1)*((1+(TN3))^1)*((1+(TN4))^1)*((1+(TN5))^1)*((1+(TN6))^1)*((1+(TN7))^1)*((1+(TN8))^1)*((1+(TN9))^1))/((1.075)^9)+(Sheet1!$B$61*((1+(TN1))^1)*((1+(TN2))^1)*((1+(TN3))^1)*((1+(TN4))^1)*((1+(TN5))^1)*((1+(TN6))^1)*((1+(TN7))^1)*((1+(TN8))^1)*((1+(TN9))^1)*((1+(TN10))^1))/((1.075)^10)+(Sheet1!$B$61*((1+(TN1))^1)*((1+(TN2))^1)*((1+(TN3))^1)*((1+(TN4))^1)*((1+(TN5))^1)*((1+(TN6))^1)*((1+(TN7))^1)*((1+(TN8))^1)*((1+(TN9))^1)*((1+(TN10))^1)*((1+(TN11))^1))/((1.075)^11)+(Sheet1!$B$61*((1+(TN1))^1)*((1+(TN2))^1)*((1+(TN3))^1)*((1+(TN4))^1)*((1+(TN5))^1)*((1+(TN6))^1)*((1+(TN7))^1)*((1+(TN8))^1)*((1+(TN9))^1)*((1+(TN10))^1)*((1+(TN11))^1)*((1+(TN12))^1))/((1.075)^12)+(Sheet1!$B$61*((1+(TN1))^1)*((1+(TN2))^1)*((1+(TN3))^1)*((1+(TN4))^1)*((1+(TN5))^1)*((1+(TN6))^1)*((1+(TN7))^1)*((1+(TN8))^1)*((1+(TN9))^1)*((1+(TN10))^1)*((1+(TN11))^1)*((1+(TN12))^1)*((1+(TN13))^1))/((1.075)^13)+(Sheet1!$B$61*((1+(TN1))^1)*((1+(TN2))^1)*((1+(TN3))^1)*((1+(TN4))^1)*((1+(TN5))^1)*((1+(TN6))^1)*((1+(TN7))^1)*((1+(TN8))^1)*((1+(TN9))^1)*((1+(TN10))^1)*((1+(TN11))^1)*((1+(TN12))^1)*((1+(TN13))^1)*((1+(TN14))^1))/((1.075)^14)+(Sheet1!$B$61*((1+(TN1))^1)*((1+(TN2))^1)*((1+(TN3))^1)*((1+(TN4))^1)*((1+(TN5))^1)*((1+(TN6))^1)*((1+(TN7))^1)*((1+(TN8))^1)*((1+(TN9))^1)*((1+(TN10))^1)*((1+(TN11))^1)*((1+(TN12))^1)*((1+(TN13))^1)*((1+(TN14))^1)*((1+(TN15))^1))/((1.075)^15)+((Sheet1!$B$61*((1+(TN1))^1)*((1+(TN2))^1)*((1+(TN3))^1)*((1+(TN4))^1)*((1+(TN5))^1)*((1+(TN6))^1)*((1+(TN7))^1)*((1+(TN8))^1)*((1+(TN9))^1)*((1+(TN10))^1)*((1+(TN11))^1)*((1+(TN12))^1)*((1+(TN13))^1)*((1+(TN14))^1)*((1+(TN15))^1))/((1.075)^15)/0.075))/Sheet1!$B$17)+((Sheet1!$B$65/Sheet1!$B$17)*(100%-0.2)))</f>
        <v>58.417296374694523</v>
      </c>
      <c r="TO17" s="1">
        <f ca="1">SUM((((Sheet1!$B$61*((1+(TO1))^1))/((1.075)^1)+(Sheet1!$B$61*((1+(TO1))^1)*((1+(TO2))^1))/((1.075)^2)+(Sheet1!$B$61*((1+(TO1))^1)*((1+(TO2))^1)*((1+(TO3))^1))/((1.075)^3)+(Sheet1!$B$61*((1+(TO1))^1)*((1+(TO2))^1)*((1+(TO3))^1)*((1+(TO4))^1))/((1.075)^4)+(Sheet1!$B$61*((1+(TO1))^1)*((1+(TO2))^1)*((1+(TO3))^1)*((1+(TO4))^1)*((1+(TO5))^1))/((1.075)^5)+(Sheet1!$B$61*((1+(TO1))^1)*((1+(TO2))^1)*((1+(TO3))^1)*((1+(TO4))^1)*((1+(TO5))^1)*((1+(TO6))^1))/((1.075)^6)+(Sheet1!$B$61*((1+(TO1))^1)*((1+(TO2))^1)*((1+(TO3))^1)*((1+(TO4))^1)*((1+(TO5))^1)*((1+(TO6))^1)*((1+(TO7))^1))/((1.075)^7)+(Sheet1!$B$61*((1+(TO1))^1)*((1+(TO2))^1)*((1+(TO3))^1)*((1+(TO4))^1)*((1+(TO5))^1)*((1+(TO6))^1)*((1+(TO7))^1)*((1+(TO8))^1))/((1.075)^8)+(Sheet1!$B$61*((1+(TO1))^1)*((1+(TO2))^1)*((1+(TO3))^1)*((1+(TO4))^1)*((1+(TO5))^1)*((1+(TO6))^1)*((1+(TO7))^1)*((1+(TO8))^1)*((1+(TO9))^1))/((1.075)^9)+(Sheet1!$B$61*((1+(TO1))^1)*((1+(TO2))^1)*((1+(TO3))^1)*((1+(TO4))^1)*((1+(TO5))^1)*((1+(TO6))^1)*((1+(TO7))^1)*((1+(TO8))^1)*((1+(TO9))^1)*((1+(TO10))^1))/((1.075)^10)+(Sheet1!$B$61*((1+(TO1))^1)*((1+(TO2))^1)*((1+(TO3))^1)*((1+(TO4))^1)*((1+(TO5))^1)*((1+(TO6))^1)*((1+(TO7))^1)*((1+(TO8))^1)*((1+(TO9))^1)*((1+(TO10))^1)*((1+(TO11))^1))/((1.075)^11)+(Sheet1!$B$61*((1+(TO1))^1)*((1+(TO2))^1)*((1+(TO3))^1)*((1+(TO4))^1)*((1+(TO5))^1)*((1+(TO6))^1)*((1+(TO7))^1)*((1+(TO8))^1)*((1+(TO9))^1)*((1+(TO10))^1)*((1+(TO11))^1)*((1+(TO12))^1))/((1.075)^12)+(Sheet1!$B$61*((1+(TO1))^1)*((1+(TO2))^1)*((1+(TO3))^1)*((1+(TO4))^1)*((1+(TO5))^1)*((1+(TO6))^1)*((1+(TO7))^1)*((1+(TO8))^1)*((1+(TO9))^1)*((1+(TO10))^1)*((1+(TO11))^1)*((1+(TO12))^1)*((1+(TO13))^1))/((1.075)^13)+(Sheet1!$B$61*((1+(TO1))^1)*((1+(TO2))^1)*((1+(TO3))^1)*((1+(TO4))^1)*((1+(TO5))^1)*((1+(TO6))^1)*((1+(TO7))^1)*((1+(TO8))^1)*((1+(TO9))^1)*((1+(TO10))^1)*((1+(TO11))^1)*((1+(TO12))^1)*((1+(TO13))^1)*((1+(TO14))^1))/((1.075)^14)+(Sheet1!$B$61*((1+(TO1))^1)*((1+(TO2))^1)*((1+(TO3))^1)*((1+(TO4))^1)*((1+(TO5))^1)*((1+(TO6))^1)*((1+(TO7))^1)*((1+(TO8))^1)*((1+(TO9))^1)*((1+(TO10))^1)*((1+(TO11))^1)*((1+(TO12))^1)*((1+(TO13))^1)*((1+(TO14))^1)*((1+(TO15))^1))/((1.075)^15)+((Sheet1!$B$61*((1+(TO1))^1)*((1+(TO2))^1)*((1+(TO3))^1)*((1+(TO4))^1)*((1+(TO5))^1)*((1+(TO6))^1)*((1+(TO7))^1)*((1+(TO8))^1)*((1+(TO9))^1)*((1+(TO10))^1)*((1+(TO11))^1)*((1+(TO12))^1)*((1+(TO13))^1)*((1+(TO14))^1)*((1+(TO15))^1))/((1.075)^15)/0.075))/Sheet1!$B$17)+((Sheet1!$B$65/Sheet1!$B$17)*(100%-0.2)))</f>
        <v>55.53077000371691</v>
      </c>
      <c r="TP17" s="1">
        <f ca="1">SUM((((Sheet1!$B$61*((1+(TP1))^1))/((1.075)^1)+(Sheet1!$B$61*((1+(TP1))^1)*((1+(TP2))^1))/((1.075)^2)+(Sheet1!$B$61*((1+(TP1))^1)*((1+(TP2))^1)*((1+(TP3))^1))/((1.075)^3)+(Sheet1!$B$61*((1+(TP1))^1)*((1+(TP2))^1)*((1+(TP3))^1)*((1+(TP4))^1))/((1.075)^4)+(Sheet1!$B$61*((1+(TP1))^1)*((1+(TP2))^1)*((1+(TP3))^1)*((1+(TP4))^1)*((1+(TP5))^1))/((1.075)^5)+(Sheet1!$B$61*((1+(TP1))^1)*((1+(TP2))^1)*((1+(TP3))^1)*((1+(TP4))^1)*((1+(TP5))^1)*((1+(TP6))^1))/((1.075)^6)+(Sheet1!$B$61*((1+(TP1))^1)*((1+(TP2))^1)*((1+(TP3))^1)*((1+(TP4))^1)*((1+(TP5))^1)*((1+(TP6))^1)*((1+(TP7))^1))/((1.075)^7)+(Sheet1!$B$61*((1+(TP1))^1)*((1+(TP2))^1)*((1+(TP3))^1)*((1+(TP4))^1)*((1+(TP5))^1)*((1+(TP6))^1)*((1+(TP7))^1)*((1+(TP8))^1))/((1.075)^8)+(Sheet1!$B$61*((1+(TP1))^1)*((1+(TP2))^1)*((1+(TP3))^1)*((1+(TP4))^1)*((1+(TP5))^1)*((1+(TP6))^1)*((1+(TP7))^1)*((1+(TP8))^1)*((1+(TP9))^1))/((1.075)^9)+(Sheet1!$B$61*((1+(TP1))^1)*((1+(TP2))^1)*((1+(TP3))^1)*((1+(TP4))^1)*((1+(TP5))^1)*((1+(TP6))^1)*((1+(TP7))^1)*((1+(TP8))^1)*((1+(TP9))^1)*((1+(TP10))^1))/((1.075)^10)+(Sheet1!$B$61*((1+(TP1))^1)*((1+(TP2))^1)*((1+(TP3))^1)*((1+(TP4))^1)*((1+(TP5))^1)*((1+(TP6))^1)*((1+(TP7))^1)*((1+(TP8))^1)*((1+(TP9))^1)*((1+(TP10))^1)*((1+(TP11))^1))/((1.075)^11)+(Sheet1!$B$61*((1+(TP1))^1)*((1+(TP2))^1)*((1+(TP3))^1)*((1+(TP4))^1)*((1+(TP5))^1)*((1+(TP6))^1)*((1+(TP7))^1)*((1+(TP8))^1)*((1+(TP9))^1)*((1+(TP10))^1)*((1+(TP11))^1)*((1+(TP12))^1))/((1.075)^12)+(Sheet1!$B$61*((1+(TP1))^1)*((1+(TP2))^1)*((1+(TP3))^1)*((1+(TP4))^1)*((1+(TP5))^1)*((1+(TP6))^1)*((1+(TP7))^1)*((1+(TP8))^1)*((1+(TP9))^1)*((1+(TP10))^1)*((1+(TP11))^1)*((1+(TP12))^1)*((1+(TP13))^1))/((1.075)^13)+(Sheet1!$B$61*((1+(TP1))^1)*((1+(TP2))^1)*((1+(TP3))^1)*((1+(TP4))^1)*((1+(TP5))^1)*((1+(TP6))^1)*((1+(TP7))^1)*((1+(TP8))^1)*((1+(TP9))^1)*((1+(TP10))^1)*((1+(TP11))^1)*((1+(TP12))^1)*((1+(TP13))^1)*((1+(TP14))^1))/((1.075)^14)+(Sheet1!$B$61*((1+(TP1))^1)*((1+(TP2))^1)*((1+(TP3))^1)*((1+(TP4))^1)*((1+(TP5))^1)*((1+(TP6))^1)*((1+(TP7))^1)*((1+(TP8))^1)*((1+(TP9))^1)*((1+(TP10))^1)*((1+(TP11))^1)*((1+(TP12))^1)*((1+(TP13))^1)*((1+(TP14))^1)*((1+(TP15))^1))/((1.075)^15)+((Sheet1!$B$61*((1+(TP1))^1)*((1+(TP2))^1)*((1+(TP3))^1)*((1+(TP4))^1)*((1+(TP5))^1)*((1+(TP6))^1)*((1+(TP7))^1)*((1+(TP8))^1)*((1+(TP9))^1)*((1+(TP10))^1)*((1+(TP11))^1)*((1+(TP12))^1)*((1+(TP13))^1)*((1+(TP14))^1)*((1+(TP15))^1))/((1.075)^15)/0.075))/Sheet1!$B$17)+((Sheet1!$B$65/Sheet1!$B$17)*(100%-0.2)))</f>
        <v>46.73915133218879</v>
      </c>
      <c r="TQ17" s="1">
        <f ca="1">SUM((((Sheet1!$B$61*((1+(TQ1))^1))/((1.075)^1)+(Sheet1!$B$61*((1+(TQ1))^1)*((1+(TQ2))^1))/((1.075)^2)+(Sheet1!$B$61*((1+(TQ1))^1)*((1+(TQ2))^1)*((1+(TQ3))^1))/((1.075)^3)+(Sheet1!$B$61*((1+(TQ1))^1)*((1+(TQ2))^1)*((1+(TQ3))^1)*((1+(TQ4))^1))/((1.075)^4)+(Sheet1!$B$61*((1+(TQ1))^1)*((1+(TQ2))^1)*((1+(TQ3))^1)*((1+(TQ4))^1)*((1+(TQ5))^1))/((1.075)^5)+(Sheet1!$B$61*((1+(TQ1))^1)*((1+(TQ2))^1)*((1+(TQ3))^1)*((1+(TQ4))^1)*((1+(TQ5))^1)*((1+(TQ6))^1))/((1.075)^6)+(Sheet1!$B$61*((1+(TQ1))^1)*((1+(TQ2))^1)*((1+(TQ3))^1)*((1+(TQ4))^1)*((1+(TQ5))^1)*((1+(TQ6))^1)*((1+(TQ7))^1))/((1.075)^7)+(Sheet1!$B$61*((1+(TQ1))^1)*((1+(TQ2))^1)*((1+(TQ3))^1)*((1+(TQ4))^1)*((1+(TQ5))^1)*((1+(TQ6))^1)*((1+(TQ7))^1)*((1+(TQ8))^1))/((1.075)^8)+(Sheet1!$B$61*((1+(TQ1))^1)*((1+(TQ2))^1)*((1+(TQ3))^1)*((1+(TQ4))^1)*((1+(TQ5))^1)*((1+(TQ6))^1)*((1+(TQ7))^1)*((1+(TQ8))^1)*((1+(TQ9))^1))/((1.075)^9)+(Sheet1!$B$61*((1+(TQ1))^1)*((1+(TQ2))^1)*((1+(TQ3))^1)*((1+(TQ4))^1)*((1+(TQ5))^1)*((1+(TQ6))^1)*((1+(TQ7))^1)*((1+(TQ8))^1)*((1+(TQ9))^1)*((1+(TQ10))^1))/((1.075)^10)+(Sheet1!$B$61*((1+(TQ1))^1)*((1+(TQ2))^1)*((1+(TQ3))^1)*((1+(TQ4))^1)*((1+(TQ5))^1)*((1+(TQ6))^1)*((1+(TQ7))^1)*((1+(TQ8))^1)*((1+(TQ9))^1)*((1+(TQ10))^1)*((1+(TQ11))^1))/((1.075)^11)+(Sheet1!$B$61*((1+(TQ1))^1)*((1+(TQ2))^1)*((1+(TQ3))^1)*((1+(TQ4))^1)*((1+(TQ5))^1)*((1+(TQ6))^1)*((1+(TQ7))^1)*((1+(TQ8))^1)*((1+(TQ9))^1)*((1+(TQ10))^1)*((1+(TQ11))^1)*((1+(TQ12))^1))/((1.075)^12)+(Sheet1!$B$61*((1+(TQ1))^1)*((1+(TQ2))^1)*((1+(TQ3))^1)*((1+(TQ4))^1)*((1+(TQ5))^1)*((1+(TQ6))^1)*((1+(TQ7))^1)*((1+(TQ8))^1)*((1+(TQ9))^1)*((1+(TQ10))^1)*((1+(TQ11))^1)*((1+(TQ12))^1)*((1+(TQ13))^1))/((1.075)^13)+(Sheet1!$B$61*((1+(TQ1))^1)*((1+(TQ2))^1)*((1+(TQ3))^1)*((1+(TQ4))^1)*((1+(TQ5))^1)*((1+(TQ6))^1)*((1+(TQ7))^1)*((1+(TQ8))^1)*((1+(TQ9))^1)*((1+(TQ10))^1)*((1+(TQ11))^1)*((1+(TQ12))^1)*((1+(TQ13))^1)*((1+(TQ14))^1))/((1.075)^14)+(Sheet1!$B$61*((1+(TQ1))^1)*((1+(TQ2))^1)*((1+(TQ3))^1)*((1+(TQ4))^1)*((1+(TQ5))^1)*((1+(TQ6))^1)*((1+(TQ7))^1)*((1+(TQ8))^1)*((1+(TQ9))^1)*((1+(TQ10))^1)*((1+(TQ11))^1)*((1+(TQ12))^1)*((1+(TQ13))^1)*((1+(TQ14))^1)*((1+(TQ15))^1))/((1.075)^15)+((Sheet1!$B$61*((1+(TQ1))^1)*((1+(TQ2))^1)*((1+(TQ3))^1)*((1+(TQ4))^1)*((1+(TQ5))^1)*((1+(TQ6))^1)*((1+(TQ7))^1)*((1+(TQ8))^1)*((1+(TQ9))^1)*((1+(TQ10))^1)*((1+(TQ11))^1)*((1+(TQ12))^1)*((1+(TQ13))^1)*((1+(TQ14))^1)*((1+(TQ15))^1))/((1.075)^15)/0.075))/Sheet1!$B$17)+((Sheet1!$B$65/Sheet1!$B$17)*(100%-0.2)))</f>
        <v>51.319828411793026</v>
      </c>
      <c r="TR17" s="1">
        <f ca="1">SUM((((Sheet1!$B$61*((1+(TR1))^1))/((1.075)^1)+(Sheet1!$B$61*((1+(TR1))^1)*((1+(TR2))^1))/((1.075)^2)+(Sheet1!$B$61*((1+(TR1))^1)*((1+(TR2))^1)*((1+(TR3))^1))/((1.075)^3)+(Sheet1!$B$61*((1+(TR1))^1)*((1+(TR2))^1)*((1+(TR3))^1)*((1+(TR4))^1))/((1.075)^4)+(Sheet1!$B$61*((1+(TR1))^1)*((1+(TR2))^1)*((1+(TR3))^1)*((1+(TR4))^1)*((1+(TR5))^1))/((1.075)^5)+(Sheet1!$B$61*((1+(TR1))^1)*((1+(TR2))^1)*((1+(TR3))^1)*((1+(TR4))^1)*((1+(TR5))^1)*((1+(TR6))^1))/((1.075)^6)+(Sheet1!$B$61*((1+(TR1))^1)*((1+(TR2))^1)*((1+(TR3))^1)*((1+(TR4))^1)*((1+(TR5))^1)*((1+(TR6))^1)*((1+(TR7))^1))/((1.075)^7)+(Sheet1!$B$61*((1+(TR1))^1)*((1+(TR2))^1)*((1+(TR3))^1)*((1+(TR4))^1)*((1+(TR5))^1)*((1+(TR6))^1)*((1+(TR7))^1)*((1+(TR8))^1))/((1.075)^8)+(Sheet1!$B$61*((1+(TR1))^1)*((1+(TR2))^1)*((1+(TR3))^1)*((1+(TR4))^1)*((1+(TR5))^1)*((1+(TR6))^1)*((1+(TR7))^1)*((1+(TR8))^1)*((1+(TR9))^1))/((1.075)^9)+(Sheet1!$B$61*((1+(TR1))^1)*((1+(TR2))^1)*((1+(TR3))^1)*((1+(TR4))^1)*((1+(TR5))^1)*((1+(TR6))^1)*((1+(TR7))^1)*((1+(TR8))^1)*((1+(TR9))^1)*((1+(TR10))^1))/((1.075)^10)+(Sheet1!$B$61*((1+(TR1))^1)*((1+(TR2))^1)*((1+(TR3))^1)*((1+(TR4))^1)*((1+(TR5))^1)*((1+(TR6))^1)*((1+(TR7))^1)*((1+(TR8))^1)*((1+(TR9))^1)*((1+(TR10))^1)*((1+(TR11))^1))/((1.075)^11)+(Sheet1!$B$61*((1+(TR1))^1)*((1+(TR2))^1)*((1+(TR3))^1)*((1+(TR4))^1)*((1+(TR5))^1)*((1+(TR6))^1)*((1+(TR7))^1)*((1+(TR8))^1)*((1+(TR9))^1)*((1+(TR10))^1)*((1+(TR11))^1)*((1+(TR12))^1))/((1.075)^12)+(Sheet1!$B$61*((1+(TR1))^1)*((1+(TR2))^1)*((1+(TR3))^1)*((1+(TR4))^1)*((1+(TR5))^1)*((1+(TR6))^1)*((1+(TR7))^1)*((1+(TR8))^1)*((1+(TR9))^1)*((1+(TR10))^1)*((1+(TR11))^1)*((1+(TR12))^1)*((1+(TR13))^1))/((1.075)^13)+(Sheet1!$B$61*((1+(TR1))^1)*((1+(TR2))^1)*((1+(TR3))^1)*((1+(TR4))^1)*((1+(TR5))^1)*((1+(TR6))^1)*((1+(TR7))^1)*((1+(TR8))^1)*((1+(TR9))^1)*((1+(TR10))^1)*((1+(TR11))^1)*((1+(TR12))^1)*((1+(TR13))^1)*((1+(TR14))^1))/((1.075)^14)+(Sheet1!$B$61*((1+(TR1))^1)*((1+(TR2))^1)*((1+(TR3))^1)*((1+(TR4))^1)*((1+(TR5))^1)*((1+(TR6))^1)*((1+(TR7))^1)*((1+(TR8))^1)*((1+(TR9))^1)*((1+(TR10))^1)*((1+(TR11))^1)*((1+(TR12))^1)*((1+(TR13))^1)*((1+(TR14))^1)*((1+(TR15))^1))/((1.075)^15)+((Sheet1!$B$61*((1+(TR1))^1)*((1+(TR2))^1)*((1+(TR3))^1)*((1+(TR4))^1)*((1+(TR5))^1)*((1+(TR6))^1)*((1+(TR7))^1)*((1+(TR8))^1)*((1+(TR9))^1)*((1+(TR10))^1)*((1+(TR11))^1)*((1+(TR12))^1)*((1+(TR13))^1)*((1+(TR14))^1)*((1+(TR15))^1))/((1.075)^15)/0.075))/Sheet1!$B$17)+((Sheet1!$B$65/Sheet1!$B$17)*(100%-0.2)))</f>
        <v>40.050287072330633</v>
      </c>
      <c r="TS17" s="1">
        <f ca="1">SUM((((Sheet1!$B$61*((1+(TS1))^1))/((1.075)^1)+(Sheet1!$B$61*((1+(TS1))^1)*((1+(TS2))^1))/((1.075)^2)+(Sheet1!$B$61*((1+(TS1))^1)*((1+(TS2))^1)*((1+(TS3))^1))/((1.075)^3)+(Sheet1!$B$61*((1+(TS1))^1)*((1+(TS2))^1)*((1+(TS3))^1)*((1+(TS4))^1))/((1.075)^4)+(Sheet1!$B$61*((1+(TS1))^1)*((1+(TS2))^1)*((1+(TS3))^1)*((1+(TS4))^1)*((1+(TS5))^1))/((1.075)^5)+(Sheet1!$B$61*((1+(TS1))^1)*((1+(TS2))^1)*((1+(TS3))^1)*((1+(TS4))^1)*((1+(TS5))^1)*((1+(TS6))^1))/((1.075)^6)+(Sheet1!$B$61*((1+(TS1))^1)*((1+(TS2))^1)*((1+(TS3))^1)*((1+(TS4))^1)*((1+(TS5))^1)*((1+(TS6))^1)*((1+(TS7))^1))/((1.075)^7)+(Sheet1!$B$61*((1+(TS1))^1)*((1+(TS2))^1)*((1+(TS3))^1)*((1+(TS4))^1)*((1+(TS5))^1)*((1+(TS6))^1)*((1+(TS7))^1)*((1+(TS8))^1))/((1.075)^8)+(Sheet1!$B$61*((1+(TS1))^1)*((1+(TS2))^1)*((1+(TS3))^1)*((1+(TS4))^1)*((1+(TS5))^1)*((1+(TS6))^1)*((1+(TS7))^1)*((1+(TS8))^1)*((1+(TS9))^1))/((1.075)^9)+(Sheet1!$B$61*((1+(TS1))^1)*((1+(TS2))^1)*((1+(TS3))^1)*((1+(TS4))^1)*((1+(TS5))^1)*((1+(TS6))^1)*((1+(TS7))^1)*((1+(TS8))^1)*((1+(TS9))^1)*((1+(TS10))^1))/((1.075)^10)+(Sheet1!$B$61*((1+(TS1))^1)*((1+(TS2))^1)*((1+(TS3))^1)*((1+(TS4))^1)*((1+(TS5))^1)*((1+(TS6))^1)*((1+(TS7))^1)*((1+(TS8))^1)*((1+(TS9))^1)*((1+(TS10))^1)*((1+(TS11))^1))/((1.075)^11)+(Sheet1!$B$61*((1+(TS1))^1)*((1+(TS2))^1)*((1+(TS3))^1)*((1+(TS4))^1)*((1+(TS5))^1)*((1+(TS6))^1)*((1+(TS7))^1)*((1+(TS8))^1)*((1+(TS9))^1)*((1+(TS10))^1)*((1+(TS11))^1)*((1+(TS12))^1))/((1.075)^12)+(Sheet1!$B$61*((1+(TS1))^1)*((1+(TS2))^1)*((1+(TS3))^1)*((1+(TS4))^1)*((1+(TS5))^1)*((1+(TS6))^1)*((1+(TS7))^1)*((1+(TS8))^1)*((1+(TS9))^1)*((1+(TS10))^1)*((1+(TS11))^1)*((1+(TS12))^1)*((1+(TS13))^1))/((1.075)^13)+(Sheet1!$B$61*((1+(TS1))^1)*((1+(TS2))^1)*((1+(TS3))^1)*((1+(TS4))^1)*((1+(TS5))^1)*((1+(TS6))^1)*((1+(TS7))^1)*((1+(TS8))^1)*((1+(TS9))^1)*((1+(TS10))^1)*((1+(TS11))^1)*((1+(TS12))^1)*((1+(TS13))^1)*((1+(TS14))^1))/((1.075)^14)+(Sheet1!$B$61*((1+(TS1))^1)*((1+(TS2))^1)*((1+(TS3))^1)*((1+(TS4))^1)*((1+(TS5))^1)*((1+(TS6))^1)*((1+(TS7))^1)*((1+(TS8))^1)*((1+(TS9))^1)*((1+(TS10))^1)*((1+(TS11))^1)*((1+(TS12))^1)*((1+(TS13))^1)*((1+(TS14))^1)*((1+(TS15))^1))/((1.075)^15)+((Sheet1!$B$61*((1+(TS1))^1)*((1+(TS2))^1)*((1+(TS3))^1)*((1+(TS4))^1)*((1+(TS5))^1)*((1+(TS6))^1)*((1+(TS7))^1)*((1+(TS8))^1)*((1+(TS9))^1)*((1+(TS10))^1)*((1+(TS11))^1)*((1+(TS12))^1)*((1+(TS13))^1)*((1+(TS14))^1)*((1+(TS15))^1))/((1.075)^15)/0.075))/Sheet1!$B$17)+((Sheet1!$B$65/Sheet1!$B$17)*(100%-0.2)))</f>
        <v>50.837684339851556</v>
      </c>
      <c r="TT17" s="1">
        <f ca="1">SUM((((Sheet1!$B$61*((1+(TT1))^1))/((1.075)^1)+(Sheet1!$B$61*((1+(TT1))^1)*((1+(TT2))^1))/((1.075)^2)+(Sheet1!$B$61*((1+(TT1))^1)*((1+(TT2))^1)*((1+(TT3))^1))/((1.075)^3)+(Sheet1!$B$61*((1+(TT1))^1)*((1+(TT2))^1)*((1+(TT3))^1)*((1+(TT4))^1))/((1.075)^4)+(Sheet1!$B$61*((1+(TT1))^1)*((1+(TT2))^1)*((1+(TT3))^1)*((1+(TT4))^1)*((1+(TT5))^1))/((1.075)^5)+(Sheet1!$B$61*((1+(TT1))^1)*((1+(TT2))^1)*((1+(TT3))^1)*((1+(TT4))^1)*((1+(TT5))^1)*((1+(TT6))^1))/((1.075)^6)+(Sheet1!$B$61*((1+(TT1))^1)*((1+(TT2))^1)*((1+(TT3))^1)*((1+(TT4))^1)*((1+(TT5))^1)*((1+(TT6))^1)*((1+(TT7))^1))/((1.075)^7)+(Sheet1!$B$61*((1+(TT1))^1)*((1+(TT2))^1)*((1+(TT3))^1)*((1+(TT4))^1)*((1+(TT5))^1)*((1+(TT6))^1)*((1+(TT7))^1)*((1+(TT8))^1))/((1.075)^8)+(Sheet1!$B$61*((1+(TT1))^1)*((1+(TT2))^1)*((1+(TT3))^1)*((1+(TT4))^1)*((1+(TT5))^1)*((1+(TT6))^1)*((1+(TT7))^1)*((1+(TT8))^1)*((1+(TT9))^1))/((1.075)^9)+(Sheet1!$B$61*((1+(TT1))^1)*((1+(TT2))^1)*((1+(TT3))^1)*((1+(TT4))^1)*((1+(TT5))^1)*((1+(TT6))^1)*((1+(TT7))^1)*((1+(TT8))^1)*((1+(TT9))^1)*((1+(TT10))^1))/((1.075)^10)+(Sheet1!$B$61*((1+(TT1))^1)*((1+(TT2))^1)*((1+(TT3))^1)*((1+(TT4))^1)*((1+(TT5))^1)*((1+(TT6))^1)*((1+(TT7))^1)*((1+(TT8))^1)*((1+(TT9))^1)*((1+(TT10))^1)*((1+(TT11))^1))/((1.075)^11)+(Sheet1!$B$61*((1+(TT1))^1)*((1+(TT2))^1)*((1+(TT3))^1)*((1+(TT4))^1)*((1+(TT5))^1)*((1+(TT6))^1)*((1+(TT7))^1)*((1+(TT8))^1)*((1+(TT9))^1)*((1+(TT10))^1)*((1+(TT11))^1)*((1+(TT12))^1))/((1.075)^12)+(Sheet1!$B$61*((1+(TT1))^1)*((1+(TT2))^1)*((1+(TT3))^1)*((1+(TT4))^1)*((1+(TT5))^1)*((1+(TT6))^1)*((1+(TT7))^1)*((1+(TT8))^1)*((1+(TT9))^1)*((1+(TT10))^1)*((1+(TT11))^1)*((1+(TT12))^1)*((1+(TT13))^1))/((1.075)^13)+(Sheet1!$B$61*((1+(TT1))^1)*((1+(TT2))^1)*((1+(TT3))^1)*((1+(TT4))^1)*((1+(TT5))^1)*((1+(TT6))^1)*((1+(TT7))^1)*((1+(TT8))^1)*((1+(TT9))^1)*((1+(TT10))^1)*((1+(TT11))^1)*((1+(TT12))^1)*((1+(TT13))^1)*((1+(TT14))^1))/((1.075)^14)+(Sheet1!$B$61*((1+(TT1))^1)*((1+(TT2))^1)*((1+(TT3))^1)*((1+(TT4))^1)*((1+(TT5))^1)*((1+(TT6))^1)*((1+(TT7))^1)*((1+(TT8))^1)*((1+(TT9))^1)*((1+(TT10))^1)*((1+(TT11))^1)*((1+(TT12))^1)*((1+(TT13))^1)*((1+(TT14))^1)*((1+(TT15))^1))/((1.075)^15)+((Sheet1!$B$61*((1+(TT1))^1)*((1+(TT2))^1)*((1+(TT3))^1)*((1+(TT4))^1)*((1+(TT5))^1)*((1+(TT6))^1)*((1+(TT7))^1)*((1+(TT8))^1)*((1+(TT9))^1)*((1+(TT10))^1)*((1+(TT11))^1)*((1+(TT12))^1)*((1+(TT13))^1)*((1+(TT14))^1)*((1+(TT15))^1))/((1.075)^15)/0.075))/Sheet1!$B$17)+((Sheet1!$B$65/Sheet1!$B$17)*(100%-0.2)))</f>
        <v>35.960144598837005</v>
      </c>
      <c r="TU17" s="1">
        <f ca="1">SUM((((Sheet1!$B$61*((1+(TU1))^1))/((1.075)^1)+(Sheet1!$B$61*((1+(TU1))^1)*((1+(TU2))^1))/((1.075)^2)+(Sheet1!$B$61*((1+(TU1))^1)*((1+(TU2))^1)*((1+(TU3))^1))/((1.075)^3)+(Sheet1!$B$61*((1+(TU1))^1)*((1+(TU2))^1)*((1+(TU3))^1)*((1+(TU4))^1))/((1.075)^4)+(Sheet1!$B$61*((1+(TU1))^1)*((1+(TU2))^1)*((1+(TU3))^1)*((1+(TU4))^1)*((1+(TU5))^1))/((1.075)^5)+(Sheet1!$B$61*((1+(TU1))^1)*((1+(TU2))^1)*((1+(TU3))^1)*((1+(TU4))^1)*((1+(TU5))^1)*((1+(TU6))^1))/((1.075)^6)+(Sheet1!$B$61*((1+(TU1))^1)*((1+(TU2))^1)*((1+(TU3))^1)*((1+(TU4))^1)*((1+(TU5))^1)*((1+(TU6))^1)*((1+(TU7))^1))/((1.075)^7)+(Sheet1!$B$61*((1+(TU1))^1)*((1+(TU2))^1)*((1+(TU3))^1)*((1+(TU4))^1)*((1+(TU5))^1)*((1+(TU6))^1)*((1+(TU7))^1)*((1+(TU8))^1))/((1.075)^8)+(Sheet1!$B$61*((1+(TU1))^1)*((1+(TU2))^1)*((1+(TU3))^1)*((1+(TU4))^1)*((1+(TU5))^1)*((1+(TU6))^1)*((1+(TU7))^1)*((1+(TU8))^1)*((1+(TU9))^1))/((1.075)^9)+(Sheet1!$B$61*((1+(TU1))^1)*((1+(TU2))^1)*((1+(TU3))^1)*((1+(TU4))^1)*((1+(TU5))^1)*((1+(TU6))^1)*((1+(TU7))^1)*((1+(TU8))^1)*((1+(TU9))^1)*((1+(TU10))^1))/((1.075)^10)+(Sheet1!$B$61*((1+(TU1))^1)*((1+(TU2))^1)*((1+(TU3))^1)*((1+(TU4))^1)*((1+(TU5))^1)*((1+(TU6))^1)*((1+(TU7))^1)*((1+(TU8))^1)*((1+(TU9))^1)*((1+(TU10))^1)*((1+(TU11))^1))/((1.075)^11)+(Sheet1!$B$61*((1+(TU1))^1)*((1+(TU2))^1)*((1+(TU3))^1)*((1+(TU4))^1)*((1+(TU5))^1)*((1+(TU6))^1)*((1+(TU7))^1)*((1+(TU8))^1)*((1+(TU9))^1)*((1+(TU10))^1)*((1+(TU11))^1)*((1+(TU12))^1))/((1.075)^12)+(Sheet1!$B$61*((1+(TU1))^1)*((1+(TU2))^1)*((1+(TU3))^1)*((1+(TU4))^1)*((1+(TU5))^1)*((1+(TU6))^1)*((1+(TU7))^1)*((1+(TU8))^1)*((1+(TU9))^1)*((1+(TU10))^1)*((1+(TU11))^1)*((1+(TU12))^1)*((1+(TU13))^1))/((1.075)^13)+(Sheet1!$B$61*((1+(TU1))^1)*((1+(TU2))^1)*((1+(TU3))^1)*((1+(TU4))^1)*((1+(TU5))^1)*((1+(TU6))^1)*((1+(TU7))^1)*((1+(TU8))^1)*((1+(TU9))^1)*((1+(TU10))^1)*((1+(TU11))^1)*((1+(TU12))^1)*((1+(TU13))^1)*((1+(TU14))^1))/((1.075)^14)+(Sheet1!$B$61*((1+(TU1))^1)*((1+(TU2))^1)*((1+(TU3))^1)*((1+(TU4))^1)*((1+(TU5))^1)*((1+(TU6))^1)*((1+(TU7))^1)*((1+(TU8))^1)*((1+(TU9))^1)*((1+(TU10))^1)*((1+(TU11))^1)*((1+(TU12))^1)*((1+(TU13))^1)*((1+(TU14))^1)*((1+(TU15))^1))/((1.075)^15)+((Sheet1!$B$61*((1+(TU1))^1)*((1+(TU2))^1)*((1+(TU3))^1)*((1+(TU4))^1)*((1+(TU5))^1)*((1+(TU6))^1)*((1+(TU7))^1)*((1+(TU8))^1)*((1+(TU9))^1)*((1+(TU10))^1)*((1+(TU11))^1)*((1+(TU12))^1)*((1+(TU13))^1)*((1+(TU14))^1)*((1+(TU15))^1))/((1.075)^15)/0.075))/Sheet1!$B$17)+((Sheet1!$B$65/Sheet1!$B$17)*(100%-0.2)))</f>
        <v>53.624427244959378</v>
      </c>
      <c r="TV17" s="1">
        <f ca="1">SUM((((Sheet1!$B$61*((1+(TV1))^1))/((1.075)^1)+(Sheet1!$B$61*((1+(TV1))^1)*((1+(TV2))^1))/((1.075)^2)+(Sheet1!$B$61*((1+(TV1))^1)*((1+(TV2))^1)*((1+(TV3))^1))/((1.075)^3)+(Sheet1!$B$61*((1+(TV1))^1)*((1+(TV2))^1)*((1+(TV3))^1)*((1+(TV4))^1))/((1.075)^4)+(Sheet1!$B$61*((1+(TV1))^1)*((1+(TV2))^1)*((1+(TV3))^1)*((1+(TV4))^1)*((1+(TV5))^1))/((1.075)^5)+(Sheet1!$B$61*((1+(TV1))^1)*((1+(TV2))^1)*((1+(TV3))^1)*((1+(TV4))^1)*((1+(TV5))^1)*((1+(TV6))^1))/((1.075)^6)+(Sheet1!$B$61*((1+(TV1))^1)*((1+(TV2))^1)*((1+(TV3))^1)*((1+(TV4))^1)*((1+(TV5))^1)*((1+(TV6))^1)*((1+(TV7))^1))/((1.075)^7)+(Sheet1!$B$61*((1+(TV1))^1)*((1+(TV2))^1)*((1+(TV3))^1)*((1+(TV4))^1)*((1+(TV5))^1)*((1+(TV6))^1)*((1+(TV7))^1)*((1+(TV8))^1))/((1.075)^8)+(Sheet1!$B$61*((1+(TV1))^1)*((1+(TV2))^1)*((1+(TV3))^1)*((1+(TV4))^1)*((1+(TV5))^1)*((1+(TV6))^1)*((1+(TV7))^1)*((1+(TV8))^1)*((1+(TV9))^1))/((1.075)^9)+(Sheet1!$B$61*((1+(TV1))^1)*((1+(TV2))^1)*((1+(TV3))^1)*((1+(TV4))^1)*((1+(TV5))^1)*((1+(TV6))^1)*((1+(TV7))^1)*((1+(TV8))^1)*((1+(TV9))^1)*((1+(TV10))^1))/((1.075)^10)+(Sheet1!$B$61*((1+(TV1))^1)*((1+(TV2))^1)*((1+(TV3))^1)*((1+(TV4))^1)*((1+(TV5))^1)*((1+(TV6))^1)*((1+(TV7))^1)*((1+(TV8))^1)*((1+(TV9))^1)*((1+(TV10))^1)*((1+(TV11))^1))/((1.075)^11)+(Sheet1!$B$61*((1+(TV1))^1)*((1+(TV2))^1)*((1+(TV3))^1)*((1+(TV4))^1)*((1+(TV5))^1)*((1+(TV6))^1)*((1+(TV7))^1)*((1+(TV8))^1)*((1+(TV9))^1)*((1+(TV10))^1)*((1+(TV11))^1)*((1+(TV12))^1))/((1.075)^12)+(Sheet1!$B$61*((1+(TV1))^1)*((1+(TV2))^1)*((1+(TV3))^1)*((1+(TV4))^1)*((1+(TV5))^1)*((1+(TV6))^1)*((1+(TV7))^1)*((1+(TV8))^1)*((1+(TV9))^1)*((1+(TV10))^1)*((1+(TV11))^1)*((1+(TV12))^1)*((1+(TV13))^1))/((1.075)^13)+(Sheet1!$B$61*((1+(TV1))^1)*((1+(TV2))^1)*((1+(TV3))^1)*((1+(TV4))^1)*((1+(TV5))^1)*((1+(TV6))^1)*((1+(TV7))^1)*((1+(TV8))^1)*((1+(TV9))^1)*((1+(TV10))^1)*((1+(TV11))^1)*((1+(TV12))^1)*((1+(TV13))^1)*((1+(TV14))^1))/((1.075)^14)+(Sheet1!$B$61*((1+(TV1))^1)*((1+(TV2))^1)*((1+(TV3))^1)*((1+(TV4))^1)*((1+(TV5))^1)*((1+(TV6))^1)*((1+(TV7))^1)*((1+(TV8))^1)*((1+(TV9))^1)*((1+(TV10))^1)*((1+(TV11))^1)*((1+(TV12))^1)*((1+(TV13))^1)*((1+(TV14))^1)*((1+(TV15))^1))/((1.075)^15)+((Sheet1!$B$61*((1+(TV1))^1)*((1+(TV2))^1)*((1+(TV3))^1)*((1+(TV4))^1)*((1+(TV5))^1)*((1+(TV6))^1)*((1+(TV7))^1)*((1+(TV8))^1)*((1+(TV9))^1)*((1+(TV10))^1)*((1+(TV11))^1)*((1+(TV12))^1)*((1+(TV13))^1)*((1+(TV14))^1)*((1+(TV15))^1))/((1.075)^15)/0.075))/Sheet1!$B$17)+((Sheet1!$B$65/Sheet1!$B$17)*(100%-0.2)))</f>
        <v>48.592124905073696</v>
      </c>
      <c r="TW17" s="1">
        <f ca="1">SUM((((Sheet1!$B$61*((1+(TW1))^1))/((1.075)^1)+(Sheet1!$B$61*((1+(TW1))^1)*((1+(TW2))^1))/((1.075)^2)+(Sheet1!$B$61*((1+(TW1))^1)*((1+(TW2))^1)*((1+(TW3))^1))/((1.075)^3)+(Sheet1!$B$61*((1+(TW1))^1)*((1+(TW2))^1)*((1+(TW3))^1)*((1+(TW4))^1))/((1.075)^4)+(Sheet1!$B$61*((1+(TW1))^1)*((1+(TW2))^1)*((1+(TW3))^1)*((1+(TW4))^1)*((1+(TW5))^1))/((1.075)^5)+(Sheet1!$B$61*((1+(TW1))^1)*((1+(TW2))^1)*((1+(TW3))^1)*((1+(TW4))^1)*((1+(TW5))^1)*((1+(TW6))^1))/((1.075)^6)+(Sheet1!$B$61*((1+(TW1))^1)*((1+(TW2))^1)*((1+(TW3))^1)*((1+(TW4))^1)*((1+(TW5))^1)*((1+(TW6))^1)*((1+(TW7))^1))/((1.075)^7)+(Sheet1!$B$61*((1+(TW1))^1)*((1+(TW2))^1)*((1+(TW3))^1)*((1+(TW4))^1)*((1+(TW5))^1)*((1+(TW6))^1)*((1+(TW7))^1)*((1+(TW8))^1))/((1.075)^8)+(Sheet1!$B$61*((1+(TW1))^1)*((1+(TW2))^1)*((1+(TW3))^1)*((1+(TW4))^1)*((1+(TW5))^1)*((1+(TW6))^1)*((1+(TW7))^1)*((1+(TW8))^1)*((1+(TW9))^1))/((1.075)^9)+(Sheet1!$B$61*((1+(TW1))^1)*((1+(TW2))^1)*((1+(TW3))^1)*((1+(TW4))^1)*((1+(TW5))^1)*((1+(TW6))^1)*((1+(TW7))^1)*((1+(TW8))^1)*((1+(TW9))^1)*((1+(TW10))^1))/((1.075)^10)+(Sheet1!$B$61*((1+(TW1))^1)*((1+(TW2))^1)*((1+(TW3))^1)*((1+(TW4))^1)*((1+(TW5))^1)*((1+(TW6))^1)*((1+(TW7))^1)*((1+(TW8))^1)*((1+(TW9))^1)*((1+(TW10))^1)*((1+(TW11))^1))/((1.075)^11)+(Sheet1!$B$61*((1+(TW1))^1)*((1+(TW2))^1)*((1+(TW3))^1)*((1+(TW4))^1)*((1+(TW5))^1)*((1+(TW6))^1)*((1+(TW7))^1)*((1+(TW8))^1)*((1+(TW9))^1)*((1+(TW10))^1)*((1+(TW11))^1)*((1+(TW12))^1))/((1.075)^12)+(Sheet1!$B$61*((1+(TW1))^1)*((1+(TW2))^1)*((1+(TW3))^1)*((1+(TW4))^1)*((1+(TW5))^1)*((1+(TW6))^1)*((1+(TW7))^1)*((1+(TW8))^1)*((1+(TW9))^1)*((1+(TW10))^1)*((1+(TW11))^1)*((1+(TW12))^1)*((1+(TW13))^1))/((1.075)^13)+(Sheet1!$B$61*((1+(TW1))^1)*((1+(TW2))^1)*((1+(TW3))^1)*((1+(TW4))^1)*((1+(TW5))^1)*((1+(TW6))^1)*((1+(TW7))^1)*((1+(TW8))^1)*((1+(TW9))^1)*((1+(TW10))^1)*((1+(TW11))^1)*((1+(TW12))^1)*((1+(TW13))^1)*((1+(TW14))^1))/((1.075)^14)+(Sheet1!$B$61*((1+(TW1))^1)*((1+(TW2))^1)*((1+(TW3))^1)*((1+(TW4))^1)*((1+(TW5))^1)*((1+(TW6))^1)*((1+(TW7))^1)*((1+(TW8))^1)*((1+(TW9))^1)*((1+(TW10))^1)*((1+(TW11))^1)*((1+(TW12))^1)*((1+(TW13))^1)*((1+(TW14))^1)*((1+(TW15))^1))/((1.075)^15)+((Sheet1!$B$61*((1+(TW1))^1)*((1+(TW2))^1)*((1+(TW3))^1)*((1+(TW4))^1)*((1+(TW5))^1)*((1+(TW6))^1)*((1+(TW7))^1)*((1+(TW8))^1)*((1+(TW9))^1)*((1+(TW10))^1)*((1+(TW11))^1)*((1+(TW12))^1)*((1+(TW13))^1)*((1+(TW14))^1)*((1+(TW15))^1))/((1.075)^15)/0.075))/Sheet1!$B$17)+((Sheet1!$B$65/Sheet1!$B$17)*(100%-0.2)))</f>
        <v>43.609238219706057</v>
      </c>
      <c r="TX17" s="1">
        <f ca="1">SUM((((Sheet1!$B$61*((1+(TX1))^1))/((1.075)^1)+(Sheet1!$B$61*((1+(TX1))^1)*((1+(TX2))^1))/((1.075)^2)+(Sheet1!$B$61*((1+(TX1))^1)*((1+(TX2))^1)*((1+(TX3))^1))/((1.075)^3)+(Sheet1!$B$61*((1+(TX1))^1)*((1+(TX2))^1)*((1+(TX3))^1)*((1+(TX4))^1))/((1.075)^4)+(Sheet1!$B$61*((1+(TX1))^1)*((1+(TX2))^1)*((1+(TX3))^1)*((1+(TX4))^1)*((1+(TX5))^1))/((1.075)^5)+(Sheet1!$B$61*((1+(TX1))^1)*((1+(TX2))^1)*((1+(TX3))^1)*((1+(TX4))^1)*((1+(TX5))^1)*((1+(TX6))^1))/((1.075)^6)+(Sheet1!$B$61*((1+(TX1))^1)*((1+(TX2))^1)*((1+(TX3))^1)*((1+(TX4))^1)*((1+(TX5))^1)*((1+(TX6))^1)*((1+(TX7))^1))/((1.075)^7)+(Sheet1!$B$61*((1+(TX1))^1)*((1+(TX2))^1)*((1+(TX3))^1)*((1+(TX4))^1)*((1+(TX5))^1)*((1+(TX6))^1)*((1+(TX7))^1)*((1+(TX8))^1))/((1.075)^8)+(Sheet1!$B$61*((1+(TX1))^1)*((1+(TX2))^1)*((1+(TX3))^1)*((1+(TX4))^1)*((1+(TX5))^1)*((1+(TX6))^1)*((1+(TX7))^1)*((1+(TX8))^1)*((1+(TX9))^1))/((1.075)^9)+(Sheet1!$B$61*((1+(TX1))^1)*((1+(TX2))^1)*((1+(TX3))^1)*((1+(TX4))^1)*((1+(TX5))^1)*((1+(TX6))^1)*((1+(TX7))^1)*((1+(TX8))^1)*((1+(TX9))^1)*((1+(TX10))^1))/((1.075)^10)+(Sheet1!$B$61*((1+(TX1))^1)*((1+(TX2))^1)*((1+(TX3))^1)*((1+(TX4))^1)*((1+(TX5))^1)*((1+(TX6))^1)*((1+(TX7))^1)*((1+(TX8))^1)*((1+(TX9))^1)*((1+(TX10))^1)*((1+(TX11))^1))/((1.075)^11)+(Sheet1!$B$61*((1+(TX1))^1)*((1+(TX2))^1)*((1+(TX3))^1)*((1+(TX4))^1)*((1+(TX5))^1)*((1+(TX6))^1)*((1+(TX7))^1)*((1+(TX8))^1)*((1+(TX9))^1)*((1+(TX10))^1)*((1+(TX11))^1)*((1+(TX12))^1))/((1.075)^12)+(Sheet1!$B$61*((1+(TX1))^1)*((1+(TX2))^1)*((1+(TX3))^1)*((1+(TX4))^1)*((1+(TX5))^1)*((1+(TX6))^1)*((1+(TX7))^1)*((1+(TX8))^1)*((1+(TX9))^1)*((1+(TX10))^1)*((1+(TX11))^1)*((1+(TX12))^1)*((1+(TX13))^1))/((1.075)^13)+(Sheet1!$B$61*((1+(TX1))^1)*((1+(TX2))^1)*((1+(TX3))^1)*((1+(TX4))^1)*((1+(TX5))^1)*((1+(TX6))^1)*((1+(TX7))^1)*((1+(TX8))^1)*((1+(TX9))^1)*((1+(TX10))^1)*((1+(TX11))^1)*((1+(TX12))^1)*((1+(TX13))^1)*((1+(TX14))^1))/((1.075)^14)+(Sheet1!$B$61*((1+(TX1))^1)*((1+(TX2))^1)*((1+(TX3))^1)*((1+(TX4))^1)*((1+(TX5))^1)*((1+(TX6))^1)*((1+(TX7))^1)*((1+(TX8))^1)*((1+(TX9))^1)*((1+(TX10))^1)*((1+(TX11))^1)*((1+(TX12))^1)*((1+(TX13))^1)*((1+(TX14))^1)*((1+(TX15))^1))/((1.075)^15)+((Sheet1!$B$61*((1+(TX1))^1)*((1+(TX2))^1)*((1+(TX3))^1)*((1+(TX4))^1)*((1+(TX5))^1)*((1+(TX6))^1)*((1+(TX7))^1)*((1+(TX8))^1)*((1+(TX9))^1)*((1+(TX10))^1)*((1+(TX11))^1)*((1+(TX12))^1)*((1+(TX13))^1)*((1+(TX14))^1)*((1+(TX15))^1))/((1.075)^15)/0.075))/Sheet1!$B$17)+((Sheet1!$B$65/Sheet1!$B$17)*(100%-0.2)))</f>
        <v>42.059373503999751</v>
      </c>
      <c r="TY17" s="1">
        <f ca="1">SUM((((Sheet1!$B$61*((1+(TY1))^1))/((1.075)^1)+(Sheet1!$B$61*((1+(TY1))^1)*((1+(TY2))^1))/((1.075)^2)+(Sheet1!$B$61*((1+(TY1))^1)*((1+(TY2))^1)*((1+(TY3))^1))/((1.075)^3)+(Sheet1!$B$61*((1+(TY1))^1)*((1+(TY2))^1)*((1+(TY3))^1)*((1+(TY4))^1))/((1.075)^4)+(Sheet1!$B$61*((1+(TY1))^1)*((1+(TY2))^1)*((1+(TY3))^1)*((1+(TY4))^1)*((1+(TY5))^1))/((1.075)^5)+(Sheet1!$B$61*((1+(TY1))^1)*((1+(TY2))^1)*((1+(TY3))^1)*((1+(TY4))^1)*((1+(TY5))^1)*((1+(TY6))^1))/((1.075)^6)+(Sheet1!$B$61*((1+(TY1))^1)*((1+(TY2))^1)*((1+(TY3))^1)*((1+(TY4))^1)*((1+(TY5))^1)*((1+(TY6))^1)*((1+(TY7))^1))/((1.075)^7)+(Sheet1!$B$61*((1+(TY1))^1)*((1+(TY2))^1)*((1+(TY3))^1)*((1+(TY4))^1)*((1+(TY5))^1)*((1+(TY6))^1)*((1+(TY7))^1)*((1+(TY8))^1))/((1.075)^8)+(Sheet1!$B$61*((1+(TY1))^1)*((1+(TY2))^1)*((1+(TY3))^1)*((1+(TY4))^1)*((1+(TY5))^1)*((1+(TY6))^1)*((1+(TY7))^1)*((1+(TY8))^1)*((1+(TY9))^1))/((1.075)^9)+(Sheet1!$B$61*((1+(TY1))^1)*((1+(TY2))^1)*((1+(TY3))^1)*((1+(TY4))^1)*((1+(TY5))^1)*((1+(TY6))^1)*((1+(TY7))^1)*((1+(TY8))^1)*((1+(TY9))^1)*((1+(TY10))^1))/((1.075)^10)+(Sheet1!$B$61*((1+(TY1))^1)*((1+(TY2))^1)*((1+(TY3))^1)*((1+(TY4))^1)*((1+(TY5))^1)*((1+(TY6))^1)*((1+(TY7))^1)*((1+(TY8))^1)*((1+(TY9))^1)*((1+(TY10))^1)*((1+(TY11))^1))/((1.075)^11)+(Sheet1!$B$61*((1+(TY1))^1)*((1+(TY2))^1)*((1+(TY3))^1)*((1+(TY4))^1)*((1+(TY5))^1)*((1+(TY6))^1)*((1+(TY7))^1)*((1+(TY8))^1)*((1+(TY9))^1)*((1+(TY10))^1)*((1+(TY11))^1)*((1+(TY12))^1))/((1.075)^12)+(Sheet1!$B$61*((1+(TY1))^1)*((1+(TY2))^1)*((1+(TY3))^1)*((1+(TY4))^1)*((1+(TY5))^1)*((1+(TY6))^1)*((1+(TY7))^1)*((1+(TY8))^1)*((1+(TY9))^1)*((1+(TY10))^1)*((1+(TY11))^1)*((1+(TY12))^1)*((1+(TY13))^1))/((1.075)^13)+(Sheet1!$B$61*((1+(TY1))^1)*((1+(TY2))^1)*((1+(TY3))^1)*((1+(TY4))^1)*((1+(TY5))^1)*((1+(TY6))^1)*((1+(TY7))^1)*((1+(TY8))^1)*((1+(TY9))^1)*((1+(TY10))^1)*((1+(TY11))^1)*((1+(TY12))^1)*((1+(TY13))^1)*((1+(TY14))^1))/((1.075)^14)+(Sheet1!$B$61*((1+(TY1))^1)*((1+(TY2))^1)*((1+(TY3))^1)*((1+(TY4))^1)*((1+(TY5))^1)*((1+(TY6))^1)*((1+(TY7))^1)*((1+(TY8))^1)*((1+(TY9))^1)*((1+(TY10))^1)*((1+(TY11))^1)*((1+(TY12))^1)*((1+(TY13))^1)*((1+(TY14))^1)*((1+(TY15))^1))/((1.075)^15)+((Sheet1!$B$61*((1+(TY1))^1)*((1+(TY2))^1)*((1+(TY3))^1)*((1+(TY4))^1)*((1+(TY5))^1)*((1+(TY6))^1)*((1+(TY7))^1)*((1+(TY8))^1)*((1+(TY9))^1)*((1+(TY10))^1)*((1+(TY11))^1)*((1+(TY12))^1)*((1+(TY13))^1)*((1+(TY14))^1)*((1+(TY15))^1))/((1.075)^15)/0.075))/Sheet1!$B$17)+((Sheet1!$B$65/Sheet1!$B$17)*(100%-0.2)))</f>
        <v>36.195570195608404</v>
      </c>
      <c r="TZ17" s="1">
        <f ca="1">SUM((((Sheet1!$B$61*((1+(TZ1))^1))/((1.075)^1)+(Sheet1!$B$61*((1+(TZ1))^1)*((1+(TZ2))^1))/((1.075)^2)+(Sheet1!$B$61*((1+(TZ1))^1)*((1+(TZ2))^1)*((1+(TZ3))^1))/((1.075)^3)+(Sheet1!$B$61*((1+(TZ1))^1)*((1+(TZ2))^1)*((1+(TZ3))^1)*((1+(TZ4))^1))/((1.075)^4)+(Sheet1!$B$61*((1+(TZ1))^1)*((1+(TZ2))^1)*((1+(TZ3))^1)*((1+(TZ4))^1)*((1+(TZ5))^1))/((1.075)^5)+(Sheet1!$B$61*((1+(TZ1))^1)*((1+(TZ2))^1)*((1+(TZ3))^1)*((1+(TZ4))^1)*((1+(TZ5))^1)*((1+(TZ6))^1))/((1.075)^6)+(Sheet1!$B$61*((1+(TZ1))^1)*((1+(TZ2))^1)*((1+(TZ3))^1)*((1+(TZ4))^1)*((1+(TZ5))^1)*((1+(TZ6))^1)*((1+(TZ7))^1))/((1.075)^7)+(Sheet1!$B$61*((1+(TZ1))^1)*((1+(TZ2))^1)*((1+(TZ3))^1)*((1+(TZ4))^1)*((1+(TZ5))^1)*((1+(TZ6))^1)*((1+(TZ7))^1)*((1+(TZ8))^1))/((1.075)^8)+(Sheet1!$B$61*((1+(TZ1))^1)*((1+(TZ2))^1)*((1+(TZ3))^1)*((1+(TZ4))^1)*((1+(TZ5))^1)*((1+(TZ6))^1)*((1+(TZ7))^1)*((1+(TZ8))^1)*((1+(TZ9))^1))/((1.075)^9)+(Sheet1!$B$61*((1+(TZ1))^1)*((1+(TZ2))^1)*((1+(TZ3))^1)*((1+(TZ4))^1)*((1+(TZ5))^1)*((1+(TZ6))^1)*((1+(TZ7))^1)*((1+(TZ8))^1)*((1+(TZ9))^1)*((1+(TZ10))^1))/((1.075)^10)+(Sheet1!$B$61*((1+(TZ1))^1)*((1+(TZ2))^1)*((1+(TZ3))^1)*((1+(TZ4))^1)*((1+(TZ5))^1)*((1+(TZ6))^1)*((1+(TZ7))^1)*((1+(TZ8))^1)*((1+(TZ9))^1)*((1+(TZ10))^1)*((1+(TZ11))^1))/((1.075)^11)+(Sheet1!$B$61*((1+(TZ1))^1)*((1+(TZ2))^1)*((1+(TZ3))^1)*((1+(TZ4))^1)*((1+(TZ5))^1)*((1+(TZ6))^1)*((1+(TZ7))^1)*((1+(TZ8))^1)*((1+(TZ9))^1)*((1+(TZ10))^1)*((1+(TZ11))^1)*((1+(TZ12))^1))/((1.075)^12)+(Sheet1!$B$61*((1+(TZ1))^1)*((1+(TZ2))^1)*((1+(TZ3))^1)*((1+(TZ4))^1)*((1+(TZ5))^1)*((1+(TZ6))^1)*((1+(TZ7))^1)*((1+(TZ8))^1)*((1+(TZ9))^1)*((1+(TZ10))^1)*((1+(TZ11))^1)*((1+(TZ12))^1)*((1+(TZ13))^1))/((1.075)^13)+(Sheet1!$B$61*((1+(TZ1))^1)*((1+(TZ2))^1)*((1+(TZ3))^1)*((1+(TZ4))^1)*((1+(TZ5))^1)*((1+(TZ6))^1)*((1+(TZ7))^1)*((1+(TZ8))^1)*((1+(TZ9))^1)*((1+(TZ10))^1)*((1+(TZ11))^1)*((1+(TZ12))^1)*((1+(TZ13))^1)*((1+(TZ14))^1))/((1.075)^14)+(Sheet1!$B$61*((1+(TZ1))^1)*((1+(TZ2))^1)*((1+(TZ3))^1)*((1+(TZ4))^1)*((1+(TZ5))^1)*((1+(TZ6))^1)*((1+(TZ7))^1)*((1+(TZ8))^1)*((1+(TZ9))^1)*((1+(TZ10))^1)*((1+(TZ11))^1)*((1+(TZ12))^1)*((1+(TZ13))^1)*((1+(TZ14))^1)*((1+(TZ15))^1))/((1.075)^15)+((Sheet1!$B$61*((1+(TZ1))^1)*((1+(TZ2))^1)*((1+(TZ3))^1)*((1+(TZ4))^1)*((1+(TZ5))^1)*((1+(TZ6))^1)*((1+(TZ7))^1)*((1+(TZ8))^1)*((1+(TZ9))^1)*((1+(TZ10))^1)*((1+(TZ11))^1)*((1+(TZ12))^1)*((1+(TZ13))^1)*((1+(TZ14))^1)*((1+(TZ15))^1))/((1.075)^15)/0.075))/Sheet1!$B$17)+((Sheet1!$B$65/Sheet1!$B$17)*(100%-0.2)))</f>
        <v>51.317730389208563</v>
      </c>
      <c r="UA17" s="1">
        <f ca="1">SUM((((Sheet1!$B$61*((1+(UA1))^1))/((1.075)^1)+(Sheet1!$B$61*((1+(UA1))^1)*((1+(UA2))^1))/((1.075)^2)+(Sheet1!$B$61*((1+(UA1))^1)*((1+(UA2))^1)*((1+(UA3))^1))/((1.075)^3)+(Sheet1!$B$61*((1+(UA1))^1)*((1+(UA2))^1)*((1+(UA3))^1)*((1+(UA4))^1))/((1.075)^4)+(Sheet1!$B$61*((1+(UA1))^1)*((1+(UA2))^1)*((1+(UA3))^1)*((1+(UA4))^1)*((1+(UA5))^1))/((1.075)^5)+(Sheet1!$B$61*((1+(UA1))^1)*((1+(UA2))^1)*((1+(UA3))^1)*((1+(UA4))^1)*((1+(UA5))^1)*((1+(UA6))^1))/((1.075)^6)+(Sheet1!$B$61*((1+(UA1))^1)*((1+(UA2))^1)*((1+(UA3))^1)*((1+(UA4))^1)*((1+(UA5))^1)*((1+(UA6))^1)*((1+(UA7))^1))/((1.075)^7)+(Sheet1!$B$61*((1+(UA1))^1)*((1+(UA2))^1)*((1+(UA3))^1)*((1+(UA4))^1)*((1+(UA5))^1)*((1+(UA6))^1)*((1+(UA7))^1)*((1+(UA8))^1))/((1.075)^8)+(Sheet1!$B$61*((1+(UA1))^1)*((1+(UA2))^1)*((1+(UA3))^1)*((1+(UA4))^1)*((1+(UA5))^1)*((1+(UA6))^1)*((1+(UA7))^1)*((1+(UA8))^1)*((1+(UA9))^1))/((1.075)^9)+(Sheet1!$B$61*((1+(UA1))^1)*((1+(UA2))^1)*((1+(UA3))^1)*((1+(UA4))^1)*((1+(UA5))^1)*((1+(UA6))^1)*((1+(UA7))^1)*((1+(UA8))^1)*((1+(UA9))^1)*((1+(UA10))^1))/((1.075)^10)+(Sheet1!$B$61*((1+(UA1))^1)*((1+(UA2))^1)*((1+(UA3))^1)*((1+(UA4))^1)*((1+(UA5))^1)*((1+(UA6))^1)*((1+(UA7))^1)*((1+(UA8))^1)*((1+(UA9))^1)*((1+(UA10))^1)*((1+(UA11))^1))/((1.075)^11)+(Sheet1!$B$61*((1+(UA1))^1)*((1+(UA2))^1)*((1+(UA3))^1)*((1+(UA4))^1)*((1+(UA5))^1)*((1+(UA6))^1)*((1+(UA7))^1)*((1+(UA8))^1)*((1+(UA9))^1)*((1+(UA10))^1)*((1+(UA11))^1)*((1+(UA12))^1))/((1.075)^12)+(Sheet1!$B$61*((1+(UA1))^1)*((1+(UA2))^1)*((1+(UA3))^1)*((1+(UA4))^1)*((1+(UA5))^1)*((1+(UA6))^1)*((1+(UA7))^1)*((1+(UA8))^1)*((1+(UA9))^1)*((1+(UA10))^1)*((1+(UA11))^1)*((1+(UA12))^1)*((1+(UA13))^1))/((1.075)^13)+(Sheet1!$B$61*((1+(UA1))^1)*((1+(UA2))^1)*((1+(UA3))^1)*((1+(UA4))^1)*((1+(UA5))^1)*((1+(UA6))^1)*((1+(UA7))^1)*((1+(UA8))^1)*((1+(UA9))^1)*((1+(UA10))^1)*((1+(UA11))^1)*((1+(UA12))^1)*((1+(UA13))^1)*((1+(UA14))^1))/((1.075)^14)+(Sheet1!$B$61*((1+(UA1))^1)*((1+(UA2))^1)*((1+(UA3))^1)*((1+(UA4))^1)*((1+(UA5))^1)*((1+(UA6))^1)*((1+(UA7))^1)*((1+(UA8))^1)*((1+(UA9))^1)*((1+(UA10))^1)*((1+(UA11))^1)*((1+(UA12))^1)*((1+(UA13))^1)*((1+(UA14))^1)*((1+(UA15))^1))/((1.075)^15)+((Sheet1!$B$61*((1+(UA1))^1)*((1+(UA2))^1)*((1+(UA3))^1)*((1+(UA4))^1)*((1+(UA5))^1)*((1+(UA6))^1)*((1+(UA7))^1)*((1+(UA8))^1)*((1+(UA9))^1)*((1+(UA10))^1)*((1+(UA11))^1)*((1+(UA12))^1)*((1+(UA13))^1)*((1+(UA14))^1)*((1+(UA15))^1))/((1.075)^15)/0.075))/Sheet1!$B$17)+((Sheet1!$B$65/Sheet1!$B$17)*(100%-0.2)))</f>
        <v>45.360347829439689</v>
      </c>
      <c r="UB17" s="1">
        <f ca="1">SUM((((Sheet1!$B$61*((1+(UB1))^1))/((1.075)^1)+(Sheet1!$B$61*((1+(UB1))^1)*((1+(UB2))^1))/((1.075)^2)+(Sheet1!$B$61*((1+(UB1))^1)*((1+(UB2))^1)*((1+(UB3))^1))/((1.075)^3)+(Sheet1!$B$61*((1+(UB1))^1)*((1+(UB2))^1)*((1+(UB3))^1)*((1+(UB4))^1))/((1.075)^4)+(Sheet1!$B$61*((1+(UB1))^1)*((1+(UB2))^1)*((1+(UB3))^1)*((1+(UB4))^1)*((1+(UB5))^1))/((1.075)^5)+(Sheet1!$B$61*((1+(UB1))^1)*((1+(UB2))^1)*((1+(UB3))^1)*((1+(UB4))^1)*((1+(UB5))^1)*((1+(UB6))^1))/((1.075)^6)+(Sheet1!$B$61*((1+(UB1))^1)*((1+(UB2))^1)*((1+(UB3))^1)*((1+(UB4))^1)*((1+(UB5))^1)*((1+(UB6))^1)*((1+(UB7))^1))/((1.075)^7)+(Sheet1!$B$61*((1+(UB1))^1)*((1+(UB2))^1)*((1+(UB3))^1)*((1+(UB4))^1)*((1+(UB5))^1)*((1+(UB6))^1)*((1+(UB7))^1)*((1+(UB8))^1))/((1.075)^8)+(Sheet1!$B$61*((1+(UB1))^1)*((1+(UB2))^1)*((1+(UB3))^1)*((1+(UB4))^1)*((1+(UB5))^1)*((1+(UB6))^1)*((1+(UB7))^1)*((1+(UB8))^1)*((1+(UB9))^1))/((1.075)^9)+(Sheet1!$B$61*((1+(UB1))^1)*((1+(UB2))^1)*((1+(UB3))^1)*((1+(UB4))^1)*((1+(UB5))^1)*((1+(UB6))^1)*((1+(UB7))^1)*((1+(UB8))^1)*((1+(UB9))^1)*((1+(UB10))^1))/((1.075)^10)+(Sheet1!$B$61*((1+(UB1))^1)*((1+(UB2))^1)*((1+(UB3))^1)*((1+(UB4))^1)*((1+(UB5))^1)*((1+(UB6))^1)*((1+(UB7))^1)*((1+(UB8))^1)*((1+(UB9))^1)*((1+(UB10))^1)*((1+(UB11))^1))/((1.075)^11)+(Sheet1!$B$61*((1+(UB1))^1)*((1+(UB2))^1)*((1+(UB3))^1)*((1+(UB4))^1)*((1+(UB5))^1)*((1+(UB6))^1)*((1+(UB7))^1)*((1+(UB8))^1)*((1+(UB9))^1)*((1+(UB10))^1)*((1+(UB11))^1)*((1+(UB12))^1))/((1.075)^12)+(Sheet1!$B$61*((1+(UB1))^1)*((1+(UB2))^1)*((1+(UB3))^1)*((1+(UB4))^1)*((1+(UB5))^1)*((1+(UB6))^1)*((1+(UB7))^1)*((1+(UB8))^1)*((1+(UB9))^1)*((1+(UB10))^1)*((1+(UB11))^1)*((1+(UB12))^1)*((1+(UB13))^1))/((1.075)^13)+(Sheet1!$B$61*((1+(UB1))^1)*((1+(UB2))^1)*((1+(UB3))^1)*((1+(UB4))^1)*((1+(UB5))^1)*((1+(UB6))^1)*((1+(UB7))^1)*((1+(UB8))^1)*((1+(UB9))^1)*((1+(UB10))^1)*((1+(UB11))^1)*((1+(UB12))^1)*((1+(UB13))^1)*((1+(UB14))^1))/((1.075)^14)+(Sheet1!$B$61*((1+(UB1))^1)*((1+(UB2))^1)*((1+(UB3))^1)*((1+(UB4))^1)*((1+(UB5))^1)*((1+(UB6))^1)*((1+(UB7))^1)*((1+(UB8))^1)*((1+(UB9))^1)*((1+(UB10))^1)*((1+(UB11))^1)*((1+(UB12))^1)*((1+(UB13))^1)*((1+(UB14))^1)*((1+(UB15))^1))/((1.075)^15)+((Sheet1!$B$61*((1+(UB1))^1)*((1+(UB2))^1)*((1+(UB3))^1)*((1+(UB4))^1)*((1+(UB5))^1)*((1+(UB6))^1)*((1+(UB7))^1)*((1+(UB8))^1)*((1+(UB9))^1)*((1+(UB10))^1)*((1+(UB11))^1)*((1+(UB12))^1)*((1+(UB13))^1)*((1+(UB14))^1)*((1+(UB15))^1))/((1.075)^15)/0.075))/Sheet1!$B$17)+((Sheet1!$B$65/Sheet1!$B$17)*(100%-0.2)))</f>
        <v>42.703935630554561</v>
      </c>
      <c r="UC17" s="1">
        <f ca="1">SUM((((Sheet1!$B$61*((1+(UC1))^1))/((1.075)^1)+(Sheet1!$B$61*((1+(UC1))^1)*((1+(UC2))^1))/((1.075)^2)+(Sheet1!$B$61*((1+(UC1))^1)*((1+(UC2))^1)*((1+(UC3))^1))/((1.075)^3)+(Sheet1!$B$61*((1+(UC1))^1)*((1+(UC2))^1)*((1+(UC3))^1)*((1+(UC4))^1))/((1.075)^4)+(Sheet1!$B$61*((1+(UC1))^1)*((1+(UC2))^1)*((1+(UC3))^1)*((1+(UC4))^1)*((1+(UC5))^1))/((1.075)^5)+(Sheet1!$B$61*((1+(UC1))^1)*((1+(UC2))^1)*((1+(UC3))^1)*((1+(UC4))^1)*((1+(UC5))^1)*((1+(UC6))^1))/((1.075)^6)+(Sheet1!$B$61*((1+(UC1))^1)*((1+(UC2))^1)*((1+(UC3))^1)*((1+(UC4))^1)*((1+(UC5))^1)*((1+(UC6))^1)*((1+(UC7))^1))/((1.075)^7)+(Sheet1!$B$61*((1+(UC1))^1)*((1+(UC2))^1)*((1+(UC3))^1)*((1+(UC4))^1)*((1+(UC5))^1)*((1+(UC6))^1)*((1+(UC7))^1)*((1+(UC8))^1))/((1.075)^8)+(Sheet1!$B$61*((1+(UC1))^1)*((1+(UC2))^1)*((1+(UC3))^1)*((1+(UC4))^1)*((1+(UC5))^1)*((1+(UC6))^1)*((1+(UC7))^1)*((1+(UC8))^1)*((1+(UC9))^1))/((1.075)^9)+(Sheet1!$B$61*((1+(UC1))^1)*((1+(UC2))^1)*((1+(UC3))^1)*((1+(UC4))^1)*((1+(UC5))^1)*((1+(UC6))^1)*((1+(UC7))^1)*((1+(UC8))^1)*((1+(UC9))^1)*((1+(UC10))^1))/((1.075)^10)+(Sheet1!$B$61*((1+(UC1))^1)*((1+(UC2))^1)*((1+(UC3))^1)*((1+(UC4))^1)*((1+(UC5))^1)*((1+(UC6))^1)*((1+(UC7))^1)*((1+(UC8))^1)*((1+(UC9))^1)*((1+(UC10))^1)*((1+(UC11))^1))/((1.075)^11)+(Sheet1!$B$61*((1+(UC1))^1)*((1+(UC2))^1)*((1+(UC3))^1)*((1+(UC4))^1)*((1+(UC5))^1)*((1+(UC6))^1)*((1+(UC7))^1)*((1+(UC8))^1)*((1+(UC9))^1)*((1+(UC10))^1)*((1+(UC11))^1)*((1+(UC12))^1))/((1.075)^12)+(Sheet1!$B$61*((1+(UC1))^1)*((1+(UC2))^1)*((1+(UC3))^1)*((1+(UC4))^1)*((1+(UC5))^1)*((1+(UC6))^1)*((1+(UC7))^1)*((1+(UC8))^1)*((1+(UC9))^1)*((1+(UC10))^1)*((1+(UC11))^1)*((1+(UC12))^1)*((1+(UC13))^1))/((1.075)^13)+(Sheet1!$B$61*((1+(UC1))^1)*((1+(UC2))^1)*((1+(UC3))^1)*((1+(UC4))^1)*((1+(UC5))^1)*((1+(UC6))^1)*((1+(UC7))^1)*((1+(UC8))^1)*((1+(UC9))^1)*((1+(UC10))^1)*((1+(UC11))^1)*((1+(UC12))^1)*((1+(UC13))^1)*((1+(UC14))^1))/((1.075)^14)+(Sheet1!$B$61*((1+(UC1))^1)*((1+(UC2))^1)*((1+(UC3))^1)*((1+(UC4))^1)*((1+(UC5))^1)*((1+(UC6))^1)*((1+(UC7))^1)*((1+(UC8))^1)*((1+(UC9))^1)*((1+(UC10))^1)*((1+(UC11))^1)*((1+(UC12))^1)*((1+(UC13))^1)*((1+(UC14))^1)*((1+(UC15))^1))/((1.075)^15)+((Sheet1!$B$61*((1+(UC1))^1)*((1+(UC2))^1)*((1+(UC3))^1)*((1+(UC4))^1)*((1+(UC5))^1)*((1+(UC6))^1)*((1+(UC7))^1)*((1+(UC8))^1)*((1+(UC9))^1)*((1+(UC10))^1)*((1+(UC11))^1)*((1+(UC12))^1)*((1+(UC13))^1)*((1+(UC14))^1)*((1+(UC15))^1))/((1.075)^15)/0.075))/Sheet1!$B$17)+((Sheet1!$B$65/Sheet1!$B$17)*(100%-0.2)))</f>
        <v>43.888685018719336</v>
      </c>
      <c r="UD17" s="1">
        <f ca="1">SUM((((Sheet1!$B$61*((1+(UD1))^1))/((1.075)^1)+(Sheet1!$B$61*((1+(UD1))^1)*((1+(UD2))^1))/((1.075)^2)+(Sheet1!$B$61*((1+(UD1))^1)*((1+(UD2))^1)*((1+(UD3))^1))/((1.075)^3)+(Sheet1!$B$61*((1+(UD1))^1)*((1+(UD2))^1)*((1+(UD3))^1)*((1+(UD4))^1))/((1.075)^4)+(Sheet1!$B$61*((1+(UD1))^1)*((1+(UD2))^1)*((1+(UD3))^1)*((1+(UD4))^1)*((1+(UD5))^1))/((1.075)^5)+(Sheet1!$B$61*((1+(UD1))^1)*((1+(UD2))^1)*((1+(UD3))^1)*((1+(UD4))^1)*((1+(UD5))^1)*((1+(UD6))^1))/((1.075)^6)+(Sheet1!$B$61*((1+(UD1))^1)*((1+(UD2))^1)*((1+(UD3))^1)*((1+(UD4))^1)*((1+(UD5))^1)*((1+(UD6))^1)*((1+(UD7))^1))/((1.075)^7)+(Sheet1!$B$61*((1+(UD1))^1)*((1+(UD2))^1)*((1+(UD3))^1)*((1+(UD4))^1)*((1+(UD5))^1)*((1+(UD6))^1)*((1+(UD7))^1)*((1+(UD8))^1))/((1.075)^8)+(Sheet1!$B$61*((1+(UD1))^1)*((1+(UD2))^1)*((1+(UD3))^1)*((1+(UD4))^1)*((1+(UD5))^1)*((1+(UD6))^1)*((1+(UD7))^1)*((1+(UD8))^1)*((1+(UD9))^1))/((1.075)^9)+(Sheet1!$B$61*((1+(UD1))^1)*((1+(UD2))^1)*((1+(UD3))^1)*((1+(UD4))^1)*((1+(UD5))^1)*((1+(UD6))^1)*((1+(UD7))^1)*((1+(UD8))^1)*((1+(UD9))^1)*((1+(UD10))^1))/((1.075)^10)+(Sheet1!$B$61*((1+(UD1))^1)*((1+(UD2))^1)*((1+(UD3))^1)*((1+(UD4))^1)*((1+(UD5))^1)*((1+(UD6))^1)*((1+(UD7))^1)*((1+(UD8))^1)*((1+(UD9))^1)*((1+(UD10))^1)*((1+(UD11))^1))/((1.075)^11)+(Sheet1!$B$61*((1+(UD1))^1)*((1+(UD2))^1)*((1+(UD3))^1)*((1+(UD4))^1)*((1+(UD5))^1)*((1+(UD6))^1)*((1+(UD7))^1)*((1+(UD8))^1)*((1+(UD9))^1)*((1+(UD10))^1)*((1+(UD11))^1)*((1+(UD12))^1))/((1.075)^12)+(Sheet1!$B$61*((1+(UD1))^1)*((1+(UD2))^1)*((1+(UD3))^1)*((1+(UD4))^1)*((1+(UD5))^1)*((1+(UD6))^1)*((1+(UD7))^1)*((1+(UD8))^1)*((1+(UD9))^1)*((1+(UD10))^1)*((1+(UD11))^1)*((1+(UD12))^1)*((1+(UD13))^1))/((1.075)^13)+(Sheet1!$B$61*((1+(UD1))^1)*((1+(UD2))^1)*((1+(UD3))^1)*((1+(UD4))^1)*((1+(UD5))^1)*((1+(UD6))^1)*((1+(UD7))^1)*((1+(UD8))^1)*((1+(UD9))^1)*((1+(UD10))^1)*((1+(UD11))^1)*((1+(UD12))^1)*((1+(UD13))^1)*((1+(UD14))^1))/((1.075)^14)+(Sheet1!$B$61*((1+(UD1))^1)*((1+(UD2))^1)*((1+(UD3))^1)*((1+(UD4))^1)*((1+(UD5))^1)*((1+(UD6))^1)*((1+(UD7))^1)*((1+(UD8))^1)*((1+(UD9))^1)*((1+(UD10))^1)*((1+(UD11))^1)*((1+(UD12))^1)*((1+(UD13))^1)*((1+(UD14))^1)*((1+(UD15))^1))/((1.075)^15)+((Sheet1!$B$61*((1+(UD1))^1)*((1+(UD2))^1)*((1+(UD3))^1)*((1+(UD4))^1)*((1+(UD5))^1)*((1+(UD6))^1)*((1+(UD7))^1)*((1+(UD8))^1)*((1+(UD9))^1)*((1+(UD10))^1)*((1+(UD11))^1)*((1+(UD12))^1)*((1+(UD13))^1)*((1+(UD14))^1)*((1+(UD15))^1))/((1.075)^15)/0.075))/Sheet1!$B$17)+((Sheet1!$B$65/Sheet1!$B$17)*(100%-0.2)))</f>
        <v>40.671106332896969</v>
      </c>
      <c r="UE17" s="1">
        <f ca="1">SUM((((Sheet1!$B$61*((1+(UE1))^1))/((1.075)^1)+(Sheet1!$B$61*((1+(UE1))^1)*((1+(UE2))^1))/((1.075)^2)+(Sheet1!$B$61*((1+(UE1))^1)*((1+(UE2))^1)*((1+(UE3))^1))/((1.075)^3)+(Sheet1!$B$61*((1+(UE1))^1)*((1+(UE2))^1)*((1+(UE3))^1)*((1+(UE4))^1))/((1.075)^4)+(Sheet1!$B$61*((1+(UE1))^1)*((1+(UE2))^1)*((1+(UE3))^1)*((1+(UE4))^1)*((1+(UE5))^1))/((1.075)^5)+(Sheet1!$B$61*((1+(UE1))^1)*((1+(UE2))^1)*((1+(UE3))^1)*((1+(UE4))^1)*((1+(UE5))^1)*((1+(UE6))^1))/((1.075)^6)+(Sheet1!$B$61*((1+(UE1))^1)*((1+(UE2))^1)*((1+(UE3))^1)*((1+(UE4))^1)*((1+(UE5))^1)*((1+(UE6))^1)*((1+(UE7))^1))/((1.075)^7)+(Sheet1!$B$61*((1+(UE1))^1)*((1+(UE2))^1)*((1+(UE3))^1)*((1+(UE4))^1)*((1+(UE5))^1)*((1+(UE6))^1)*((1+(UE7))^1)*((1+(UE8))^1))/((1.075)^8)+(Sheet1!$B$61*((1+(UE1))^1)*((1+(UE2))^1)*((1+(UE3))^1)*((1+(UE4))^1)*((1+(UE5))^1)*((1+(UE6))^1)*((1+(UE7))^1)*((1+(UE8))^1)*((1+(UE9))^1))/((1.075)^9)+(Sheet1!$B$61*((1+(UE1))^1)*((1+(UE2))^1)*((1+(UE3))^1)*((1+(UE4))^1)*((1+(UE5))^1)*((1+(UE6))^1)*((1+(UE7))^1)*((1+(UE8))^1)*((1+(UE9))^1)*((1+(UE10))^1))/((1.075)^10)+(Sheet1!$B$61*((1+(UE1))^1)*((1+(UE2))^1)*((1+(UE3))^1)*((1+(UE4))^1)*((1+(UE5))^1)*((1+(UE6))^1)*((1+(UE7))^1)*((1+(UE8))^1)*((1+(UE9))^1)*((1+(UE10))^1)*((1+(UE11))^1))/((1.075)^11)+(Sheet1!$B$61*((1+(UE1))^1)*((1+(UE2))^1)*((1+(UE3))^1)*((1+(UE4))^1)*((1+(UE5))^1)*((1+(UE6))^1)*((1+(UE7))^1)*((1+(UE8))^1)*((1+(UE9))^1)*((1+(UE10))^1)*((1+(UE11))^1)*((1+(UE12))^1))/((1.075)^12)+(Sheet1!$B$61*((1+(UE1))^1)*((1+(UE2))^1)*((1+(UE3))^1)*((1+(UE4))^1)*((1+(UE5))^1)*((1+(UE6))^1)*((1+(UE7))^1)*((1+(UE8))^1)*((1+(UE9))^1)*((1+(UE10))^1)*((1+(UE11))^1)*((1+(UE12))^1)*((1+(UE13))^1))/((1.075)^13)+(Sheet1!$B$61*((1+(UE1))^1)*((1+(UE2))^1)*((1+(UE3))^1)*((1+(UE4))^1)*((1+(UE5))^1)*((1+(UE6))^1)*((1+(UE7))^1)*((1+(UE8))^1)*((1+(UE9))^1)*((1+(UE10))^1)*((1+(UE11))^1)*((1+(UE12))^1)*((1+(UE13))^1)*((1+(UE14))^1))/((1.075)^14)+(Sheet1!$B$61*((1+(UE1))^1)*((1+(UE2))^1)*((1+(UE3))^1)*((1+(UE4))^1)*((1+(UE5))^1)*((1+(UE6))^1)*((1+(UE7))^1)*((1+(UE8))^1)*((1+(UE9))^1)*((1+(UE10))^1)*((1+(UE11))^1)*((1+(UE12))^1)*((1+(UE13))^1)*((1+(UE14))^1)*((1+(UE15))^1))/((1.075)^15)+((Sheet1!$B$61*((1+(UE1))^1)*((1+(UE2))^1)*((1+(UE3))^1)*((1+(UE4))^1)*((1+(UE5))^1)*((1+(UE6))^1)*((1+(UE7))^1)*((1+(UE8))^1)*((1+(UE9))^1)*((1+(UE10))^1)*((1+(UE11))^1)*((1+(UE12))^1)*((1+(UE13))^1)*((1+(UE14))^1)*((1+(UE15))^1))/((1.075)^15)/0.075))/Sheet1!$B$17)+((Sheet1!$B$65/Sheet1!$B$17)*(100%-0.2)))</f>
        <v>78.720965114607424</v>
      </c>
      <c r="UF17" s="1">
        <f ca="1">SUM((((Sheet1!$B$61*((1+(UF1))^1))/((1.075)^1)+(Sheet1!$B$61*((1+(UF1))^1)*((1+(UF2))^1))/((1.075)^2)+(Sheet1!$B$61*((1+(UF1))^1)*((1+(UF2))^1)*((1+(UF3))^1))/((1.075)^3)+(Sheet1!$B$61*((1+(UF1))^1)*((1+(UF2))^1)*((1+(UF3))^1)*((1+(UF4))^1))/((1.075)^4)+(Sheet1!$B$61*((1+(UF1))^1)*((1+(UF2))^1)*((1+(UF3))^1)*((1+(UF4))^1)*((1+(UF5))^1))/((1.075)^5)+(Sheet1!$B$61*((1+(UF1))^1)*((1+(UF2))^1)*((1+(UF3))^1)*((1+(UF4))^1)*((1+(UF5))^1)*((1+(UF6))^1))/((1.075)^6)+(Sheet1!$B$61*((1+(UF1))^1)*((1+(UF2))^1)*((1+(UF3))^1)*((1+(UF4))^1)*((1+(UF5))^1)*((1+(UF6))^1)*((1+(UF7))^1))/((1.075)^7)+(Sheet1!$B$61*((1+(UF1))^1)*((1+(UF2))^1)*((1+(UF3))^1)*((1+(UF4))^1)*((1+(UF5))^1)*((1+(UF6))^1)*((1+(UF7))^1)*((1+(UF8))^1))/((1.075)^8)+(Sheet1!$B$61*((1+(UF1))^1)*((1+(UF2))^1)*((1+(UF3))^1)*((1+(UF4))^1)*((1+(UF5))^1)*((1+(UF6))^1)*((1+(UF7))^1)*((1+(UF8))^1)*((1+(UF9))^1))/((1.075)^9)+(Sheet1!$B$61*((1+(UF1))^1)*((1+(UF2))^1)*((1+(UF3))^1)*((1+(UF4))^1)*((1+(UF5))^1)*((1+(UF6))^1)*((1+(UF7))^1)*((1+(UF8))^1)*((1+(UF9))^1)*((1+(UF10))^1))/((1.075)^10)+(Sheet1!$B$61*((1+(UF1))^1)*((1+(UF2))^1)*((1+(UF3))^1)*((1+(UF4))^1)*((1+(UF5))^1)*((1+(UF6))^1)*((1+(UF7))^1)*((1+(UF8))^1)*((1+(UF9))^1)*((1+(UF10))^1)*((1+(UF11))^1))/((1.075)^11)+(Sheet1!$B$61*((1+(UF1))^1)*((1+(UF2))^1)*((1+(UF3))^1)*((1+(UF4))^1)*((1+(UF5))^1)*((1+(UF6))^1)*((1+(UF7))^1)*((1+(UF8))^1)*((1+(UF9))^1)*((1+(UF10))^1)*((1+(UF11))^1)*((1+(UF12))^1))/((1.075)^12)+(Sheet1!$B$61*((1+(UF1))^1)*((1+(UF2))^1)*((1+(UF3))^1)*((1+(UF4))^1)*((1+(UF5))^1)*((1+(UF6))^1)*((1+(UF7))^1)*((1+(UF8))^1)*((1+(UF9))^1)*((1+(UF10))^1)*((1+(UF11))^1)*((1+(UF12))^1)*((1+(UF13))^1))/((1.075)^13)+(Sheet1!$B$61*((1+(UF1))^1)*((1+(UF2))^1)*((1+(UF3))^1)*((1+(UF4))^1)*((1+(UF5))^1)*((1+(UF6))^1)*((1+(UF7))^1)*((1+(UF8))^1)*((1+(UF9))^1)*((1+(UF10))^1)*((1+(UF11))^1)*((1+(UF12))^1)*((1+(UF13))^1)*((1+(UF14))^1))/((1.075)^14)+(Sheet1!$B$61*((1+(UF1))^1)*((1+(UF2))^1)*((1+(UF3))^1)*((1+(UF4))^1)*((1+(UF5))^1)*((1+(UF6))^1)*((1+(UF7))^1)*((1+(UF8))^1)*((1+(UF9))^1)*((1+(UF10))^1)*((1+(UF11))^1)*((1+(UF12))^1)*((1+(UF13))^1)*((1+(UF14))^1)*((1+(UF15))^1))/((1.075)^15)+((Sheet1!$B$61*((1+(UF1))^1)*((1+(UF2))^1)*((1+(UF3))^1)*((1+(UF4))^1)*((1+(UF5))^1)*((1+(UF6))^1)*((1+(UF7))^1)*((1+(UF8))^1)*((1+(UF9))^1)*((1+(UF10))^1)*((1+(UF11))^1)*((1+(UF12))^1)*((1+(UF13))^1)*((1+(UF14))^1)*((1+(UF15))^1))/((1.075)^15)/0.075))/Sheet1!$B$17)+((Sheet1!$B$65/Sheet1!$B$17)*(100%-0.2)))</f>
        <v>45.386034866505042</v>
      </c>
      <c r="UG17" s="1">
        <f ca="1">SUM((((Sheet1!$B$61*((1+(UG1))^1))/((1.075)^1)+(Sheet1!$B$61*((1+(UG1))^1)*((1+(UG2))^1))/((1.075)^2)+(Sheet1!$B$61*((1+(UG1))^1)*((1+(UG2))^1)*((1+(UG3))^1))/((1.075)^3)+(Sheet1!$B$61*((1+(UG1))^1)*((1+(UG2))^1)*((1+(UG3))^1)*((1+(UG4))^1))/((1.075)^4)+(Sheet1!$B$61*((1+(UG1))^1)*((1+(UG2))^1)*((1+(UG3))^1)*((1+(UG4))^1)*((1+(UG5))^1))/((1.075)^5)+(Sheet1!$B$61*((1+(UG1))^1)*((1+(UG2))^1)*((1+(UG3))^1)*((1+(UG4))^1)*((1+(UG5))^1)*((1+(UG6))^1))/((1.075)^6)+(Sheet1!$B$61*((1+(UG1))^1)*((1+(UG2))^1)*((1+(UG3))^1)*((1+(UG4))^1)*((1+(UG5))^1)*((1+(UG6))^1)*((1+(UG7))^1))/((1.075)^7)+(Sheet1!$B$61*((1+(UG1))^1)*((1+(UG2))^1)*((1+(UG3))^1)*((1+(UG4))^1)*((1+(UG5))^1)*((1+(UG6))^1)*((1+(UG7))^1)*((1+(UG8))^1))/((1.075)^8)+(Sheet1!$B$61*((1+(UG1))^1)*((1+(UG2))^1)*((1+(UG3))^1)*((1+(UG4))^1)*((1+(UG5))^1)*((1+(UG6))^1)*((1+(UG7))^1)*((1+(UG8))^1)*((1+(UG9))^1))/((1.075)^9)+(Sheet1!$B$61*((1+(UG1))^1)*((1+(UG2))^1)*((1+(UG3))^1)*((1+(UG4))^1)*((1+(UG5))^1)*((1+(UG6))^1)*((1+(UG7))^1)*((1+(UG8))^1)*((1+(UG9))^1)*((1+(UG10))^1))/((1.075)^10)+(Sheet1!$B$61*((1+(UG1))^1)*((1+(UG2))^1)*((1+(UG3))^1)*((1+(UG4))^1)*((1+(UG5))^1)*((1+(UG6))^1)*((1+(UG7))^1)*((1+(UG8))^1)*((1+(UG9))^1)*((1+(UG10))^1)*((1+(UG11))^1))/((1.075)^11)+(Sheet1!$B$61*((1+(UG1))^1)*((1+(UG2))^1)*((1+(UG3))^1)*((1+(UG4))^1)*((1+(UG5))^1)*((1+(UG6))^1)*((1+(UG7))^1)*((1+(UG8))^1)*((1+(UG9))^1)*((1+(UG10))^1)*((1+(UG11))^1)*((1+(UG12))^1))/((1.075)^12)+(Sheet1!$B$61*((1+(UG1))^1)*((1+(UG2))^1)*((1+(UG3))^1)*((1+(UG4))^1)*((1+(UG5))^1)*((1+(UG6))^1)*((1+(UG7))^1)*((1+(UG8))^1)*((1+(UG9))^1)*((1+(UG10))^1)*((1+(UG11))^1)*((1+(UG12))^1)*((1+(UG13))^1))/((1.075)^13)+(Sheet1!$B$61*((1+(UG1))^1)*((1+(UG2))^1)*((1+(UG3))^1)*((1+(UG4))^1)*((1+(UG5))^1)*((1+(UG6))^1)*((1+(UG7))^1)*((1+(UG8))^1)*((1+(UG9))^1)*((1+(UG10))^1)*((1+(UG11))^1)*((1+(UG12))^1)*((1+(UG13))^1)*((1+(UG14))^1))/((1.075)^14)+(Sheet1!$B$61*((1+(UG1))^1)*((1+(UG2))^1)*((1+(UG3))^1)*((1+(UG4))^1)*((1+(UG5))^1)*((1+(UG6))^1)*((1+(UG7))^1)*((1+(UG8))^1)*((1+(UG9))^1)*((1+(UG10))^1)*((1+(UG11))^1)*((1+(UG12))^1)*((1+(UG13))^1)*((1+(UG14))^1)*((1+(UG15))^1))/((1.075)^15)+((Sheet1!$B$61*((1+(UG1))^1)*((1+(UG2))^1)*((1+(UG3))^1)*((1+(UG4))^1)*((1+(UG5))^1)*((1+(UG6))^1)*((1+(UG7))^1)*((1+(UG8))^1)*((1+(UG9))^1)*((1+(UG10))^1)*((1+(UG11))^1)*((1+(UG12))^1)*((1+(UG13))^1)*((1+(UG14))^1)*((1+(UG15))^1))/((1.075)^15)/0.075))/Sheet1!$B$17)+((Sheet1!$B$65/Sheet1!$B$17)*(100%-0.2)))</f>
        <v>57.860588666579403</v>
      </c>
      <c r="UH17" s="1">
        <f ca="1">SUM((((Sheet1!$B$61*((1+(UH1))^1))/((1.075)^1)+(Sheet1!$B$61*((1+(UH1))^1)*((1+(UH2))^1))/((1.075)^2)+(Sheet1!$B$61*((1+(UH1))^1)*((1+(UH2))^1)*((1+(UH3))^1))/((1.075)^3)+(Sheet1!$B$61*((1+(UH1))^1)*((1+(UH2))^1)*((1+(UH3))^1)*((1+(UH4))^1))/((1.075)^4)+(Sheet1!$B$61*((1+(UH1))^1)*((1+(UH2))^1)*((1+(UH3))^1)*((1+(UH4))^1)*((1+(UH5))^1))/((1.075)^5)+(Sheet1!$B$61*((1+(UH1))^1)*((1+(UH2))^1)*((1+(UH3))^1)*((1+(UH4))^1)*((1+(UH5))^1)*((1+(UH6))^1))/((1.075)^6)+(Sheet1!$B$61*((1+(UH1))^1)*((1+(UH2))^1)*((1+(UH3))^1)*((1+(UH4))^1)*((1+(UH5))^1)*((1+(UH6))^1)*((1+(UH7))^1))/((1.075)^7)+(Sheet1!$B$61*((1+(UH1))^1)*((1+(UH2))^1)*((1+(UH3))^1)*((1+(UH4))^1)*((1+(UH5))^1)*((1+(UH6))^1)*((1+(UH7))^1)*((1+(UH8))^1))/((1.075)^8)+(Sheet1!$B$61*((1+(UH1))^1)*((1+(UH2))^1)*((1+(UH3))^1)*((1+(UH4))^1)*((1+(UH5))^1)*((1+(UH6))^1)*((1+(UH7))^1)*((1+(UH8))^1)*((1+(UH9))^1))/((1.075)^9)+(Sheet1!$B$61*((1+(UH1))^1)*((1+(UH2))^1)*((1+(UH3))^1)*((1+(UH4))^1)*((1+(UH5))^1)*((1+(UH6))^1)*((1+(UH7))^1)*((1+(UH8))^1)*((1+(UH9))^1)*((1+(UH10))^1))/((1.075)^10)+(Sheet1!$B$61*((1+(UH1))^1)*((1+(UH2))^1)*((1+(UH3))^1)*((1+(UH4))^1)*((1+(UH5))^1)*((1+(UH6))^1)*((1+(UH7))^1)*((1+(UH8))^1)*((1+(UH9))^1)*((1+(UH10))^1)*((1+(UH11))^1))/((1.075)^11)+(Sheet1!$B$61*((1+(UH1))^1)*((1+(UH2))^1)*((1+(UH3))^1)*((1+(UH4))^1)*((1+(UH5))^1)*((1+(UH6))^1)*((1+(UH7))^1)*((1+(UH8))^1)*((1+(UH9))^1)*((1+(UH10))^1)*((1+(UH11))^1)*((1+(UH12))^1))/((1.075)^12)+(Sheet1!$B$61*((1+(UH1))^1)*((1+(UH2))^1)*((1+(UH3))^1)*((1+(UH4))^1)*((1+(UH5))^1)*((1+(UH6))^1)*((1+(UH7))^1)*((1+(UH8))^1)*((1+(UH9))^1)*((1+(UH10))^1)*((1+(UH11))^1)*((1+(UH12))^1)*((1+(UH13))^1))/((1.075)^13)+(Sheet1!$B$61*((1+(UH1))^1)*((1+(UH2))^1)*((1+(UH3))^1)*((1+(UH4))^1)*((1+(UH5))^1)*((1+(UH6))^1)*((1+(UH7))^1)*((1+(UH8))^1)*((1+(UH9))^1)*((1+(UH10))^1)*((1+(UH11))^1)*((1+(UH12))^1)*((1+(UH13))^1)*((1+(UH14))^1))/((1.075)^14)+(Sheet1!$B$61*((1+(UH1))^1)*((1+(UH2))^1)*((1+(UH3))^1)*((1+(UH4))^1)*((1+(UH5))^1)*((1+(UH6))^1)*((1+(UH7))^1)*((1+(UH8))^1)*((1+(UH9))^1)*((1+(UH10))^1)*((1+(UH11))^1)*((1+(UH12))^1)*((1+(UH13))^1)*((1+(UH14))^1)*((1+(UH15))^1))/((1.075)^15)+((Sheet1!$B$61*((1+(UH1))^1)*((1+(UH2))^1)*((1+(UH3))^1)*((1+(UH4))^1)*((1+(UH5))^1)*((1+(UH6))^1)*((1+(UH7))^1)*((1+(UH8))^1)*((1+(UH9))^1)*((1+(UH10))^1)*((1+(UH11))^1)*((1+(UH12))^1)*((1+(UH13))^1)*((1+(UH14))^1)*((1+(UH15))^1))/((1.075)^15)/0.075))/Sheet1!$B$17)+((Sheet1!$B$65/Sheet1!$B$17)*(100%-0.2)))</f>
        <v>56.177006533569383</v>
      </c>
      <c r="UI17" s="1">
        <f ca="1">SUM((((Sheet1!$B$61*((1+(UI1))^1))/((1.075)^1)+(Sheet1!$B$61*((1+(UI1))^1)*((1+(UI2))^1))/((1.075)^2)+(Sheet1!$B$61*((1+(UI1))^1)*((1+(UI2))^1)*((1+(UI3))^1))/((1.075)^3)+(Sheet1!$B$61*((1+(UI1))^1)*((1+(UI2))^1)*((1+(UI3))^1)*((1+(UI4))^1))/((1.075)^4)+(Sheet1!$B$61*((1+(UI1))^1)*((1+(UI2))^1)*((1+(UI3))^1)*((1+(UI4))^1)*((1+(UI5))^1))/((1.075)^5)+(Sheet1!$B$61*((1+(UI1))^1)*((1+(UI2))^1)*((1+(UI3))^1)*((1+(UI4))^1)*((1+(UI5))^1)*((1+(UI6))^1))/((1.075)^6)+(Sheet1!$B$61*((1+(UI1))^1)*((1+(UI2))^1)*((1+(UI3))^1)*((1+(UI4))^1)*((1+(UI5))^1)*((1+(UI6))^1)*((1+(UI7))^1))/((1.075)^7)+(Sheet1!$B$61*((1+(UI1))^1)*((1+(UI2))^1)*((1+(UI3))^1)*((1+(UI4))^1)*((1+(UI5))^1)*((1+(UI6))^1)*((1+(UI7))^1)*((1+(UI8))^1))/((1.075)^8)+(Sheet1!$B$61*((1+(UI1))^1)*((1+(UI2))^1)*((1+(UI3))^1)*((1+(UI4))^1)*((1+(UI5))^1)*((1+(UI6))^1)*((1+(UI7))^1)*((1+(UI8))^1)*((1+(UI9))^1))/((1.075)^9)+(Sheet1!$B$61*((1+(UI1))^1)*((1+(UI2))^1)*((1+(UI3))^1)*((1+(UI4))^1)*((1+(UI5))^1)*((1+(UI6))^1)*((1+(UI7))^1)*((1+(UI8))^1)*((1+(UI9))^1)*((1+(UI10))^1))/((1.075)^10)+(Sheet1!$B$61*((1+(UI1))^1)*((1+(UI2))^1)*((1+(UI3))^1)*((1+(UI4))^1)*((1+(UI5))^1)*((1+(UI6))^1)*((1+(UI7))^1)*((1+(UI8))^1)*((1+(UI9))^1)*((1+(UI10))^1)*((1+(UI11))^1))/((1.075)^11)+(Sheet1!$B$61*((1+(UI1))^1)*((1+(UI2))^1)*((1+(UI3))^1)*((1+(UI4))^1)*((1+(UI5))^1)*((1+(UI6))^1)*((1+(UI7))^1)*((1+(UI8))^1)*((1+(UI9))^1)*((1+(UI10))^1)*((1+(UI11))^1)*((1+(UI12))^1))/((1.075)^12)+(Sheet1!$B$61*((1+(UI1))^1)*((1+(UI2))^1)*((1+(UI3))^1)*((1+(UI4))^1)*((1+(UI5))^1)*((1+(UI6))^1)*((1+(UI7))^1)*((1+(UI8))^1)*((1+(UI9))^1)*((1+(UI10))^1)*((1+(UI11))^1)*((1+(UI12))^1)*((1+(UI13))^1))/((1.075)^13)+(Sheet1!$B$61*((1+(UI1))^1)*((1+(UI2))^1)*((1+(UI3))^1)*((1+(UI4))^1)*((1+(UI5))^1)*((1+(UI6))^1)*((1+(UI7))^1)*((1+(UI8))^1)*((1+(UI9))^1)*((1+(UI10))^1)*((1+(UI11))^1)*((1+(UI12))^1)*((1+(UI13))^1)*((1+(UI14))^1))/((1.075)^14)+(Sheet1!$B$61*((1+(UI1))^1)*((1+(UI2))^1)*((1+(UI3))^1)*((1+(UI4))^1)*((1+(UI5))^1)*((1+(UI6))^1)*((1+(UI7))^1)*((1+(UI8))^1)*((1+(UI9))^1)*((1+(UI10))^1)*((1+(UI11))^1)*((1+(UI12))^1)*((1+(UI13))^1)*((1+(UI14))^1)*((1+(UI15))^1))/((1.075)^15)+((Sheet1!$B$61*((1+(UI1))^1)*((1+(UI2))^1)*((1+(UI3))^1)*((1+(UI4))^1)*((1+(UI5))^1)*((1+(UI6))^1)*((1+(UI7))^1)*((1+(UI8))^1)*((1+(UI9))^1)*((1+(UI10))^1)*((1+(UI11))^1)*((1+(UI12))^1)*((1+(UI13))^1)*((1+(UI14))^1)*((1+(UI15))^1))/((1.075)^15)/0.075))/Sheet1!$B$17)+((Sheet1!$B$65/Sheet1!$B$17)*(100%-0.2)))</f>
        <v>47.539541767095329</v>
      </c>
      <c r="UJ17" s="1">
        <f ca="1">SUM((((Sheet1!$B$61*((1+(UJ1))^1))/((1.075)^1)+(Sheet1!$B$61*((1+(UJ1))^1)*((1+(UJ2))^1))/((1.075)^2)+(Sheet1!$B$61*((1+(UJ1))^1)*((1+(UJ2))^1)*((1+(UJ3))^1))/((1.075)^3)+(Sheet1!$B$61*((1+(UJ1))^1)*((1+(UJ2))^1)*((1+(UJ3))^1)*((1+(UJ4))^1))/((1.075)^4)+(Sheet1!$B$61*((1+(UJ1))^1)*((1+(UJ2))^1)*((1+(UJ3))^1)*((1+(UJ4))^1)*((1+(UJ5))^1))/((1.075)^5)+(Sheet1!$B$61*((1+(UJ1))^1)*((1+(UJ2))^1)*((1+(UJ3))^1)*((1+(UJ4))^1)*((1+(UJ5))^1)*((1+(UJ6))^1))/((1.075)^6)+(Sheet1!$B$61*((1+(UJ1))^1)*((1+(UJ2))^1)*((1+(UJ3))^1)*((1+(UJ4))^1)*((1+(UJ5))^1)*((1+(UJ6))^1)*((1+(UJ7))^1))/((1.075)^7)+(Sheet1!$B$61*((1+(UJ1))^1)*((1+(UJ2))^1)*((1+(UJ3))^1)*((1+(UJ4))^1)*((1+(UJ5))^1)*((1+(UJ6))^1)*((1+(UJ7))^1)*((1+(UJ8))^1))/((1.075)^8)+(Sheet1!$B$61*((1+(UJ1))^1)*((1+(UJ2))^1)*((1+(UJ3))^1)*((1+(UJ4))^1)*((1+(UJ5))^1)*((1+(UJ6))^1)*((1+(UJ7))^1)*((1+(UJ8))^1)*((1+(UJ9))^1))/((1.075)^9)+(Sheet1!$B$61*((1+(UJ1))^1)*((1+(UJ2))^1)*((1+(UJ3))^1)*((1+(UJ4))^1)*((1+(UJ5))^1)*((1+(UJ6))^1)*((1+(UJ7))^1)*((1+(UJ8))^1)*((1+(UJ9))^1)*((1+(UJ10))^1))/((1.075)^10)+(Sheet1!$B$61*((1+(UJ1))^1)*((1+(UJ2))^1)*((1+(UJ3))^1)*((1+(UJ4))^1)*((1+(UJ5))^1)*((1+(UJ6))^1)*((1+(UJ7))^1)*((1+(UJ8))^1)*((1+(UJ9))^1)*((1+(UJ10))^1)*((1+(UJ11))^1))/((1.075)^11)+(Sheet1!$B$61*((1+(UJ1))^1)*((1+(UJ2))^1)*((1+(UJ3))^1)*((1+(UJ4))^1)*((1+(UJ5))^1)*((1+(UJ6))^1)*((1+(UJ7))^1)*((1+(UJ8))^1)*((1+(UJ9))^1)*((1+(UJ10))^1)*((1+(UJ11))^1)*((1+(UJ12))^1))/((1.075)^12)+(Sheet1!$B$61*((1+(UJ1))^1)*((1+(UJ2))^1)*((1+(UJ3))^1)*((1+(UJ4))^1)*((1+(UJ5))^1)*((1+(UJ6))^1)*((1+(UJ7))^1)*((1+(UJ8))^1)*((1+(UJ9))^1)*((1+(UJ10))^1)*((1+(UJ11))^1)*((1+(UJ12))^1)*((1+(UJ13))^1))/((1.075)^13)+(Sheet1!$B$61*((1+(UJ1))^1)*((1+(UJ2))^1)*((1+(UJ3))^1)*((1+(UJ4))^1)*((1+(UJ5))^1)*((1+(UJ6))^1)*((1+(UJ7))^1)*((1+(UJ8))^1)*((1+(UJ9))^1)*((1+(UJ10))^1)*((1+(UJ11))^1)*((1+(UJ12))^1)*((1+(UJ13))^1)*((1+(UJ14))^1))/((1.075)^14)+(Sheet1!$B$61*((1+(UJ1))^1)*((1+(UJ2))^1)*((1+(UJ3))^1)*((1+(UJ4))^1)*((1+(UJ5))^1)*((1+(UJ6))^1)*((1+(UJ7))^1)*((1+(UJ8))^1)*((1+(UJ9))^1)*((1+(UJ10))^1)*((1+(UJ11))^1)*((1+(UJ12))^1)*((1+(UJ13))^1)*((1+(UJ14))^1)*((1+(UJ15))^1))/((1.075)^15)+((Sheet1!$B$61*((1+(UJ1))^1)*((1+(UJ2))^1)*((1+(UJ3))^1)*((1+(UJ4))^1)*((1+(UJ5))^1)*((1+(UJ6))^1)*((1+(UJ7))^1)*((1+(UJ8))^1)*((1+(UJ9))^1)*((1+(UJ10))^1)*((1+(UJ11))^1)*((1+(UJ12))^1)*((1+(UJ13))^1)*((1+(UJ14))^1)*((1+(UJ15))^1))/((1.075)^15)/0.075))/Sheet1!$B$17)+((Sheet1!$B$65/Sheet1!$B$17)*(100%-0.2)))</f>
        <v>43.497694521259739</v>
      </c>
      <c r="UK17" s="1">
        <f ca="1">SUM((((Sheet1!$B$61*((1+(UK1))^1))/((1.075)^1)+(Sheet1!$B$61*((1+(UK1))^1)*((1+(UK2))^1))/((1.075)^2)+(Sheet1!$B$61*((1+(UK1))^1)*((1+(UK2))^1)*((1+(UK3))^1))/((1.075)^3)+(Sheet1!$B$61*((1+(UK1))^1)*((1+(UK2))^1)*((1+(UK3))^1)*((1+(UK4))^1))/((1.075)^4)+(Sheet1!$B$61*((1+(UK1))^1)*((1+(UK2))^1)*((1+(UK3))^1)*((1+(UK4))^1)*((1+(UK5))^1))/((1.075)^5)+(Sheet1!$B$61*((1+(UK1))^1)*((1+(UK2))^1)*((1+(UK3))^1)*((1+(UK4))^1)*((1+(UK5))^1)*((1+(UK6))^1))/((1.075)^6)+(Sheet1!$B$61*((1+(UK1))^1)*((1+(UK2))^1)*((1+(UK3))^1)*((1+(UK4))^1)*((1+(UK5))^1)*((1+(UK6))^1)*((1+(UK7))^1))/((1.075)^7)+(Sheet1!$B$61*((1+(UK1))^1)*((1+(UK2))^1)*((1+(UK3))^1)*((1+(UK4))^1)*((1+(UK5))^1)*((1+(UK6))^1)*((1+(UK7))^1)*((1+(UK8))^1))/((1.075)^8)+(Sheet1!$B$61*((1+(UK1))^1)*((1+(UK2))^1)*((1+(UK3))^1)*((1+(UK4))^1)*((1+(UK5))^1)*((1+(UK6))^1)*((1+(UK7))^1)*((1+(UK8))^1)*((1+(UK9))^1))/((1.075)^9)+(Sheet1!$B$61*((1+(UK1))^1)*((1+(UK2))^1)*((1+(UK3))^1)*((1+(UK4))^1)*((1+(UK5))^1)*((1+(UK6))^1)*((1+(UK7))^1)*((1+(UK8))^1)*((1+(UK9))^1)*((1+(UK10))^1))/((1.075)^10)+(Sheet1!$B$61*((1+(UK1))^1)*((1+(UK2))^1)*((1+(UK3))^1)*((1+(UK4))^1)*((1+(UK5))^1)*((1+(UK6))^1)*((1+(UK7))^1)*((1+(UK8))^1)*((1+(UK9))^1)*((1+(UK10))^1)*((1+(UK11))^1))/((1.075)^11)+(Sheet1!$B$61*((1+(UK1))^1)*((1+(UK2))^1)*((1+(UK3))^1)*((1+(UK4))^1)*((1+(UK5))^1)*((1+(UK6))^1)*((1+(UK7))^1)*((1+(UK8))^1)*((1+(UK9))^1)*((1+(UK10))^1)*((1+(UK11))^1)*((1+(UK12))^1))/((1.075)^12)+(Sheet1!$B$61*((1+(UK1))^1)*((1+(UK2))^1)*((1+(UK3))^1)*((1+(UK4))^1)*((1+(UK5))^1)*((1+(UK6))^1)*((1+(UK7))^1)*((1+(UK8))^1)*((1+(UK9))^1)*((1+(UK10))^1)*((1+(UK11))^1)*((1+(UK12))^1)*((1+(UK13))^1))/((1.075)^13)+(Sheet1!$B$61*((1+(UK1))^1)*((1+(UK2))^1)*((1+(UK3))^1)*((1+(UK4))^1)*((1+(UK5))^1)*((1+(UK6))^1)*((1+(UK7))^1)*((1+(UK8))^1)*((1+(UK9))^1)*((1+(UK10))^1)*((1+(UK11))^1)*((1+(UK12))^1)*((1+(UK13))^1)*((1+(UK14))^1))/((1.075)^14)+(Sheet1!$B$61*((1+(UK1))^1)*((1+(UK2))^1)*((1+(UK3))^1)*((1+(UK4))^1)*((1+(UK5))^1)*((1+(UK6))^1)*((1+(UK7))^1)*((1+(UK8))^1)*((1+(UK9))^1)*((1+(UK10))^1)*((1+(UK11))^1)*((1+(UK12))^1)*((1+(UK13))^1)*((1+(UK14))^1)*((1+(UK15))^1))/((1.075)^15)+((Sheet1!$B$61*((1+(UK1))^1)*((1+(UK2))^1)*((1+(UK3))^1)*((1+(UK4))^1)*((1+(UK5))^1)*((1+(UK6))^1)*((1+(UK7))^1)*((1+(UK8))^1)*((1+(UK9))^1)*((1+(UK10))^1)*((1+(UK11))^1)*((1+(UK12))^1)*((1+(UK13))^1)*((1+(UK14))^1)*((1+(UK15))^1))/((1.075)^15)/0.075))/Sheet1!$B$17)+((Sheet1!$B$65/Sheet1!$B$17)*(100%-0.2)))</f>
        <v>58.960317328084216</v>
      </c>
      <c r="UL17" s="1">
        <f ca="1">SUM((((Sheet1!$B$61*((1+(UL1))^1))/((1.075)^1)+(Sheet1!$B$61*((1+(UL1))^1)*((1+(UL2))^1))/((1.075)^2)+(Sheet1!$B$61*((1+(UL1))^1)*((1+(UL2))^1)*((1+(UL3))^1))/((1.075)^3)+(Sheet1!$B$61*((1+(UL1))^1)*((1+(UL2))^1)*((1+(UL3))^1)*((1+(UL4))^1))/((1.075)^4)+(Sheet1!$B$61*((1+(UL1))^1)*((1+(UL2))^1)*((1+(UL3))^1)*((1+(UL4))^1)*((1+(UL5))^1))/((1.075)^5)+(Sheet1!$B$61*((1+(UL1))^1)*((1+(UL2))^1)*((1+(UL3))^1)*((1+(UL4))^1)*((1+(UL5))^1)*((1+(UL6))^1))/((1.075)^6)+(Sheet1!$B$61*((1+(UL1))^1)*((1+(UL2))^1)*((1+(UL3))^1)*((1+(UL4))^1)*((1+(UL5))^1)*((1+(UL6))^1)*((1+(UL7))^1))/((1.075)^7)+(Sheet1!$B$61*((1+(UL1))^1)*((1+(UL2))^1)*((1+(UL3))^1)*((1+(UL4))^1)*((1+(UL5))^1)*((1+(UL6))^1)*((1+(UL7))^1)*((1+(UL8))^1))/((1.075)^8)+(Sheet1!$B$61*((1+(UL1))^1)*((1+(UL2))^1)*((1+(UL3))^1)*((1+(UL4))^1)*((1+(UL5))^1)*((1+(UL6))^1)*((1+(UL7))^1)*((1+(UL8))^1)*((1+(UL9))^1))/((1.075)^9)+(Sheet1!$B$61*((1+(UL1))^1)*((1+(UL2))^1)*((1+(UL3))^1)*((1+(UL4))^1)*((1+(UL5))^1)*((1+(UL6))^1)*((1+(UL7))^1)*((1+(UL8))^1)*((1+(UL9))^1)*((1+(UL10))^1))/((1.075)^10)+(Sheet1!$B$61*((1+(UL1))^1)*((1+(UL2))^1)*((1+(UL3))^1)*((1+(UL4))^1)*((1+(UL5))^1)*((1+(UL6))^1)*((1+(UL7))^1)*((1+(UL8))^1)*((1+(UL9))^1)*((1+(UL10))^1)*((1+(UL11))^1))/((1.075)^11)+(Sheet1!$B$61*((1+(UL1))^1)*((1+(UL2))^1)*((1+(UL3))^1)*((1+(UL4))^1)*((1+(UL5))^1)*((1+(UL6))^1)*((1+(UL7))^1)*((1+(UL8))^1)*((1+(UL9))^1)*((1+(UL10))^1)*((1+(UL11))^1)*((1+(UL12))^1))/((1.075)^12)+(Sheet1!$B$61*((1+(UL1))^1)*((1+(UL2))^1)*((1+(UL3))^1)*((1+(UL4))^1)*((1+(UL5))^1)*((1+(UL6))^1)*((1+(UL7))^1)*((1+(UL8))^1)*((1+(UL9))^1)*((1+(UL10))^1)*((1+(UL11))^1)*((1+(UL12))^1)*((1+(UL13))^1))/((1.075)^13)+(Sheet1!$B$61*((1+(UL1))^1)*((1+(UL2))^1)*((1+(UL3))^1)*((1+(UL4))^1)*((1+(UL5))^1)*((1+(UL6))^1)*((1+(UL7))^1)*((1+(UL8))^1)*((1+(UL9))^1)*((1+(UL10))^1)*((1+(UL11))^1)*((1+(UL12))^1)*((1+(UL13))^1)*((1+(UL14))^1))/((1.075)^14)+(Sheet1!$B$61*((1+(UL1))^1)*((1+(UL2))^1)*((1+(UL3))^1)*((1+(UL4))^1)*((1+(UL5))^1)*((1+(UL6))^1)*((1+(UL7))^1)*((1+(UL8))^1)*((1+(UL9))^1)*((1+(UL10))^1)*((1+(UL11))^1)*((1+(UL12))^1)*((1+(UL13))^1)*((1+(UL14))^1)*((1+(UL15))^1))/((1.075)^15)+((Sheet1!$B$61*((1+(UL1))^1)*((1+(UL2))^1)*((1+(UL3))^1)*((1+(UL4))^1)*((1+(UL5))^1)*((1+(UL6))^1)*((1+(UL7))^1)*((1+(UL8))^1)*((1+(UL9))^1)*((1+(UL10))^1)*((1+(UL11))^1)*((1+(UL12))^1)*((1+(UL13))^1)*((1+(UL14))^1)*((1+(UL15))^1))/((1.075)^15)/0.075))/Sheet1!$B$17)+((Sheet1!$B$65/Sheet1!$B$17)*(100%-0.2)))</f>
        <v>50.547987215207151</v>
      </c>
      <c r="UM17" s="1">
        <f ca="1">SUM((((Sheet1!$B$61*((1+(UM1))^1))/((1.075)^1)+(Sheet1!$B$61*((1+(UM1))^1)*((1+(UM2))^1))/((1.075)^2)+(Sheet1!$B$61*((1+(UM1))^1)*((1+(UM2))^1)*((1+(UM3))^1))/((1.075)^3)+(Sheet1!$B$61*((1+(UM1))^1)*((1+(UM2))^1)*((1+(UM3))^1)*((1+(UM4))^1))/((1.075)^4)+(Sheet1!$B$61*((1+(UM1))^1)*((1+(UM2))^1)*((1+(UM3))^1)*((1+(UM4))^1)*((1+(UM5))^1))/((1.075)^5)+(Sheet1!$B$61*((1+(UM1))^1)*((1+(UM2))^1)*((1+(UM3))^1)*((1+(UM4))^1)*((1+(UM5))^1)*((1+(UM6))^1))/((1.075)^6)+(Sheet1!$B$61*((1+(UM1))^1)*((1+(UM2))^1)*((1+(UM3))^1)*((1+(UM4))^1)*((1+(UM5))^1)*((1+(UM6))^1)*((1+(UM7))^1))/((1.075)^7)+(Sheet1!$B$61*((1+(UM1))^1)*((1+(UM2))^1)*((1+(UM3))^1)*((1+(UM4))^1)*((1+(UM5))^1)*((1+(UM6))^1)*((1+(UM7))^1)*((1+(UM8))^1))/((1.075)^8)+(Sheet1!$B$61*((1+(UM1))^1)*((1+(UM2))^1)*((1+(UM3))^1)*((1+(UM4))^1)*((1+(UM5))^1)*((1+(UM6))^1)*((1+(UM7))^1)*((1+(UM8))^1)*((1+(UM9))^1))/((1.075)^9)+(Sheet1!$B$61*((1+(UM1))^1)*((1+(UM2))^1)*((1+(UM3))^1)*((1+(UM4))^1)*((1+(UM5))^1)*((1+(UM6))^1)*((1+(UM7))^1)*((1+(UM8))^1)*((1+(UM9))^1)*((1+(UM10))^1))/((1.075)^10)+(Sheet1!$B$61*((1+(UM1))^1)*((1+(UM2))^1)*((1+(UM3))^1)*((1+(UM4))^1)*((1+(UM5))^1)*((1+(UM6))^1)*((1+(UM7))^1)*((1+(UM8))^1)*((1+(UM9))^1)*((1+(UM10))^1)*((1+(UM11))^1))/((1.075)^11)+(Sheet1!$B$61*((1+(UM1))^1)*((1+(UM2))^1)*((1+(UM3))^1)*((1+(UM4))^1)*((1+(UM5))^1)*((1+(UM6))^1)*((1+(UM7))^1)*((1+(UM8))^1)*((1+(UM9))^1)*((1+(UM10))^1)*((1+(UM11))^1)*((1+(UM12))^1))/((1.075)^12)+(Sheet1!$B$61*((1+(UM1))^1)*((1+(UM2))^1)*((1+(UM3))^1)*((1+(UM4))^1)*((1+(UM5))^1)*((1+(UM6))^1)*((1+(UM7))^1)*((1+(UM8))^1)*((1+(UM9))^1)*((1+(UM10))^1)*((1+(UM11))^1)*((1+(UM12))^1)*((1+(UM13))^1))/((1.075)^13)+(Sheet1!$B$61*((1+(UM1))^1)*((1+(UM2))^1)*((1+(UM3))^1)*((1+(UM4))^1)*((1+(UM5))^1)*((1+(UM6))^1)*((1+(UM7))^1)*((1+(UM8))^1)*((1+(UM9))^1)*((1+(UM10))^1)*((1+(UM11))^1)*((1+(UM12))^1)*((1+(UM13))^1)*((1+(UM14))^1))/((1.075)^14)+(Sheet1!$B$61*((1+(UM1))^1)*((1+(UM2))^1)*((1+(UM3))^1)*((1+(UM4))^1)*((1+(UM5))^1)*((1+(UM6))^1)*((1+(UM7))^1)*((1+(UM8))^1)*((1+(UM9))^1)*((1+(UM10))^1)*((1+(UM11))^1)*((1+(UM12))^1)*((1+(UM13))^1)*((1+(UM14))^1)*((1+(UM15))^1))/((1.075)^15)+((Sheet1!$B$61*((1+(UM1))^1)*((1+(UM2))^1)*((1+(UM3))^1)*((1+(UM4))^1)*((1+(UM5))^1)*((1+(UM6))^1)*((1+(UM7))^1)*((1+(UM8))^1)*((1+(UM9))^1)*((1+(UM10))^1)*((1+(UM11))^1)*((1+(UM12))^1)*((1+(UM13))^1)*((1+(UM14))^1)*((1+(UM15))^1))/((1.075)^15)/0.075))/Sheet1!$B$17)+((Sheet1!$B$65/Sheet1!$B$17)*(100%-0.2)))</f>
        <v>39.101900190693968</v>
      </c>
      <c r="UN17" s="1">
        <f ca="1">SUM((((Sheet1!$B$61*((1+(UN1))^1))/((1.075)^1)+(Sheet1!$B$61*((1+(UN1))^1)*((1+(UN2))^1))/((1.075)^2)+(Sheet1!$B$61*((1+(UN1))^1)*((1+(UN2))^1)*((1+(UN3))^1))/((1.075)^3)+(Sheet1!$B$61*((1+(UN1))^1)*((1+(UN2))^1)*((1+(UN3))^1)*((1+(UN4))^1))/((1.075)^4)+(Sheet1!$B$61*((1+(UN1))^1)*((1+(UN2))^1)*((1+(UN3))^1)*((1+(UN4))^1)*((1+(UN5))^1))/((1.075)^5)+(Sheet1!$B$61*((1+(UN1))^1)*((1+(UN2))^1)*((1+(UN3))^1)*((1+(UN4))^1)*((1+(UN5))^1)*((1+(UN6))^1))/((1.075)^6)+(Sheet1!$B$61*((1+(UN1))^1)*((1+(UN2))^1)*((1+(UN3))^1)*((1+(UN4))^1)*((1+(UN5))^1)*((1+(UN6))^1)*((1+(UN7))^1))/((1.075)^7)+(Sheet1!$B$61*((1+(UN1))^1)*((1+(UN2))^1)*((1+(UN3))^1)*((1+(UN4))^1)*((1+(UN5))^1)*((1+(UN6))^1)*((1+(UN7))^1)*((1+(UN8))^1))/((1.075)^8)+(Sheet1!$B$61*((1+(UN1))^1)*((1+(UN2))^1)*((1+(UN3))^1)*((1+(UN4))^1)*((1+(UN5))^1)*((1+(UN6))^1)*((1+(UN7))^1)*((1+(UN8))^1)*((1+(UN9))^1))/((1.075)^9)+(Sheet1!$B$61*((1+(UN1))^1)*((1+(UN2))^1)*((1+(UN3))^1)*((1+(UN4))^1)*((1+(UN5))^1)*((1+(UN6))^1)*((1+(UN7))^1)*((1+(UN8))^1)*((1+(UN9))^1)*((1+(UN10))^1))/((1.075)^10)+(Sheet1!$B$61*((1+(UN1))^1)*((1+(UN2))^1)*((1+(UN3))^1)*((1+(UN4))^1)*((1+(UN5))^1)*((1+(UN6))^1)*((1+(UN7))^1)*((1+(UN8))^1)*((1+(UN9))^1)*((1+(UN10))^1)*((1+(UN11))^1))/((1.075)^11)+(Sheet1!$B$61*((1+(UN1))^1)*((1+(UN2))^1)*((1+(UN3))^1)*((1+(UN4))^1)*((1+(UN5))^1)*((1+(UN6))^1)*((1+(UN7))^1)*((1+(UN8))^1)*((1+(UN9))^1)*((1+(UN10))^1)*((1+(UN11))^1)*((1+(UN12))^1))/((1.075)^12)+(Sheet1!$B$61*((1+(UN1))^1)*((1+(UN2))^1)*((1+(UN3))^1)*((1+(UN4))^1)*((1+(UN5))^1)*((1+(UN6))^1)*((1+(UN7))^1)*((1+(UN8))^1)*((1+(UN9))^1)*((1+(UN10))^1)*((1+(UN11))^1)*((1+(UN12))^1)*((1+(UN13))^1))/((1.075)^13)+(Sheet1!$B$61*((1+(UN1))^1)*((1+(UN2))^1)*((1+(UN3))^1)*((1+(UN4))^1)*((1+(UN5))^1)*((1+(UN6))^1)*((1+(UN7))^1)*((1+(UN8))^1)*((1+(UN9))^1)*((1+(UN10))^1)*((1+(UN11))^1)*((1+(UN12))^1)*((1+(UN13))^1)*((1+(UN14))^1))/((1.075)^14)+(Sheet1!$B$61*((1+(UN1))^1)*((1+(UN2))^1)*((1+(UN3))^1)*((1+(UN4))^1)*((1+(UN5))^1)*((1+(UN6))^1)*((1+(UN7))^1)*((1+(UN8))^1)*((1+(UN9))^1)*((1+(UN10))^1)*((1+(UN11))^1)*((1+(UN12))^1)*((1+(UN13))^1)*((1+(UN14))^1)*((1+(UN15))^1))/((1.075)^15)+((Sheet1!$B$61*((1+(UN1))^1)*((1+(UN2))^1)*((1+(UN3))^1)*((1+(UN4))^1)*((1+(UN5))^1)*((1+(UN6))^1)*((1+(UN7))^1)*((1+(UN8))^1)*((1+(UN9))^1)*((1+(UN10))^1)*((1+(UN11))^1)*((1+(UN12))^1)*((1+(UN13))^1)*((1+(UN14))^1)*((1+(UN15))^1))/((1.075)^15)/0.075))/Sheet1!$B$17)+((Sheet1!$B$65/Sheet1!$B$17)*(100%-0.2)))</f>
        <v>46.427273832017583</v>
      </c>
      <c r="UO17" s="1">
        <f ca="1">SUM((((Sheet1!$B$61*((1+(UO1))^1))/((1.075)^1)+(Sheet1!$B$61*((1+(UO1))^1)*((1+(UO2))^1))/((1.075)^2)+(Sheet1!$B$61*((1+(UO1))^1)*((1+(UO2))^1)*((1+(UO3))^1))/((1.075)^3)+(Sheet1!$B$61*((1+(UO1))^1)*((1+(UO2))^1)*((1+(UO3))^1)*((1+(UO4))^1))/((1.075)^4)+(Sheet1!$B$61*((1+(UO1))^1)*((1+(UO2))^1)*((1+(UO3))^1)*((1+(UO4))^1)*((1+(UO5))^1))/((1.075)^5)+(Sheet1!$B$61*((1+(UO1))^1)*((1+(UO2))^1)*((1+(UO3))^1)*((1+(UO4))^1)*((1+(UO5))^1)*((1+(UO6))^1))/((1.075)^6)+(Sheet1!$B$61*((1+(UO1))^1)*((1+(UO2))^1)*((1+(UO3))^1)*((1+(UO4))^1)*((1+(UO5))^1)*((1+(UO6))^1)*((1+(UO7))^1))/((1.075)^7)+(Sheet1!$B$61*((1+(UO1))^1)*((1+(UO2))^1)*((1+(UO3))^1)*((1+(UO4))^1)*((1+(UO5))^1)*((1+(UO6))^1)*((1+(UO7))^1)*((1+(UO8))^1))/((1.075)^8)+(Sheet1!$B$61*((1+(UO1))^1)*((1+(UO2))^1)*((1+(UO3))^1)*((1+(UO4))^1)*((1+(UO5))^1)*((1+(UO6))^1)*((1+(UO7))^1)*((1+(UO8))^1)*((1+(UO9))^1))/((1.075)^9)+(Sheet1!$B$61*((1+(UO1))^1)*((1+(UO2))^1)*((1+(UO3))^1)*((1+(UO4))^1)*((1+(UO5))^1)*((1+(UO6))^1)*((1+(UO7))^1)*((1+(UO8))^1)*((1+(UO9))^1)*((1+(UO10))^1))/((1.075)^10)+(Sheet1!$B$61*((1+(UO1))^1)*((1+(UO2))^1)*((1+(UO3))^1)*((1+(UO4))^1)*((1+(UO5))^1)*((1+(UO6))^1)*((1+(UO7))^1)*((1+(UO8))^1)*((1+(UO9))^1)*((1+(UO10))^1)*((1+(UO11))^1))/((1.075)^11)+(Sheet1!$B$61*((1+(UO1))^1)*((1+(UO2))^1)*((1+(UO3))^1)*((1+(UO4))^1)*((1+(UO5))^1)*((1+(UO6))^1)*((1+(UO7))^1)*((1+(UO8))^1)*((1+(UO9))^1)*((1+(UO10))^1)*((1+(UO11))^1)*((1+(UO12))^1))/((1.075)^12)+(Sheet1!$B$61*((1+(UO1))^1)*((1+(UO2))^1)*((1+(UO3))^1)*((1+(UO4))^1)*((1+(UO5))^1)*((1+(UO6))^1)*((1+(UO7))^1)*((1+(UO8))^1)*((1+(UO9))^1)*((1+(UO10))^1)*((1+(UO11))^1)*((1+(UO12))^1)*((1+(UO13))^1))/((1.075)^13)+(Sheet1!$B$61*((1+(UO1))^1)*((1+(UO2))^1)*((1+(UO3))^1)*((1+(UO4))^1)*((1+(UO5))^1)*((1+(UO6))^1)*((1+(UO7))^1)*((1+(UO8))^1)*((1+(UO9))^1)*((1+(UO10))^1)*((1+(UO11))^1)*((1+(UO12))^1)*((1+(UO13))^1)*((1+(UO14))^1))/((1.075)^14)+(Sheet1!$B$61*((1+(UO1))^1)*((1+(UO2))^1)*((1+(UO3))^1)*((1+(UO4))^1)*((1+(UO5))^1)*((1+(UO6))^1)*((1+(UO7))^1)*((1+(UO8))^1)*((1+(UO9))^1)*((1+(UO10))^1)*((1+(UO11))^1)*((1+(UO12))^1)*((1+(UO13))^1)*((1+(UO14))^1)*((1+(UO15))^1))/((1.075)^15)+((Sheet1!$B$61*((1+(UO1))^1)*((1+(UO2))^1)*((1+(UO3))^1)*((1+(UO4))^1)*((1+(UO5))^1)*((1+(UO6))^1)*((1+(UO7))^1)*((1+(UO8))^1)*((1+(UO9))^1)*((1+(UO10))^1)*((1+(UO11))^1)*((1+(UO12))^1)*((1+(UO13))^1)*((1+(UO14))^1)*((1+(UO15))^1))/((1.075)^15)/0.075))/Sheet1!$B$17)+((Sheet1!$B$65/Sheet1!$B$17)*(100%-0.2)))</f>
        <v>54.938062362774595</v>
      </c>
      <c r="UP17" s="1">
        <f ca="1">SUM((((Sheet1!$B$61*((1+(UP1))^1))/((1.075)^1)+(Sheet1!$B$61*((1+(UP1))^1)*((1+(UP2))^1))/((1.075)^2)+(Sheet1!$B$61*((1+(UP1))^1)*((1+(UP2))^1)*((1+(UP3))^1))/((1.075)^3)+(Sheet1!$B$61*((1+(UP1))^1)*((1+(UP2))^1)*((1+(UP3))^1)*((1+(UP4))^1))/((1.075)^4)+(Sheet1!$B$61*((1+(UP1))^1)*((1+(UP2))^1)*((1+(UP3))^1)*((1+(UP4))^1)*((1+(UP5))^1))/((1.075)^5)+(Sheet1!$B$61*((1+(UP1))^1)*((1+(UP2))^1)*((1+(UP3))^1)*((1+(UP4))^1)*((1+(UP5))^1)*((1+(UP6))^1))/((1.075)^6)+(Sheet1!$B$61*((1+(UP1))^1)*((1+(UP2))^1)*((1+(UP3))^1)*((1+(UP4))^1)*((1+(UP5))^1)*((1+(UP6))^1)*((1+(UP7))^1))/((1.075)^7)+(Sheet1!$B$61*((1+(UP1))^1)*((1+(UP2))^1)*((1+(UP3))^1)*((1+(UP4))^1)*((1+(UP5))^1)*((1+(UP6))^1)*((1+(UP7))^1)*((1+(UP8))^1))/((1.075)^8)+(Sheet1!$B$61*((1+(UP1))^1)*((1+(UP2))^1)*((1+(UP3))^1)*((1+(UP4))^1)*((1+(UP5))^1)*((1+(UP6))^1)*((1+(UP7))^1)*((1+(UP8))^1)*((1+(UP9))^1))/((1.075)^9)+(Sheet1!$B$61*((1+(UP1))^1)*((1+(UP2))^1)*((1+(UP3))^1)*((1+(UP4))^1)*((1+(UP5))^1)*((1+(UP6))^1)*((1+(UP7))^1)*((1+(UP8))^1)*((1+(UP9))^1)*((1+(UP10))^1))/((1.075)^10)+(Sheet1!$B$61*((1+(UP1))^1)*((1+(UP2))^1)*((1+(UP3))^1)*((1+(UP4))^1)*((1+(UP5))^1)*((1+(UP6))^1)*((1+(UP7))^1)*((1+(UP8))^1)*((1+(UP9))^1)*((1+(UP10))^1)*((1+(UP11))^1))/((1.075)^11)+(Sheet1!$B$61*((1+(UP1))^1)*((1+(UP2))^1)*((1+(UP3))^1)*((1+(UP4))^1)*((1+(UP5))^1)*((1+(UP6))^1)*((1+(UP7))^1)*((1+(UP8))^1)*((1+(UP9))^1)*((1+(UP10))^1)*((1+(UP11))^1)*((1+(UP12))^1))/((1.075)^12)+(Sheet1!$B$61*((1+(UP1))^1)*((1+(UP2))^1)*((1+(UP3))^1)*((1+(UP4))^1)*((1+(UP5))^1)*((1+(UP6))^1)*((1+(UP7))^1)*((1+(UP8))^1)*((1+(UP9))^1)*((1+(UP10))^1)*((1+(UP11))^1)*((1+(UP12))^1)*((1+(UP13))^1))/((1.075)^13)+(Sheet1!$B$61*((1+(UP1))^1)*((1+(UP2))^1)*((1+(UP3))^1)*((1+(UP4))^1)*((1+(UP5))^1)*((1+(UP6))^1)*((1+(UP7))^1)*((1+(UP8))^1)*((1+(UP9))^1)*((1+(UP10))^1)*((1+(UP11))^1)*((1+(UP12))^1)*((1+(UP13))^1)*((1+(UP14))^1))/((1.075)^14)+(Sheet1!$B$61*((1+(UP1))^1)*((1+(UP2))^1)*((1+(UP3))^1)*((1+(UP4))^1)*((1+(UP5))^1)*((1+(UP6))^1)*((1+(UP7))^1)*((1+(UP8))^1)*((1+(UP9))^1)*((1+(UP10))^1)*((1+(UP11))^1)*((1+(UP12))^1)*((1+(UP13))^1)*((1+(UP14))^1)*((1+(UP15))^1))/((1.075)^15)+((Sheet1!$B$61*((1+(UP1))^1)*((1+(UP2))^1)*((1+(UP3))^1)*((1+(UP4))^1)*((1+(UP5))^1)*((1+(UP6))^1)*((1+(UP7))^1)*((1+(UP8))^1)*((1+(UP9))^1)*((1+(UP10))^1)*((1+(UP11))^1)*((1+(UP12))^1)*((1+(UP13))^1)*((1+(UP14))^1)*((1+(UP15))^1))/((1.075)^15)/0.075))/Sheet1!$B$17)+((Sheet1!$B$65/Sheet1!$B$17)*(100%-0.2)))</f>
        <v>57.510873437143218</v>
      </c>
      <c r="UQ17" s="1">
        <f ca="1">SUM((((Sheet1!$B$61*((1+(UQ1))^1))/((1.075)^1)+(Sheet1!$B$61*((1+(UQ1))^1)*((1+(UQ2))^1))/((1.075)^2)+(Sheet1!$B$61*((1+(UQ1))^1)*((1+(UQ2))^1)*((1+(UQ3))^1))/((1.075)^3)+(Sheet1!$B$61*((1+(UQ1))^1)*((1+(UQ2))^1)*((1+(UQ3))^1)*((1+(UQ4))^1))/((1.075)^4)+(Sheet1!$B$61*((1+(UQ1))^1)*((1+(UQ2))^1)*((1+(UQ3))^1)*((1+(UQ4))^1)*((1+(UQ5))^1))/((1.075)^5)+(Sheet1!$B$61*((1+(UQ1))^1)*((1+(UQ2))^1)*((1+(UQ3))^1)*((1+(UQ4))^1)*((1+(UQ5))^1)*((1+(UQ6))^1))/((1.075)^6)+(Sheet1!$B$61*((1+(UQ1))^1)*((1+(UQ2))^1)*((1+(UQ3))^1)*((1+(UQ4))^1)*((1+(UQ5))^1)*((1+(UQ6))^1)*((1+(UQ7))^1))/((1.075)^7)+(Sheet1!$B$61*((1+(UQ1))^1)*((1+(UQ2))^1)*((1+(UQ3))^1)*((1+(UQ4))^1)*((1+(UQ5))^1)*((1+(UQ6))^1)*((1+(UQ7))^1)*((1+(UQ8))^1))/((1.075)^8)+(Sheet1!$B$61*((1+(UQ1))^1)*((1+(UQ2))^1)*((1+(UQ3))^1)*((1+(UQ4))^1)*((1+(UQ5))^1)*((1+(UQ6))^1)*((1+(UQ7))^1)*((1+(UQ8))^1)*((1+(UQ9))^1))/((1.075)^9)+(Sheet1!$B$61*((1+(UQ1))^1)*((1+(UQ2))^1)*((1+(UQ3))^1)*((1+(UQ4))^1)*((1+(UQ5))^1)*((1+(UQ6))^1)*((1+(UQ7))^1)*((1+(UQ8))^1)*((1+(UQ9))^1)*((1+(UQ10))^1))/((1.075)^10)+(Sheet1!$B$61*((1+(UQ1))^1)*((1+(UQ2))^1)*((1+(UQ3))^1)*((1+(UQ4))^1)*((1+(UQ5))^1)*((1+(UQ6))^1)*((1+(UQ7))^1)*((1+(UQ8))^1)*((1+(UQ9))^1)*((1+(UQ10))^1)*((1+(UQ11))^1))/((1.075)^11)+(Sheet1!$B$61*((1+(UQ1))^1)*((1+(UQ2))^1)*((1+(UQ3))^1)*((1+(UQ4))^1)*((1+(UQ5))^1)*((1+(UQ6))^1)*((1+(UQ7))^1)*((1+(UQ8))^1)*((1+(UQ9))^1)*((1+(UQ10))^1)*((1+(UQ11))^1)*((1+(UQ12))^1))/((1.075)^12)+(Sheet1!$B$61*((1+(UQ1))^1)*((1+(UQ2))^1)*((1+(UQ3))^1)*((1+(UQ4))^1)*((1+(UQ5))^1)*((1+(UQ6))^1)*((1+(UQ7))^1)*((1+(UQ8))^1)*((1+(UQ9))^1)*((1+(UQ10))^1)*((1+(UQ11))^1)*((1+(UQ12))^1)*((1+(UQ13))^1))/((1.075)^13)+(Sheet1!$B$61*((1+(UQ1))^1)*((1+(UQ2))^1)*((1+(UQ3))^1)*((1+(UQ4))^1)*((1+(UQ5))^1)*((1+(UQ6))^1)*((1+(UQ7))^1)*((1+(UQ8))^1)*((1+(UQ9))^1)*((1+(UQ10))^1)*((1+(UQ11))^1)*((1+(UQ12))^1)*((1+(UQ13))^1)*((1+(UQ14))^1))/((1.075)^14)+(Sheet1!$B$61*((1+(UQ1))^1)*((1+(UQ2))^1)*((1+(UQ3))^1)*((1+(UQ4))^1)*((1+(UQ5))^1)*((1+(UQ6))^1)*((1+(UQ7))^1)*((1+(UQ8))^1)*((1+(UQ9))^1)*((1+(UQ10))^1)*((1+(UQ11))^1)*((1+(UQ12))^1)*((1+(UQ13))^1)*((1+(UQ14))^1)*((1+(UQ15))^1))/((1.075)^15)+((Sheet1!$B$61*((1+(UQ1))^1)*((1+(UQ2))^1)*((1+(UQ3))^1)*((1+(UQ4))^1)*((1+(UQ5))^1)*((1+(UQ6))^1)*((1+(UQ7))^1)*((1+(UQ8))^1)*((1+(UQ9))^1)*((1+(UQ10))^1)*((1+(UQ11))^1)*((1+(UQ12))^1)*((1+(UQ13))^1)*((1+(UQ14))^1)*((1+(UQ15))^1))/((1.075)^15)/0.075))/Sheet1!$B$17)+((Sheet1!$B$65/Sheet1!$B$17)*(100%-0.2)))</f>
        <v>50.71591943504859</v>
      </c>
      <c r="UR17" s="1">
        <f ca="1">SUM((((Sheet1!$B$61*((1+(UR1))^1))/((1.075)^1)+(Sheet1!$B$61*((1+(UR1))^1)*((1+(UR2))^1))/((1.075)^2)+(Sheet1!$B$61*((1+(UR1))^1)*((1+(UR2))^1)*((1+(UR3))^1))/((1.075)^3)+(Sheet1!$B$61*((1+(UR1))^1)*((1+(UR2))^1)*((1+(UR3))^1)*((1+(UR4))^1))/((1.075)^4)+(Sheet1!$B$61*((1+(UR1))^1)*((1+(UR2))^1)*((1+(UR3))^1)*((1+(UR4))^1)*((1+(UR5))^1))/((1.075)^5)+(Sheet1!$B$61*((1+(UR1))^1)*((1+(UR2))^1)*((1+(UR3))^1)*((1+(UR4))^1)*((1+(UR5))^1)*((1+(UR6))^1))/((1.075)^6)+(Sheet1!$B$61*((1+(UR1))^1)*((1+(UR2))^1)*((1+(UR3))^1)*((1+(UR4))^1)*((1+(UR5))^1)*((1+(UR6))^1)*((1+(UR7))^1))/((1.075)^7)+(Sheet1!$B$61*((1+(UR1))^1)*((1+(UR2))^1)*((1+(UR3))^1)*((1+(UR4))^1)*((1+(UR5))^1)*((1+(UR6))^1)*((1+(UR7))^1)*((1+(UR8))^1))/((1.075)^8)+(Sheet1!$B$61*((1+(UR1))^1)*((1+(UR2))^1)*((1+(UR3))^1)*((1+(UR4))^1)*((1+(UR5))^1)*((1+(UR6))^1)*((1+(UR7))^1)*((1+(UR8))^1)*((1+(UR9))^1))/((1.075)^9)+(Sheet1!$B$61*((1+(UR1))^1)*((1+(UR2))^1)*((1+(UR3))^1)*((1+(UR4))^1)*((1+(UR5))^1)*((1+(UR6))^1)*((1+(UR7))^1)*((1+(UR8))^1)*((1+(UR9))^1)*((1+(UR10))^1))/((1.075)^10)+(Sheet1!$B$61*((1+(UR1))^1)*((1+(UR2))^1)*((1+(UR3))^1)*((1+(UR4))^1)*((1+(UR5))^1)*((1+(UR6))^1)*((1+(UR7))^1)*((1+(UR8))^1)*((1+(UR9))^1)*((1+(UR10))^1)*((1+(UR11))^1))/((1.075)^11)+(Sheet1!$B$61*((1+(UR1))^1)*((1+(UR2))^1)*((1+(UR3))^1)*((1+(UR4))^1)*((1+(UR5))^1)*((1+(UR6))^1)*((1+(UR7))^1)*((1+(UR8))^1)*((1+(UR9))^1)*((1+(UR10))^1)*((1+(UR11))^1)*((1+(UR12))^1))/((1.075)^12)+(Sheet1!$B$61*((1+(UR1))^1)*((1+(UR2))^1)*((1+(UR3))^1)*((1+(UR4))^1)*((1+(UR5))^1)*((1+(UR6))^1)*((1+(UR7))^1)*((1+(UR8))^1)*((1+(UR9))^1)*((1+(UR10))^1)*((1+(UR11))^1)*((1+(UR12))^1)*((1+(UR13))^1))/((1.075)^13)+(Sheet1!$B$61*((1+(UR1))^1)*((1+(UR2))^1)*((1+(UR3))^1)*((1+(UR4))^1)*((1+(UR5))^1)*((1+(UR6))^1)*((1+(UR7))^1)*((1+(UR8))^1)*((1+(UR9))^1)*((1+(UR10))^1)*((1+(UR11))^1)*((1+(UR12))^1)*((1+(UR13))^1)*((1+(UR14))^1))/((1.075)^14)+(Sheet1!$B$61*((1+(UR1))^1)*((1+(UR2))^1)*((1+(UR3))^1)*((1+(UR4))^1)*((1+(UR5))^1)*((1+(UR6))^1)*((1+(UR7))^1)*((1+(UR8))^1)*((1+(UR9))^1)*((1+(UR10))^1)*((1+(UR11))^1)*((1+(UR12))^1)*((1+(UR13))^1)*((1+(UR14))^1)*((1+(UR15))^1))/((1.075)^15)+((Sheet1!$B$61*((1+(UR1))^1)*((1+(UR2))^1)*((1+(UR3))^1)*((1+(UR4))^1)*((1+(UR5))^1)*((1+(UR6))^1)*((1+(UR7))^1)*((1+(UR8))^1)*((1+(UR9))^1)*((1+(UR10))^1)*((1+(UR11))^1)*((1+(UR12))^1)*((1+(UR13))^1)*((1+(UR14))^1)*((1+(UR15))^1))/((1.075)^15)/0.075))/Sheet1!$B$17)+((Sheet1!$B$65/Sheet1!$B$17)*(100%-0.2)))</f>
        <v>41.634040731449858</v>
      </c>
      <c r="US17" s="1">
        <f ca="1">SUM((((Sheet1!$B$61*((1+(US1))^1))/((1.075)^1)+(Sheet1!$B$61*((1+(US1))^1)*((1+(US2))^1))/((1.075)^2)+(Sheet1!$B$61*((1+(US1))^1)*((1+(US2))^1)*((1+(US3))^1))/((1.075)^3)+(Sheet1!$B$61*((1+(US1))^1)*((1+(US2))^1)*((1+(US3))^1)*((1+(US4))^1))/((1.075)^4)+(Sheet1!$B$61*((1+(US1))^1)*((1+(US2))^1)*((1+(US3))^1)*((1+(US4))^1)*((1+(US5))^1))/((1.075)^5)+(Sheet1!$B$61*((1+(US1))^1)*((1+(US2))^1)*((1+(US3))^1)*((1+(US4))^1)*((1+(US5))^1)*((1+(US6))^1))/((1.075)^6)+(Sheet1!$B$61*((1+(US1))^1)*((1+(US2))^1)*((1+(US3))^1)*((1+(US4))^1)*((1+(US5))^1)*((1+(US6))^1)*((1+(US7))^1))/((1.075)^7)+(Sheet1!$B$61*((1+(US1))^1)*((1+(US2))^1)*((1+(US3))^1)*((1+(US4))^1)*((1+(US5))^1)*((1+(US6))^1)*((1+(US7))^1)*((1+(US8))^1))/((1.075)^8)+(Sheet1!$B$61*((1+(US1))^1)*((1+(US2))^1)*((1+(US3))^1)*((1+(US4))^1)*((1+(US5))^1)*((1+(US6))^1)*((1+(US7))^1)*((1+(US8))^1)*((1+(US9))^1))/((1.075)^9)+(Sheet1!$B$61*((1+(US1))^1)*((1+(US2))^1)*((1+(US3))^1)*((1+(US4))^1)*((1+(US5))^1)*((1+(US6))^1)*((1+(US7))^1)*((1+(US8))^1)*((1+(US9))^1)*((1+(US10))^1))/((1.075)^10)+(Sheet1!$B$61*((1+(US1))^1)*((1+(US2))^1)*((1+(US3))^1)*((1+(US4))^1)*((1+(US5))^1)*((1+(US6))^1)*((1+(US7))^1)*((1+(US8))^1)*((1+(US9))^1)*((1+(US10))^1)*((1+(US11))^1))/((1.075)^11)+(Sheet1!$B$61*((1+(US1))^1)*((1+(US2))^1)*((1+(US3))^1)*((1+(US4))^1)*((1+(US5))^1)*((1+(US6))^1)*((1+(US7))^1)*((1+(US8))^1)*((1+(US9))^1)*((1+(US10))^1)*((1+(US11))^1)*((1+(US12))^1))/((1.075)^12)+(Sheet1!$B$61*((1+(US1))^1)*((1+(US2))^1)*((1+(US3))^1)*((1+(US4))^1)*((1+(US5))^1)*((1+(US6))^1)*((1+(US7))^1)*((1+(US8))^1)*((1+(US9))^1)*((1+(US10))^1)*((1+(US11))^1)*((1+(US12))^1)*((1+(US13))^1))/((1.075)^13)+(Sheet1!$B$61*((1+(US1))^1)*((1+(US2))^1)*((1+(US3))^1)*((1+(US4))^1)*((1+(US5))^1)*((1+(US6))^1)*((1+(US7))^1)*((1+(US8))^1)*((1+(US9))^1)*((1+(US10))^1)*((1+(US11))^1)*((1+(US12))^1)*((1+(US13))^1)*((1+(US14))^1))/((1.075)^14)+(Sheet1!$B$61*((1+(US1))^1)*((1+(US2))^1)*((1+(US3))^1)*((1+(US4))^1)*((1+(US5))^1)*((1+(US6))^1)*((1+(US7))^1)*((1+(US8))^1)*((1+(US9))^1)*((1+(US10))^1)*((1+(US11))^1)*((1+(US12))^1)*((1+(US13))^1)*((1+(US14))^1)*((1+(US15))^1))/((1.075)^15)+((Sheet1!$B$61*((1+(US1))^1)*((1+(US2))^1)*((1+(US3))^1)*((1+(US4))^1)*((1+(US5))^1)*((1+(US6))^1)*((1+(US7))^1)*((1+(US8))^1)*((1+(US9))^1)*((1+(US10))^1)*((1+(US11))^1)*((1+(US12))^1)*((1+(US13))^1)*((1+(US14))^1)*((1+(US15))^1))/((1.075)^15)/0.075))/Sheet1!$B$17)+((Sheet1!$B$65/Sheet1!$B$17)*(100%-0.2)))</f>
        <v>47.696447594532785</v>
      </c>
      <c r="UT17" s="1">
        <f ca="1">SUM((((Sheet1!$B$61*((1+(UT1))^1))/((1.075)^1)+(Sheet1!$B$61*((1+(UT1))^1)*((1+(UT2))^1))/((1.075)^2)+(Sheet1!$B$61*((1+(UT1))^1)*((1+(UT2))^1)*((1+(UT3))^1))/((1.075)^3)+(Sheet1!$B$61*((1+(UT1))^1)*((1+(UT2))^1)*((1+(UT3))^1)*((1+(UT4))^1))/((1.075)^4)+(Sheet1!$B$61*((1+(UT1))^1)*((1+(UT2))^1)*((1+(UT3))^1)*((1+(UT4))^1)*((1+(UT5))^1))/((1.075)^5)+(Sheet1!$B$61*((1+(UT1))^1)*((1+(UT2))^1)*((1+(UT3))^1)*((1+(UT4))^1)*((1+(UT5))^1)*((1+(UT6))^1))/((1.075)^6)+(Sheet1!$B$61*((1+(UT1))^1)*((1+(UT2))^1)*((1+(UT3))^1)*((1+(UT4))^1)*((1+(UT5))^1)*((1+(UT6))^1)*((1+(UT7))^1))/((1.075)^7)+(Sheet1!$B$61*((1+(UT1))^1)*((1+(UT2))^1)*((1+(UT3))^1)*((1+(UT4))^1)*((1+(UT5))^1)*((1+(UT6))^1)*((1+(UT7))^1)*((1+(UT8))^1))/((1.075)^8)+(Sheet1!$B$61*((1+(UT1))^1)*((1+(UT2))^1)*((1+(UT3))^1)*((1+(UT4))^1)*((1+(UT5))^1)*((1+(UT6))^1)*((1+(UT7))^1)*((1+(UT8))^1)*((1+(UT9))^1))/((1.075)^9)+(Sheet1!$B$61*((1+(UT1))^1)*((1+(UT2))^1)*((1+(UT3))^1)*((1+(UT4))^1)*((1+(UT5))^1)*((1+(UT6))^1)*((1+(UT7))^1)*((1+(UT8))^1)*((1+(UT9))^1)*((1+(UT10))^1))/((1.075)^10)+(Sheet1!$B$61*((1+(UT1))^1)*((1+(UT2))^1)*((1+(UT3))^1)*((1+(UT4))^1)*((1+(UT5))^1)*((1+(UT6))^1)*((1+(UT7))^1)*((1+(UT8))^1)*((1+(UT9))^1)*((1+(UT10))^1)*((1+(UT11))^1))/((1.075)^11)+(Sheet1!$B$61*((1+(UT1))^1)*((1+(UT2))^1)*((1+(UT3))^1)*((1+(UT4))^1)*((1+(UT5))^1)*((1+(UT6))^1)*((1+(UT7))^1)*((1+(UT8))^1)*((1+(UT9))^1)*((1+(UT10))^1)*((1+(UT11))^1)*((1+(UT12))^1))/((1.075)^12)+(Sheet1!$B$61*((1+(UT1))^1)*((1+(UT2))^1)*((1+(UT3))^1)*((1+(UT4))^1)*((1+(UT5))^1)*((1+(UT6))^1)*((1+(UT7))^1)*((1+(UT8))^1)*((1+(UT9))^1)*((1+(UT10))^1)*((1+(UT11))^1)*((1+(UT12))^1)*((1+(UT13))^1))/((1.075)^13)+(Sheet1!$B$61*((1+(UT1))^1)*((1+(UT2))^1)*((1+(UT3))^1)*((1+(UT4))^1)*((1+(UT5))^1)*((1+(UT6))^1)*((1+(UT7))^1)*((1+(UT8))^1)*((1+(UT9))^1)*((1+(UT10))^1)*((1+(UT11))^1)*((1+(UT12))^1)*((1+(UT13))^1)*((1+(UT14))^1))/((1.075)^14)+(Sheet1!$B$61*((1+(UT1))^1)*((1+(UT2))^1)*((1+(UT3))^1)*((1+(UT4))^1)*((1+(UT5))^1)*((1+(UT6))^1)*((1+(UT7))^1)*((1+(UT8))^1)*((1+(UT9))^1)*((1+(UT10))^1)*((1+(UT11))^1)*((1+(UT12))^1)*((1+(UT13))^1)*((1+(UT14))^1)*((1+(UT15))^1))/((1.075)^15)+((Sheet1!$B$61*((1+(UT1))^1)*((1+(UT2))^1)*((1+(UT3))^1)*((1+(UT4))^1)*((1+(UT5))^1)*((1+(UT6))^1)*((1+(UT7))^1)*((1+(UT8))^1)*((1+(UT9))^1)*((1+(UT10))^1)*((1+(UT11))^1)*((1+(UT12))^1)*((1+(UT13))^1)*((1+(UT14))^1)*((1+(UT15))^1))/((1.075)^15)/0.075))/Sheet1!$B$17)+((Sheet1!$B$65/Sheet1!$B$17)*(100%-0.2)))</f>
        <v>43.024165856817326</v>
      </c>
      <c r="UU17" s="1">
        <f ca="1">SUM((((Sheet1!$B$61*((1+(UU1))^1))/((1.075)^1)+(Sheet1!$B$61*((1+(UU1))^1)*((1+(UU2))^1))/((1.075)^2)+(Sheet1!$B$61*((1+(UU1))^1)*((1+(UU2))^1)*((1+(UU3))^1))/((1.075)^3)+(Sheet1!$B$61*((1+(UU1))^1)*((1+(UU2))^1)*((1+(UU3))^1)*((1+(UU4))^1))/((1.075)^4)+(Sheet1!$B$61*((1+(UU1))^1)*((1+(UU2))^1)*((1+(UU3))^1)*((1+(UU4))^1)*((1+(UU5))^1))/((1.075)^5)+(Sheet1!$B$61*((1+(UU1))^1)*((1+(UU2))^1)*((1+(UU3))^1)*((1+(UU4))^1)*((1+(UU5))^1)*((1+(UU6))^1))/((1.075)^6)+(Sheet1!$B$61*((1+(UU1))^1)*((1+(UU2))^1)*((1+(UU3))^1)*((1+(UU4))^1)*((1+(UU5))^1)*((1+(UU6))^1)*((1+(UU7))^1))/((1.075)^7)+(Sheet1!$B$61*((1+(UU1))^1)*((1+(UU2))^1)*((1+(UU3))^1)*((1+(UU4))^1)*((1+(UU5))^1)*((1+(UU6))^1)*((1+(UU7))^1)*((1+(UU8))^1))/((1.075)^8)+(Sheet1!$B$61*((1+(UU1))^1)*((1+(UU2))^1)*((1+(UU3))^1)*((1+(UU4))^1)*((1+(UU5))^1)*((1+(UU6))^1)*((1+(UU7))^1)*((1+(UU8))^1)*((1+(UU9))^1))/((1.075)^9)+(Sheet1!$B$61*((1+(UU1))^1)*((1+(UU2))^1)*((1+(UU3))^1)*((1+(UU4))^1)*((1+(UU5))^1)*((1+(UU6))^1)*((1+(UU7))^1)*((1+(UU8))^1)*((1+(UU9))^1)*((1+(UU10))^1))/((1.075)^10)+(Sheet1!$B$61*((1+(UU1))^1)*((1+(UU2))^1)*((1+(UU3))^1)*((1+(UU4))^1)*((1+(UU5))^1)*((1+(UU6))^1)*((1+(UU7))^1)*((1+(UU8))^1)*((1+(UU9))^1)*((1+(UU10))^1)*((1+(UU11))^1))/((1.075)^11)+(Sheet1!$B$61*((1+(UU1))^1)*((1+(UU2))^1)*((1+(UU3))^1)*((1+(UU4))^1)*((1+(UU5))^1)*((1+(UU6))^1)*((1+(UU7))^1)*((1+(UU8))^1)*((1+(UU9))^1)*((1+(UU10))^1)*((1+(UU11))^1)*((1+(UU12))^1))/((1.075)^12)+(Sheet1!$B$61*((1+(UU1))^1)*((1+(UU2))^1)*((1+(UU3))^1)*((1+(UU4))^1)*((1+(UU5))^1)*((1+(UU6))^1)*((1+(UU7))^1)*((1+(UU8))^1)*((1+(UU9))^1)*((1+(UU10))^1)*((1+(UU11))^1)*((1+(UU12))^1)*((1+(UU13))^1))/((1.075)^13)+(Sheet1!$B$61*((1+(UU1))^1)*((1+(UU2))^1)*((1+(UU3))^1)*((1+(UU4))^1)*((1+(UU5))^1)*((1+(UU6))^1)*((1+(UU7))^1)*((1+(UU8))^1)*((1+(UU9))^1)*((1+(UU10))^1)*((1+(UU11))^1)*((1+(UU12))^1)*((1+(UU13))^1)*((1+(UU14))^1))/((1.075)^14)+(Sheet1!$B$61*((1+(UU1))^1)*((1+(UU2))^1)*((1+(UU3))^1)*((1+(UU4))^1)*((1+(UU5))^1)*((1+(UU6))^1)*((1+(UU7))^1)*((1+(UU8))^1)*((1+(UU9))^1)*((1+(UU10))^1)*((1+(UU11))^1)*((1+(UU12))^1)*((1+(UU13))^1)*((1+(UU14))^1)*((1+(UU15))^1))/((1.075)^15)+((Sheet1!$B$61*((1+(UU1))^1)*((1+(UU2))^1)*((1+(UU3))^1)*((1+(UU4))^1)*((1+(UU5))^1)*((1+(UU6))^1)*((1+(UU7))^1)*((1+(UU8))^1)*((1+(UU9))^1)*((1+(UU10))^1)*((1+(UU11))^1)*((1+(UU12))^1)*((1+(UU13))^1)*((1+(UU14))^1)*((1+(UU15))^1))/((1.075)^15)/0.075))/Sheet1!$B$17)+((Sheet1!$B$65/Sheet1!$B$17)*(100%-0.2)))</f>
        <v>68.149568696977823</v>
      </c>
      <c r="UV17" s="1">
        <f ca="1">SUM((((Sheet1!$B$61*((1+(UV1))^1))/((1.075)^1)+(Sheet1!$B$61*((1+(UV1))^1)*((1+(UV2))^1))/((1.075)^2)+(Sheet1!$B$61*((1+(UV1))^1)*((1+(UV2))^1)*((1+(UV3))^1))/((1.075)^3)+(Sheet1!$B$61*((1+(UV1))^1)*((1+(UV2))^1)*((1+(UV3))^1)*((1+(UV4))^1))/((1.075)^4)+(Sheet1!$B$61*((1+(UV1))^1)*((1+(UV2))^1)*((1+(UV3))^1)*((1+(UV4))^1)*((1+(UV5))^1))/((1.075)^5)+(Sheet1!$B$61*((1+(UV1))^1)*((1+(UV2))^1)*((1+(UV3))^1)*((1+(UV4))^1)*((1+(UV5))^1)*((1+(UV6))^1))/((1.075)^6)+(Sheet1!$B$61*((1+(UV1))^1)*((1+(UV2))^1)*((1+(UV3))^1)*((1+(UV4))^1)*((1+(UV5))^1)*((1+(UV6))^1)*((1+(UV7))^1))/((1.075)^7)+(Sheet1!$B$61*((1+(UV1))^1)*((1+(UV2))^1)*((1+(UV3))^1)*((1+(UV4))^1)*((1+(UV5))^1)*((1+(UV6))^1)*((1+(UV7))^1)*((1+(UV8))^1))/((1.075)^8)+(Sheet1!$B$61*((1+(UV1))^1)*((1+(UV2))^1)*((1+(UV3))^1)*((1+(UV4))^1)*((1+(UV5))^1)*((1+(UV6))^1)*((1+(UV7))^1)*((1+(UV8))^1)*((1+(UV9))^1))/((1.075)^9)+(Sheet1!$B$61*((1+(UV1))^1)*((1+(UV2))^1)*((1+(UV3))^1)*((1+(UV4))^1)*((1+(UV5))^1)*((1+(UV6))^1)*((1+(UV7))^1)*((1+(UV8))^1)*((1+(UV9))^1)*((1+(UV10))^1))/((1.075)^10)+(Sheet1!$B$61*((1+(UV1))^1)*((1+(UV2))^1)*((1+(UV3))^1)*((1+(UV4))^1)*((1+(UV5))^1)*((1+(UV6))^1)*((1+(UV7))^1)*((1+(UV8))^1)*((1+(UV9))^1)*((1+(UV10))^1)*((1+(UV11))^1))/((1.075)^11)+(Sheet1!$B$61*((1+(UV1))^1)*((1+(UV2))^1)*((1+(UV3))^1)*((1+(UV4))^1)*((1+(UV5))^1)*((1+(UV6))^1)*((1+(UV7))^1)*((1+(UV8))^1)*((1+(UV9))^1)*((1+(UV10))^1)*((1+(UV11))^1)*((1+(UV12))^1))/((1.075)^12)+(Sheet1!$B$61*((1+(UV1))^1)*((1+(UV2))^1)*((1+(UV3))^1)*((1+(UV4))^1)*((1+(UV5))^1)*((1+(UV6))^1)*((1+(UV7))^1)*((1+(UV8))^1)*((1+(UV9))^1)*((1+(UV10))^1)*((1+(UV11))^1)*((1+(UV12))^1)*((1+(UV13))^1))/((1.075)^13)+(Sheet1!$B$61*((1+(UV1))^1)*((1+(UV2))^1)*((1+(UV3))^1)*((1+(UV4))^1)*((1+(UV5))^1)*((1+(UV6))^1)*((1+(UV7))^1)*((1+(UV8))^1)*((1+(UV9))^1)*((1+(UV10))^1)*((1+(UV11))^1)*((1+(UV12))^1)*((1+(UV13))^1)*((1+(UV14))^1))/((1.075)^14)+(Sheet1!$B$61*((1+(UV1))^1)*((1+(UV2))^1)*((1+(UV3))^1)*((1+(UV4))^1)*((1+(UV5))^1)*((1+(UV6))^1)*((1+(UV7))^1)*((1+(UV8))^1)*((1+(UV9))^1)*((1+(UV10))^1)*((1+(UV11))^1)*((1+(UV12))^1)*((1+(UV13))^1)*((1+(UV14))^1)*((1+(UV15))^1))/((1.075)^15)+((Sheet1!$B$61*((1+(UV1))^1)*((1+(UV2))^1)*((1+(UV3))^1)*((1+(UV4))^1)*((1+(UV5))^1)*((1+(UV6))^1)*((1+(UV7))^1)*((1+(UV8))^1)*((1+(UV9))^1)*((1+(UV10))^1)*((1+(UV11))^1)*((1+(UV12))^1)*((1+(UV13))^1)*((1+(UV14))^1)*((1+(UV15))^1))/((1.075)^15)/0.075))/Sheet1!$B$17)+((Sheet1!$B$65/Sheet1!$B$17)*(100%-0.2)))</f>
        <v>42.953840197618021</v>
      </c>
      <c r="UW17" s="1">
        <f ca="1">SUM((((Sheet1!$B$61*((1+(UW1))^1))/((1.075)^1)+(Sheet1!$B$61*((1+(UW1))^1)*((1+(UW2))^1))/((1.075)^2)+(Sheet1!$B$61*((1+(UW1))^1)*((1+(UW2))^1)*((1+(UW3))^1))/((1.075)^3)+(Sheet1!$B$61*((1+(UW1))^1)*((1+(UW2))^1)*((1+(UW3))^1)*((1+(UW4))^1))/((1.075)^4)+(Sheet1!$B$61*((1+(UW1))^1)*((1+(UW2))^1)*((1+(UW3))^1)*((1+(UW4))^1)*((1+(UW5))^1))/((1.075)^5)+(Sheet1!$B$61*((1+(UW1))^1)*((1+(UW2))^1)*((1+(UW3))^1)*((1+(UW4))^1)*((1+(UW5))^1)*((1+(UW6))^1))/((1.075)^6)+(Sheet1!$B$61*((1+(UW1))^1)*((1+(UW2))^1)*((1+(UW3))^1)*((1+(UW4))^1)*((1+(UW5))^1)*((1+(UW6))^1)*((1+(UW7))^1))/((1.075)^7)+(Sheet1!$B$61*((1+(UW1))^1)*((1+(UW2))^1)*((1+(UW3))^1)*((1+(UW4))^1)*((1+(UW5))^1)*((1+(UW6))^1)*((1+(UW7))^1)*((1+(UW8))^1))/((1.075)^8)+(Sheet1!$B$61*((1+(UW1))^1)*((1+(UW2))^1)*((1+(UW3))^1)*((1+(UW4))^1)*((1+(UW5))^1)*((1+(UW6))^1)*((1+(UW7))^1)*((1+(UW8))^1)*((1+(UW9))^1))/((1.075)^9)+(Sheet1!$B$61*((1+(UW1))^1)*((1+(UW2))^1)*((1+(UW3))^1)*((1+(UW4))^1)*((1+(UW5))^1)*((1+(UW6))^1)*((1+(UW7))^1)*((1+(UW8))^1)*((1+(UW9))^1)*((1+(UW10))^1))/((1.075)^10)+(Sheet1!$B$61*((1+(UW1))^1)*((1+(UW2))^1)*((1+(UW3))^1)*((1+(UW4))^1)*((1+(UW5))^1)*((1+(UW6))^1)*((1+(UW7))^1)*((1+(UW8))^1)*((1+(UW9))^1)*((1+(UW10))^1)*((1+(UW11))^1))/((1.075)^11)+(Sheet1!$B$61*((1+(UW1))^1)*((1+(UW2))^1)*((1+(UW3))^1)*((1+(UW4))^1)*((1+(UW5))^1)*((1+(UW6))^1)*((1+(UW7))^1)*((1+(UW8))^1)*((1+(UW9))^1)*((1+(UW10))^1)*((1+(UW11))^1)*((1+(UW12))^1))/((1.075)^12)+(Sheet1!$B$61*((1+(UW1))^1)*((1+(UW2))^1)*((1+(UW3))^1)*((1+(UW4))^1)*((1+(UW5))^1)*((1+(UW6))^1)*((1+(UW7))^1)*((1+(UW8))^1)*((1+(UW9))^1)*((1+(UW10))^1)*((1+(UW11))^1)*((1+(UW12))^1)*((1+(UW13))^1))/((1.075)^13)+(Sheet1!$B$61*((1+(UW1))^1)*((1+(UW2))^1)*((1+(UW3))^1)*((1+(UW4))^1)*((1+(UW5))^1)*((1+(UW6))^1)*((1+(UW7))^1)*((1+(UW8))^1)*((1+(UW9))^1)*((1+(UW10))^1)*((1+(UW11))^1)*((1+(UW12))^1)*((1+(UW13))^1)*((1+(UW14))^1))/((1.075)^14)+(Sheet1!$B$61*((1+(UW1))^1)*((1+(UW2))^1)*((1+(UW3))^1)*((1+(UW4))^1)*((1+(UW5))^1)*((1+(UW6))^1)*((1+(UW7))^1)*((1+(UW8))^1)*((1+(UW9))^1)*((1+(UW10))^1)*((1+(UW11))^1)*((1+(UW12))^1)*((1+(UW13))^1)*((1+(UW14))^1)*((1+(UW15))^1))/((1.075)^15)+((Sheet1!$B$61*((1+(UW1))^1)*((1+(UW2))^1)*((1+(UW3))^1)*((1+(UW4))^1)*((1+(UW5))^1)*((1+(UW6))^1)*((1+(UW7))^1)*((1+(UW8))^1)*((1+(UW9))^1)*((1+(UW10))^1)*((1+(UW11))^1)*((1+(UW12))^1)*((1+(UW13))^1)*((1+(UW14))^1)*((1+(UW15))^1))/((1.075)^15)/0.075))/Sheet1!$B$17)+((Sheet1!$B$65/Sheet1!$B$17)*(100%-0.2)))</f>
        <v>55.243120877338683</v>
      </c>
      <c r="UX17" s="1">
        <f ca="1">SUM((((Sheet1!$B$61*((1+(UX1))^1))/((1.075)^1)+(Sheet1!$B$61*((1+(UX1))^1)*((1+(UX2))^1))/((1.075)^2)+(Sheet1!$B$61*((1+(UX1))^1)*((1+(UX2))^1)*((1+(UX3))^1))/((1.075)^3)+(Sheet1!$B$61*((1+(UX1))^1)*((1+(UX2))^1)*((1+(UX3))^1)*((1+(UX4))^1))/((1.075)^4)+(Sheet1!$B$61*((1+(UX1))^1)*((1+(UX2))^1)*((1+(UX3))^1)*((1+(UX4))^1)*((1+(UX5))^1))/((1.075)^5)+(Sheet1!$B$61*((1+(UX1))^1)*((1+(UX2))^1)*((1+(UX3))^1)*((1+(UX4))^1)*((1+(UX5))^1)*((1+(UX6))^1))/((1.075)^6)+(Sheet1!$B$61*((1+(UX1))^1)*((1+(UX2))^1)*((1+(UX3))^1)*((1+(UX4))^1)*((1+(UX5))^1)*((1+(UX6))^1)*((1+(UX7))^1))/((1.075)^7)+(Sheet1!$B$61*((1+(UX1))^1)*((1+(UX2))^1)*((1+(UX3))^1)*((1+(UX4))^1)*((1+(UX5))^1)*((1+(UX6))^1)*((1+(UX7))^1)*((1+(UX8))^1))/((1.075)^8)+(Sheet1!$B$61*((1+(UX1))^1)*((1+(UX2))^1)*((1+(UX3))^1)*((1+(UX4))^1)*((1+(UX5))^1)*((1+(UX6))^1)*((1+(UX7))^1)*((1+(UX8))^1)*((1+(UX9))^1))/((1.075)^9)+(Sheet1!$B$61*((1+(UX1))^1)*((1+(UX2))^1)*((1+(UX3))^1)*((1+(UX4))^1)*((1+(UX5))^1)*((1+(UX6))^1)*((1+(UX7))^1)*((1+(UX8))^1)*((1+(UX9))^1)*((1+(UX10))^1))/((1.075)^10)+(Sheet1!$B$61*((1+(UX1))^1)*((1+(UX2))^1)*((1+(UX3))^1)*((1+(UX4))^1)*((1+(UX5))^1)*((1+(UX6))^1)*((1+(UX7))^1)*((1+(UX8))^1)*((1+(UX9))^1)*((1+(UX10))^1)*((1+(UX11))^1))/((1.075)^11)+(Sheet1!$B$61*((1+(UX1))^1)*((1+(UX2))^1)*((1+(UX3))^1)*((1+(UX4))^1)*((1+(UX5))^1)*((1+(UX6))^1)*((1+(UX7))^1)*((1+(UX8))^1)*((1+(UX9))^1)*((1+(UX10))^1)*((1+(UX11))^1)*((1+(UX12))^1))/((1.075)^12)+(Sheet1!$B$61*((1+(UX1))^1)*((1+(UX2))^1)*((1+(UX3))^1)*((1+(UX4))^1)*((1+(UX5))^1)*((1+(UX6))^1)*((1+(UX7))^1)*((1+(UX8))^1)*((1+(UX9))^1)*((1+(UX10))^1)*((1+(UX11))^1)*((1+(UX12))^1)*((1+(UX13))^1))/((1.075)^13)+(Sheet1!$B$61*((1+(UX1))^1)*((1+(UX2))^1)*((1+(UX3))^1)*((1+(UX4))^1)*((1+(UX5))^1)*((1+(UX6))^1)*((1+(UX7))^1)*((1+(UX8))^1)*((1+(UX9))^1)*((1+(UX10))^1)*((1+(UX11))^1)*((1+(UX12))^1)*((1+(UX13))^1)*((1+(UX14))^1))/((1.075)^14)+(Sheet1!$B$61*((1+(UX1))^1)*((1+(UX2))^1)*((1+(UX3))^1)*((1+(UX4))^1)*((1+(UX5))^1)*((1+(UX6))^1)*((1+(UX7))^1)*((1+(UX8))^1)*((1+(UX9))^1)*((1+(UX10))^1)*((1+(UX11))^1)*((1+(UX12))^1)*((1+(UX13))^1)*((1+(UX14))^1)*((1+(UX15))^1))/((1.075)^15)+((Sheet1!$B$61*((1+(UX1))^1)*((1+(UX2))^1)*((1+(UX3))^1)*((1+(UX4))^1)*((1+(UX5))^1)*((1+(UX6))^1)*((1+(UX7))^1)*((1+(UX8))^1)*((1+(UX9))^1)*((1+(UX10))^1)*((1+(UX11))^1)*((1+(UX12))^1)*((1+(UX13))^1)*((1+(UX14))^1)*((1+(UX15))^1))/((1.075)^15)/0.075))/Sheet1!$B$17)+((Sheet1!$B$65/Sheet1!$B$17)*(100%-0.2)))</f>
        <v>43.957668919789221</v>
      </c>
      <c r="UY17" s="1">
        <f ca="1">SUM((((Sheet1!$B$61*((1+(UY1))^1))/((1.075)^1)+(Sheet1!$B$61*((1+(UY1))^1)*((1+(UY2))^1))/((1.075)^2)+(Sheet1!$B$61*((1+(UY1))^1)*((1+(UY2))^1)*((1+(UY3))^1))/((1.075)^3)+(Sheet1!$B$61*((1+(UY1))^1)*((1+(UY2))^1)*((1+(UY3))^1)*((1+(UY4))^1))/((1.075)^4)+(Sheet1!$B$61*((1+(UY1))^1)*((1+(UY2))^1)*((1+(UY3))^1)*((1+(UY4))^1)*((1+(UY5))^1))/((1.075)^5)+(Sheet1!$B$61*((1+(UY1))^1)*((1+(UY2))^1)*((1+(UY3))^1)*((1+(UY4))^1)*((1+(UY5))^1)*((1+(UY6))^1))/((1.075)^6)+(Sheet1!$B$61*((1+(UY1))^1)*((1+(UY2))^1)*((1+(UY3))^1)*((1+(UY4))^1)*((1+(UY5))^1)*((1+(UY6))^1)*((1+(UY7))^1))/((1.075)^7)+(Sheet1!$B$61*((1+(UY1))^1)*((1+(UY2))^1)*((1+(UY3))^1)*((1+(UY4))^1)*((1+(UY5))^1)*((1+(UY6))^1)*((1+(UY7))^1)*((1+(UY8))^1))/((1.075)^8)+(Sheet1!$B$61*((1+(UY1))^1)*((1+(UY2))^1)*((1+(UY3))^1)*((1+(UY4))^1)*((1+(UY5))^1)*((1+(UY6))^1)*((1+(UY7))^1)*((1+(UY8))^1)*((1+(UY9))^1))/((1.075)^9)+(Sheet1!$B$61*((1+(UY1))^1)*((1+(UY2))^1)*((1+(UY3))^1)*((1+(UY4))^1)*((1+(UY5))^1)*((1+(UY6))^1)*((1+(UY7))^1)*((1+(UY8))^1)*((1+(UY9))^1)*((1+(UY10))^1))/((1.075)^10)+(Sheet1!$B$61*((1+(UY1))^1)*((1+(UY2))^1)*((1+(UY3))^1)*((1+(UY4))^1)*((1+(UY5))^1)*((1+(UY6))^1)*((1+(UY7))^1)*((1+(UY8))^1)*((1+(UY9))^1)*((1+(UY10))^1)*((1+(UY11))^1))/((1.075)^11)+(Sheet1!$B$61*((1+(UY1))^1)*((1+(UY2))^1)*((1+(UY3))^1)*((1+(UY4))^1)*((1+(UY5))^1)*((1+(UY6))^1)*((1+(UY7))^1)*((1+(UY8))^1)*((1+(UY9))^1)*((1+(UY10))^1)*((1+(UY11))^1)*((1+(UY12))^1))/((1.075)^12)+(Sheet1!$B$61*((1+(UY1))^1)*((1+(UY2))^1)*((1+(UY3))^1)*((1+(UY4))^1)*((1+(UY5))^1)*((1+(UY6))^1)*((1+(UY7))^1)*((1+(UY8))^1)*((1+(UY9))^1)*((1+(UY10))^1)*((1+(UY11))^1)*((1+(UY12))^1)*((1+(UY13))^1))/((1.075)^13)+(Sheet1!$B$61*((1+(UY1))^1)*((1+(UY2))^1)*((1+(UY3))^1)*((1+(UY4))^1)*((1+(UY5))^1)*((1+(UY6))^1)*((1+(UY7))^1)*((1+(UY8))^1)*((1+(UY9))^1)*((1+(UY10))^1)*((1+(UY11))^1)*((1+(UY12))^1)*((1+(UY13))^1)*((1+(UY14))^1))/((1.075)^14)+(Sheet1!$B$61*((1+(UY1))^1)*((1+(UY2))^1)*((1+(UY3))^1)*((1+(UY4))^1)*((1+(UY5))^1)*((1+(UY6))^1)*((1+(UY7))^1)*((1+(UY8))^1)*((1+(UY9))^1)*((1+(UY10))^1)*((1+(UY11))^1)*((1+(UY12))^1)*((1+(UY13))^1)*((1+(UY14))^1)*((1+(UY15))^1))/((1.075)^15)+((Sheet1!$B$61*((1+(UY1))^1)*((1+(UY2))^1)*((1+(UY3))^1)*((1+(UY4))^1)*((1+(UY5))^1)*((1+(UY6))^1)*((1+(UY7))^1)*((1+(UY8))^1)*((1+(UY9))^1)*((1+(UY10))^1)*((1+(UY11))^1)*((1+(UY12))^1)*((1+(UY13))^1)*((1+(UY14))^1)*((1+(UY15))^1))/((1.075)^15)/0.075))/Sheet1!$B$17)+((Sheet1!$B$65/Sheet1!$B$17)*(100%-0.2)))</f>
        <v>44.157681899482249</v>
      </c>
      <c r="UZ17" s="1">
        <f ca="1">SUM((((Sheet1!$B$61*((1+(UZ1))^1))/((1.075)^1)+(Sheet1!$B$61*((1+(UZ1))^1)*((1+(UZ2))^1))/((1.075)^2)+(Sheet1!$B$61*((1+(UZ1))^1)*((1+(UZ2))^1)*((1+(UZ3))^1))/((1.075)^3)+(Sheet1!$B$61*((1+(UZ1))^1)*((1+(UZ2))^1)*((1+(UZ3))^1)*((1+(UZ4))^1))/((1.075)^4)+(Sheet1!$B$61*((1+(UZ1))^1)*((1+(UZ2))^1)*((1+(UZ3))^1)*((1+(UZ4))^1)*((1+(UZ5))^1))/((1.075)^5)+(Sheet1!$B$61*((1+(UZ1))^1)*((1+(UZ2))^1)*((1+(UZ3))^1)*((1+(UZ4))^1)*((1+(UZ5))^1)*((1+(UZ6))^1))/((1.075)^6)+(Sheet1!$B$61*((1+(UZ1))^1)*((1+(UZ2))^1)*((1+(UZ3))^1)*((1+(UZ4))^1)*((1+(UZ5))^1)*((1+(UZ6))^1)*((1+(UZ7))^1))/((1.075)^7)+(Sheet1!$B$61*((1+(UZ1))^1)*((1+(UZ2))^1)*((1+(UZ3))^1)*((1+(UZ4))^1)*((1+(UZ5))^1)*((1+(UZ6))^1)*((1+(UZ7))^1)*((1+(UZ8))^1))/((1.075)^8)+(Sheet1!$B$61*((1+(UZ1))^1)*((1+(UZ2))^1)*((1+(UZ3))^1)*((1+(UZ4))^1)*((1+(UZ5))^1)*((1+(UZ6))^1)*((1+(UZ7))^1)*((1+(UZ8))^1)*((1+(UZ9))^1))/((1.075)^9)+(Sheet1!$B$61*((1+(UZ1))^1)*((1+(UZ2))^1)*((1+(UZ3))^1)*((1+(UZ4))^1)*((1+(UZ5))^1)*((1+(UZ6))^1)*((1+(UZ7))^1)*((1+(UZ8))^1)*((1+(UZ9))^1)*((1+(UZ10))^1))/((1.075)^10)+(Sheet1!$B$61*((1+(UZ1))^1)*((1+(UZ2))^1)*((1+(UZ3))^1)*((1+(UZ4))^1)*((1+(UZ5))^1)*((1+(UZ6))^1)*((1+(UZ7))^1)*((1+(UZ8))^1)*((1+(UZ9))^1)*((1+(UZ10))^1)*((1+(UZ11))^1))/((1.075)^11)+(Sheet1!$B$61*((1+(UZ1))^1)*((1+(UZ2))^1)*((1+(UZ3))^1)*((1+(UZ4))^1)*((1+(UZ5))^1)*((1+(UZ6))^1)*((1+(UZ7))^1)*((1+(UZ8))^1)*((1+(UZ9))^1)*((1+(UZ10))^1)*((1+(UZ11))^1)*((1+(UZ12))^1))/((1.075)^12)+(Sheet1!$B$61*((1+(UZ1))^1)*((1+(UZ2))^1)*((1+(UZ3))^1)*((1+(UZ4))^1)*((1+(UZ5))^1)*((1+(UZ6))^1)*((1+(UZ7))^1)*((1+(UZ8))^1)*((1+(UZ9))^1)*((1+(UZ10))^1)*((1+(UZ11))^1)*((1+(UZ12))^1)*((1+(UZ13))^1))/((1.075)^13)+(Sheet1!$B$61*((1+(UZ1))^1)*((1+(UZ2))^1)*((1+(UZ3))^1)*((1+(UZ4))^1)*((1+(UZ5))^1)*((1+(UZ6))^1)*((1+(UZ7))^1)*((1+(UZ8))^1)*((1+(UZ9))^1)*((1+(UZ10))^1)*((1+(UZ11))^1)*((1+(UZ12))^1)*((1+(UZ13))^1)*((1+(UZ14))^1))/((1.075)^14)+(Sheet1!$B$61*((1+(UZ1))^1)*((1+(UZ2))^1)*((1+(UZ3))^1)*((1+(UZ4))^1)*((1+(UZ5))^1)*((1+(UZ6))^1)*((1+(UZ7))^1)*((1+(UZ8))^1)*((1+(UZ9))^1)*((1+(UZ10))^1)*((1+(UZ11))^1)*((1+(UZ12))^1)*((1+(UZ13))^1)*((1+(UZ14))^1)*((1+(UZ15))^1))/((1.075)^15)+((Sheet1!$B$61*((1+(UZ1))^1)*((1+(UZ2))^1)*((1+(UZ3))^1)*((1+(UZ4))^1)*((1+(UZ5))^1)*((1+(UZ6))^1)*((1+(UZ7))^1)*((1+(UZ8))^1)*((1+(UZ9))^1)*((1+(UZ10))^1)*((1+(UZ11))^1)*((1+(UZ12))^1)*((1+(UZ13))^1)*((1+(UZ14))^1)*((1+(UZ15))^1))/((1.075)^15)/0.075))/Sheet1!$B$17)+((Sheet1!$B$65/Sheet1!$B$17)*(100%-0.2)))</f>
        <v>52.226893884750353</v>
      </c>
      <c r="VA17" s="1">
        <f ca="1">SUM((((Sheet1!$B$61*((1+(VA1))^1))/((1.075)^1)+(Sheet1!$B$61*((1+(VA1))^1)*((1+(VA2))^1))/((1.075)^2)+(Sheet1!$B$61*((1+(VA1))^1)*((1+(VA2))^1)*((1+(VA3))^1))/((1.075)^3)+(Sheet1!$B$61*((1+(VA1))^1)*((1+(VA2))^1)*((1+(VA3))^1)*((1+(VA4))^1))/((1.075)^4)+(Sheet1!$B$61*((1+(VA1))^1)*((1+(VA2))^1)*((1+(VA3))^1)*((1+(VA4))^1)*((1+(VA5))^1))/((1.075)^5)+(Sheet1!$B$61*((1+(VA1))^1)*((1+(VA2))^1)*((1+(VA3))^1)*((1+(VA4))^1)*((1+(VA5))^1)*((1+(VA6))^1))/((1.075)^6)+(Sheet1!$B$61*((1+(VA1))^1)*((1+(VA2))^1)*((1+(VA3))^1)*((1+(VA4))^1)*((1+(VA5))^1)*((1+(VA6))^1)*((1+(VA7))^1))/((1.075)^7)+(Sheet1!$B$61*((1+(VA1))^1)*((1+(VA2))^1)*((1+(VA3))^1)*((1+(VA4))^1)*((1+(VA5))^1)*((1+(VA6))^1)*((1+(VA7))^1)*((1+(VA8))^1))/((1.075)^8)+(Sheet1!$B$61*((1+(VA1))^1)*((1+(VA2))^1)*((1+(VA3))^1)*((1+(VA4))^1)*((1+(VA5))^1)*((1+(VA6))^1)*((1+(VA7))^1)*((1+(VA8))^1)*((1+(VA9))^1))/((1.075)^9)+(Sheet1!$B$61*((1+(VA1))^1)*((1+(VA2))^1)*((1+(VA3))^1)*((1+(VA4))^1)*((1+(VA5))^1)*((1+(VA6))^1)*((1+(VA7))^1)*((1+(VA8))^1)*((1+(VA9))^1)*((1+(VA10))^1))/((1.075)^10)+(Sheet1!$B$61*((1+(VA1))^1)*((1+(VA2))^1)*((1+(VA3))^1)*((1+(VA4))^1)*((1+(VA5))^1)*((1+(VA6))^1)*((1+(VA7))^1)*((1+(VA8))^1)*((1+(VA9))^1)*((1+(VA10))^1)*((1+(VA11))^1))/((1.075)^11)+(Sheet1!$B$61*((1+(VA1))^1)*((1+(VA2))^1)*((1+(VA3))^1)*((1+(VA4))^1)*((1+(VA5))^1)*((1+(VA6))^1)*((1+(VA7))^1)*((1+(VA8))^1)*((1+(VA9))^1)*((1+(VA10))^1)*((1+(VA11))^1)*((1+(VA12))^1))/((1.075)^12)+(Sheet1!$B$61*((1+(VA1))^1)*((1+(VA2))^1)*((1+(VA3))^1)*((1+(VA4))^1)*((1+(VA5))^1)*((1+(VA6))^1)*((1+(VA7))^1)*((1+(VA8))^1)*((1+(VA9))^1)*((1+(VA10))^1)*((1+(VA11))^1)*((1+(VA12))^1)*((1+(VA13))^1))/((1.075)^13)+(Sheet1!$B$61*((1+(VA1))^1)*((1+(VA2))^1)*((1+(VA3))^1)*((1+(VA4))^1)*((1+(VA5))^1)*((1+(VA6))^1)*((1+(VA7))^1)*((1+(VA8))^1)*((1+(VA9))^1)*((1+(VA10))^1)*((1+(VA11))^1)*((1+(VA12))^1)*((1+(VA13))^1)*((1+(VA14))^1))/((1.075)^14)+(Sheet1!$B$61*((1+(VA1))^1)*((1+(VA2))^1)*((1+(VA3))^1)*((1+(VA4))^1)*((1+(VA5))^1)*((1+(VA6))^1)*((1+(VA7))^1)*((1+(VA8))^1)*((1+(VA9))^1)*((1+(VA10))^1)*((1+(VA11))^1)*((1+(VA12))^1)*((1+(VA13))^1)*((1+(VA14))^1)*((1+(VA15))^1))/((1.075)^15)+((Sheet1!$B$61*((1+(VA1))^1)*((1+(VA2))^1)*((1+(VA3))^1)*((1+(VA4))^1)*((1+(VA5))^1)*((1+(VA6))^1)*((1+(VA7))^1)*((1+(VA8))^1)*((1+(VA9))^1)*((1+(VA10))^1)*((1+(VA11))^1)*((1+(VA12))^1)*((1+(VA13))^1)*((1+(VA14))^1)*((1+(VA15))^1))/((1.075)^15)/0.075))/Sheet1!$B$17)+((Sheet1!$B$65/Sheet1!$B$17)*(100%-0.2)))</f>
        <v>51.892784853570568</v>
      </c>
      <c r="VB17" s="1">
        <f ca="1">SUM((((Sheet1!$B$61*((1+(VB1))^1))/((1.075)^1)+(Sheet1!$B$61*((1+(VB1))^1)*((1+(VB2))^1))/((1.075)^2)+(Sheet1!$B$61*((1+(VB1))^1)*((1+(VB2))^1)*((1+(VB3))^1))/((1.075)^3)+(Sheet1!$B$61*((1+(VB1))^1)*((1+(VB2))^1)*((1+(VB3))^1)*((1+(VB4))^1))/((1.075)^4)+(Sheet1!$B$61*((1+(VB1))^1)*((1+(VB2))^1)*((1+(VB3))^1)*((1+(VB4))^1)*((1+(VB5))^1))/((1.075)^5)+(Sheet1!$B$61*((1+(VB1))^1)*((1+(VB2))^1)*((1+(VB3))^1)*((1+(VB4))^1)*((1+(VB5))^1)*((1+(VB6))^1))/((1.075)^6)+(Sheet1!$B$61*((1+(VB1))^1)*((1+(VB2))^1)*((1+(VB3))^1)*((1+(VB4))^1)*((1+(VB5))^1)*((1+(VB6))^1)*((1+(VB7))^1))/((1.075)^7)+(Sheet1!$B$61*((1+(VB1))^1)*((1+(VB2))^1)*((1+(VB3))^1)*((1+(VB4))^1)*((1+(VB5))^1)*((1+(VB6))^1)*((1+(VB7))^1)*((1+(VB8))^1))/((1.075)^8)+(Sheet1!$B$61*((1+(VB1))^1)*((1+(VB2))^1)*((1+(VB3))^1)*((1+(VB4))^1)*((1+(VB5))^1)*((1+(VB6))^1)*((1+(VB7))^1)*((1+(VB8))^1)*((1+(VB9))^1))/((1.075)^9)+(Sheet1!$B$61*((1+(VB1))^1)*((1+(VB2))^1)*((1+(VB3))^1)*((1+(VB4))^1)*((1+(VB5))^1)*((1+(VB6))^1)*((1+(VB7))^1)*((1+(VB8))^1)*((1+(VB9))^1)*((1+(VB10))^1))/((1.075)^10)+(Sheet1!$B$61*((1+(VB1))^1)*((1+(VB2))^1)*((1+(VB3))^1)*((1+(VB4))^1)*((1+(VB5))^1)*((1+(VB6))^1)*((1+(VB7))^1)*((1+(VB8))^1)*((1+(VB9))^1)*((1+(VB10))^1)*((1+(VB11))^1))/((1.075)^11)+(Sheet1!$B$61*((1+(VB1))^1)*((1+(VB2))^1)*((1+(VB3))^1)*((1+(VB4))^1)*((1+(VB5))^1)*((1+(VB6))^1)*((1+(VB7))^1)*((1+(VB8))^1)*((1+(VB9))^1)*((1+(VB10))^1)*((1+(VB11))^1)*((1+(VB12))^1))/((1.075)^12)+(Sheet1!$B$61*((1+(VB1))^1)*((1+(VB2))^1)*((1+(VB3))^1)*((1+(VB4))^1)*((1+(VB5))^1)*((1+(VB6))^1)*((1+(VB7))^1)*((1+(VB8))^1)*((1+(VB9))^1)*((1+(VB10))^1)*((1+(VB11))^1)*((1+(VB12))^1)*((1+(VB13))^1))/((1.075)^13)+(Sheet1!$B$61*((1+(VB1))^1)*((1+(VB2))^1)*((1+(VB3))^1)*((1+(VB4))^1)*((1+(VB5))^1)*((1+(VB6))^1)*((1+(VB7))^1)*((1+(VB8))^1)*((1+(VB9))^1)*((1+(VB10))^1)*((1+(VB11))^1)*((1+(VB12))^1)*((1+(VB13))^1)*((1+(VB14))^1))/((1.075)^14)+(Sheet1!$B$61*((1+(VB1))^1)*((1+(VB2))^1)*((1+(VB3))^1)*((1+(VB4))^1)*((1+(VB5))^1)*((1+(VB6))^1)*((1+(VB7))^1)*((1+(VB8))^1)*((1+(VB9))^1)*((1+(VB10))^1)*((1+(VB11))^1)*((1+(VB12))^1)*((1+(VB13))^1)*((1+(VB14))^1)*((1+(VB15))^1))/((1.075)^15)+((Sheet1!$B$61*((1+(VB1))^1)*((1+(VB2))^1)*((1+(VB3))^1)*((1+(VB4))^1)*((1+(VB5))^1)*((1+(VB6))^1)*((1+(VB7))^1)*((1+(VB8))^1)*((1+(VB9))^1)*((1+(VB10))^1)*((1+(VB11))^1)*((1+(VB12))^1)*((1+(VB13))^1)*((1+(VB14))^1)*((1+(VB15))^1))/((1.075)^15)/0.075))/Sheet1!$B$17)+((Sheet1!$B$65/Sheet1!$B$17)*(100%-0.2)))</f>
        <v>49.179354727918444</v>
      </c>
      <c r="VC17" s="1">
        <f ca="1">SUM((((Sheet1!$B$61*((1+(VC1))^1))/((1.075)^1)+(Sheet1!$B$61*((1+(VC1))^1)*((1+(VC2))^1))/((1.075)^2)+(Sheet1!$B$61*((1+(VC1))^1)*((1+(VC2))^1)*((1+(VC3))^1))/((1.075)^3)+(Sheet1!$B$61*((1+(VC1))^1)*((1+(VC2))^1)*((1+(VC3))^1)*((1+(VC4))^1))/((1.075)^4)+(Sheet1!$B$61*((1+(VC1))^1)*((1+(VC2))^1)*((1+(VC3))^1)*((1+(VC4))^1)*((1+(VC5))^1))/((1.075)^5)+(Sheet1!$B$61*((1+(VC1))^1)*((1+(VC2))^1)*((1+(VC3))^1)*((1+(VC4))^1)*((1+(VC5))^1)*((1+(VC6))^1))/((1.075)^6)+(Sheet1!$B$61*((1+(VC1))^1)*((1+(VC2))^1)*((1+(VC3))^1)*((1+(VC4))^1)*((1+(VC5))^1)*((1+(VC6))^1)*((1+(VC7))^1))/((1.075)^7)+(Sheet1!$B$61*((1+(VC1))^1)*((1+(VC2))^1)*((1+(VC3))^1)*((1+(VC4))^1)*((1+(VC5))^1)*((1+(VC6))^1)*((1+(VC7))^1)*((1+(VC8))^1))/((1.075)^8)+(Sheet1!$B$61*((1+(VC1))^1)*((1+(VC2))^1)*((1+(VC3))^1)*((1+(VC4))^1)*((1+(VC5))^1)*((1+(VC6))^1)*((1+(VC7))^1)*((1+(VC8))^1)*((1+(VC9))^1))/((1.075)^9)+(Sheet1!$B$61*((1+(VC1))^1)*((1+(VC2))^1)*((1+(VC3))^1)*((1+(VC4))^1)*((1+(VC5))^1)*((1+(VC6))^1)*((1+(VC7))^1)*((1+(VC8))^1)*((1+(VC9))^1)*((1+(VC10))^1))/((1.075)^10)+(Sheet1!$B$61*((1+(VC1))^1)*((1+(VC2))^1)*((1+(VC3))^1)*((1+(VC4))^1)*((1+(VC5))^1)*((1+(VC6))^1)*((1+(VC7))^1)*((1+(VC8))^1)*((1+(VC9))^1)*((1+(VC10))^1)*((1+(VC11))^1))/((1.075)^11)+(Sheet1!$B$61*((1+(VC1))^1)*((1+(VC2))^1)*((1+(VC3))^1)*((1+(VC4))^1)*((1+(VC5))^1)*((1+(VC6))^1)*((1+(VC7))^1)*((1+(VC8))^1)*((1+(VC9))^1)*((1+(VC10))^1)*((1+(VC11))^1)*((1+(VC12))^1))/((1.075)^12)+(Sheet1!$B$61*((1+(VC1))^1)*((1+(VC2))^1)*((1+(VC3))^1)*((1+(VC4))^1)*((1+(VC5))^1)*((1+(VC6))^1)*((1+(VC7))^1)*((1+(VC8))^1)*((1+(VC9))^1)*((1+(VC10))^1)*((1+(VC11))^1)*((1+(VC12))^1)*((1+(VC13))^1))/((1.075)^13)+(Sheet1!$B$61*((1+(VC1))^1)*((1+(VC2))^1)*((1+(VC3))^1)*((1+(VC4))^1)*((1+(VC5))^1)*((1+(VC6))^1)*((1+(VC7))^1)*((1+(VC8))^1)*((1+(VC9))^1)*((1+(VC10))^1)*((1+(VC11))^1)*((1+(VC12))^1)*((1+(VC13))^1)*((1+(VC14))^1))/((1.075)^14)+(Sheet1!$B$61*((1+(VC1))^1)*((1+(VC2))^1)*((1+(VC3))^1)*((1+(VC4))^1)*((1+(VC5))^1)*((1+(VC6))^1)*((1+(VC7))^1)*((1+(VC8))^1)*((1+(VC9))^1)*((1+(VC10))^1)*((1+(VC11))^1)*((1+(VC12))^1)*((1+(VC13))^1)*((1+(VC14))^1)*((1+(VC15))^1))/((1.075)^15)+((Sheet1!$B$61*((1+(VC1))^1)*((1+(VC2))^1)*((1+(VC3))^1)*((1+(VC4))^1)*((1+(VC5))^1)*((1+(VC6))^1)*((1+(VC7))^1)*((1+(VC8))^1)*((1+(VC9))^1)*((1+(VC10))^1)*((1+(VC11))^1)*((1+(VC12))^1)*((1+(VC13))^1)*((1+(VC14))^1)*((1+(VC15))^1))/((1.075)^15)/0.075))/Sheet1!$B$17)+((Sheet1!$B$65/Sheet1!$B$17)*(100%-0.2)))</f>
        <v>55.83831461054632</v>
      </c>
      <c r="VD17" s="1">
        <f ca="1">SUM((((Sheet1!$B$61*((1+(VD1))^1))/((1.075)^1)+(Sheet1!$B$61*((1+(VD1))^1)*((1+(VD2))^1))/((1.075)^2)+(Sheet1!$B$61*((1+(VD1))^1)*((1+(VD2))^1)*((1+(VD3))^1))/((1.075)^3)+(Sheet1!$B$61*((1+(VD1))^1)*((1+(VD2))^1)*((1+(VD3))^1)*((1+(VD4))^1))/((1.075)^4)+(Sheet1!$B$61*((1+(VD1))^1)*((1+(VD2))^1)*((1+(VD3))^1)*((1+(VD4))^1)*((1+(VD5))^1))/((1.075)^5)+(Sheet1!$B$61*((1+(VD1))^1)*((1+(VD2))^1)*((1+(VD3))^1)*((1+(VD4))^1)*((1+(VD5))^1)*((1+(VD6))^1))/((1.075)^6)+(Sheet1!$B$61*((1+(VD1))^1)*((1+(VD2))^1)*((1+(VD3))^1)*((1+(VD4))^1)*((1+(VD5))^1)*((1+(VD6))^1)*((1+(VD7))^1))/((1.075)^7)+(Sheet1!$B$61*((1+(VD1))^1)*((1+(VD2))^1)*((1+(VD3))^1)*((1+(VD4))^1)*((1+(VD5))^1)*((1+(VD6))^1)*((1+(VD7))^1)*((1+(VD8))^1))/((1.075)^8)+(Sheet1!$B$61*((1+(VD1))^1)*((1+(VD2))^1)*((1+(VD3))^1)*((1+(VD4))^1)*((1+(VD5))^1)*((1+(VD6))^1)*((1+(VD7))^1)*((1+(VD8))^1)*((1+(VD9))^1))/((1.075)^9)+(Sheet1!$B$61*((1+(VD1))^1)*((1+(VD2))^1)*((1+(VD3))^1)*((1+(VD4))^1)*((1+(VD5))^1)*((1+(VD6))^1)*((1+(VD7))^1)*((1+(VD8))^1)*((1+(VD9))^1)*((1+(VD10))^1))/((1.075)^10)+(Sheet1!$B$61*((1+(VD1))^1)*((1+(VD2))^1)*((1+(VD3))^1)*((1+(VD4))^1)*((1+(VD5))^1)*((1+(VD6))^1)*((1+(VD7))^1)*((1+(VD8))^1)*((1+(VD9))^1)*((1+(VD10))^1)*((1+(VD11))^1))/((1.075)^11)+(Sheet1!$B$61*((1+(VD1))^1)*((1+(VD2))^1)*((1+(VD3))^1)*((1+(VD4))^1)*((1+(VD5))^1)*((1+(VD6))^1)*((1+(VD7))^1)*((1+(VD8))^1)*((1+(VD9))^1)*((1+(VD10))^1)*((1+(VD11))^1)*((1+(VD12))^1))/((1.075)^12)+(Sheet1!$B$61*((1+(VD1))^1)*((1+(VD2))^1)*((1+(VD3))^1)*((1+(VD4))^1)*((1+(VD5))^1)*((1+(VD6))^1)*((1+(VD7))^1)*((1+(VD8))^1)*((1+(VD9))^1)*((1+(VD10))^1)*((1+(VD11))^1)*((1+(VD12))^1)*((1+(VD13))^1))/((1.075)^13)+(Sheet1!$B$61*((1+(VD1))^1)*((1+(VD2))^1)*((1+(VD3))^1)*((1+(VD4))^1)*((1+(VD5))^1)*((1+(VD6))^1)*((1+(VD7))^1)*((1+(VD8))^1)*((1+(VD9))^1)*((1+(VD10))^1)*((1+(VD11))^1)*((1+(VD12))^1)*((1+(VD13))^1)*((1+(VD14))^1))/((1.075)^14)+(Sheet1!$B$61*((1+(VD1))^1)*((1+(VD2))^1)*((1+(VD3))^1)*((1+(VD4))^1)*((1+(VD5))^1)*((1+(VD6))^1)*((1+(VD7))^1)*((1+(VD8))^1)*((1+(VD9))^1)*((1+(VD10))^1)*((1+(VD11))^1)*((1+(VD12))^1)*((1+(VD13))^1)*((1+(VD14))^1)*((1+(VD15))^1))/((1.075)^15)+((Sheet1!$B$61*((1+(VD1))^1)*((1+(VD2))^1)*((1+(VD3))^1)*((1+(VD4))^1)*((1+(VD5))^1)*((1+(VD6))^1)*((1+(VD7))^1)*((1+(VD8))^1)*((1+(VD9))^1)*((1+(VD10))^1)*((1+(VD11))^1)*((1+(VD12))^1)*((1+(VD13))^1)*((1+(VD14))^1)*((1+(VD15))^1))/((1.075)^15)/0.075))/Sheet1!$B$17)+((Sheet1!$B$65/Sheet1!$B$17)*(100%-0.2)))</f>
        <v>55.634887827249472</v>
      </c>
      <c r="VE17" s="1">
        <f ca="1">SUM((((Sheet1!$B$61*((1+(VE1))^1))/((1.075)^1)+(Sheet1!$B$61*((1+(VE1))^1)*((1+(VE2))^1))/((1.075)^2)+(Sheet1!$B$61*((1+(VE1))^1)*((1+(VE2))^1)*((1+(VE3))^1))/((1.075)^3)+(Sheet1!$B$61*((1+(VE1))^1)*((1+(VE2))^1)*((1+(VE3))^1)*((1+(VE4))^1))/((1.075)^4)+(Sheet1!$B$61*((1+(VE1))^1)*((1+(VE2))^1)*((1+(VE3))^1)*((1+(VE4))^1)*((1+(VE5))^1))/((1.075)^5)+(Sheet1!$B$61*((1+(VE1))^1)*((1+(VE2))^1)*((1+(VE3))^1)*((1+(VE4))^1)*((1+(VE5))^1)*((1+(VE6))^1))/((1.075)^6)+(Sheet1!$B$61*((1+(VE1))^1)*((1+(VE2))^1)*((1+(VE3))^1)*((1+(VE4))^1)*((1+(VE5))^1)*((1+(VE6))^1)*((1+(VE7))^1))/((1.075)^7)+(Sheet1!$B$61*((1+(VE1))^1)*((1+(VE2))^1)*((1+(VE3))^1)*((1+(VE4))^1)*((1+(VE5))^1)*((1+(VE6))^1)*((1+(VE7))^1)*((1+(VE8))^1))/((1.075)^8)+(Sheet1!$B$61*((1+(VE1))^1)*((1+(VE2))^1)*((1+(VE3))^1)*((1+(VE4))^1)*((1+(VE5))^1)*((1+(VE6))^1)*((1+(VE7))^1)*((1+(VE8))^1)*((1+(VE9))^1))/((1.075)^9)+(Sheet1!$B$61*((1+(VE1))^1)*((1+(VE2))^1)*((1+(VE3))^1)*((1+(VE4))^1)*((1+(VE5))^1)*((1+(VE6))^1)*((1+(VE7))^1)*((1+(VE8))^1)*((1+(VE9))^1)*((1+(VE10))^1))/((1.075)^10)+(Sheet1!$B$61*((1+(VE1))^1)*((1+(VE2))^1)*((1+(VE3))^1)*((1+(VE4))^1)*((1+(VE5))^1)*((1+(VE6))^1)*((1+(VE7))^1)*((1+(VE8))^1)*((1+(VE9))^1)*((1+(VE10))^1)*((1+(VE11))^1))/((1.075)^11)+(Sheet1!$B$61*((1+(VE1))^1)*((1+(VE2))^1)*((1+(VE3))^1)*((1+(VE4))^1)*((1+(VE5))^1)*((1+(VE6))^1)*((1+(VE7))^1)*((1+(VE8))^1)*((1+(VE9))^1)*((1+(VE10))^1)*((1+(VE11))^1)*((1+(VE12))^1))/((1.075)^12)+(Sheet1!$B$61*((1+(VE1))^1)*((1+(VE2))^1)*((1+(VE3))^1)*((1+(VE4))^1)*((1+(VE5))^1)*((1+(VE6))^1)*((1+(VE7))^1)*((1+(VE8))^1)*((1+(VE9))^1)*((1+(VE10))^1)*((1+(VE11))^1)*((1+(VE12))^1)*((1+(VE13))^1))/((1.075)^13)+(Sheet1!$B$61*((1+(VE1))^1)*((1+(VE2))^1)*((1+(VE3))^1)*((1+(VE4))^1)*((1+(VE5))^1)*((1+(VE6))^1)*((1+(VE7))^1)*((1+(VE8))^1)*((1+(VE9))^1)*((1+(VE10))^1)*((1+(VE11))^1)*((1+(VE12))^1)*((1+(VE13))^1)*((1+(VE14))^1))/((1.075)^14)+(Sheet1!$B$61*((1+(VE1))^1)*((1+(VE2))^1)*((1+(VE3))^1)*((1+(VE4))^1)*((1+(VE5))^1)*((1+(VE6))^1)*((1+(VE7))^1)*((1+(VE8))^1)*((1+(VE9))^1)*((1+(VE10))^1)*((1+(VE11))^1)*((1+(VE12))^1)*((1+(VE13))^1)*((1+(VE14))^1)*((1+(VE15))^1))/((1.075)^15)+((Sheet1!$B$61*((1+(VE1))^1)*((1+(VE2))^1)*((1+(VE3))^1)*((1+(VE4))^1)*((1+(VE5))^1)*((1+(VE6))^1)*((1+(VE7))^1)*((1+(VE8))^1)*((1+(VE9))^1)*((1+(VE10))^1)*((1+(VE11))^1)*((1+(VE12))^1)*((1+(VE13))^1)*((1+(VE14))^1)*((1+(VE15))^1))/((1.075)^15)/0.075))/Sheet1!$B$17)+((Sheet1!$B$65/Sheet1!$B$17)*(100%-0.2)))</f>
        <v>58.351633965001128</v>
      </c>
      <c r="VF17" s="1">
        <f ca="1">SUM((((Sheet1!$B$61*((1+(VF1))^1))/((1.075)^1)+(Sheet1!$B$61*((1+(VF1))^1)*((1+(VF2))^1))/((1.075)^2)+(Sheet1!$B$61*((1+(VF1))^1)*((1+(VF2))^1)*((1+(VF3))^1))/((1.075)^3)+(Sheet1!$B$61*((1+(VF1))^1)*((1+(VF2))^1)*((1+(VF3))^1)*((1+(VF4))^1))/((1.075)^4)+(Sheet1!$B$61*((1+(VF1))^1)*((1+(VF2))^1)*((1+(VF3))^1)*((1+(VF4))^1)*((1+(VF5))^1))/((1.075)^5)+(Sheet1!$B$61*((1+(VF1))^1)*((1+(VF2))^1)*((1+(VF3))^1)*((1+(VF4))^1)*((1+(VF5))^1)*((1+(VF6))^1))/((1.075)^6)+(Sheet1!$B$61*((1+(VF1))^1)*((1+(VF2))^1)*((1+(VF3))^1)*((1+(VF4))^1)*((1+(VF5))^1)*((1+(VF6))^1)*((1+(VF7))^1))/((1.075)^7)+(Sheet1!$B$61*((1+(VF1))^1)*((1+(VF2))^1)*((1+(VF3))^1)*((1+(VF4))^1)*((1+(VF5))^1)*((1+(VF6))^1)*((1+(VF7))^1)*((1+(VF8))^1))/((1.075)^8)+(Sheet1!$B$61*((1+(VF1))^1)*((1+(VF2))^1)*((1+(VF3))^1)*((1+(VF4))^1)*((1+(VF5))^1)*((1+(VF6))^1)*((1+(VF7))^1)*((1+(VF8))^1)*((1+(VF9))^1))/((1.075)^9)+(Sheet1!$B$61*((1+(VF1))^1)*((1+(VF2))^1)*((1+(VF3))^1)*((1+(VF4))^1)*((1+(VF5))^1)*((1+(VF6))^1)*((1+(VF7))^1)*((1+(VF8))^1)*((1+(VF9))^1)*((1+(VF10))^1))/((1.075)^10)+(Sheet1!$B$61*((1+(VF1))^1)*((1+(VF2))^1)*((1+(VF3))^1)*((1+(VF4))^1)*((1+(VF5))^1)*((1+(VF6))^1)*((1+(VF7))^1)*((1+(VF8))^1)*((1+(VF9))^1)*((1+(VF10))^1)*((1+(VF11))^1))/((1.075)^11)+(Sheet1!$B$61*((1+(VF1))^1)*((1+(VF2))^1)*((1+(VF3))^1)*((1+(VF4))^1)*((1+(VF5))^1)*((1+(VF6))^1)*((1+(VF7))^1)*((1+(VF8))^1)*((1+(VF9))^1)*((1+(VF10))^1)*((1+(VF11))^1)*((1+(VF12))^1))/((1.075)^12)+(Sheet1!$B$61*((1+(VF1))^1)*((1+(VF2))^1)*((1+(VF3))^1)*((1+(VF4))^1)*((1+(VF5))^1)*((1+(VF6))^1)*((1+(VF7))^1)*((1+(VF8))^1)*((1+(VF9))^1)*((1+(VF10))^1)*((1+(VF11))^1)*((1+(VF12))^1)*((1+(VF13))^1))/((1.075)^13)+(Sheet1!$B$61*((1+(VF1))^1)*((1+(VF2))^1)*((1+(VF3))^1)*((1+(VF4))^1)*((1+(VF5))^1)*((1+(VF6))^1)*((1+(VF7))^1)*((1+(VF8))^1)*((1+(VF9))^1)*((1+(VF10))^1)*((1+(VF11))^1)*((1+(VF12))^1)*((1+(VF13))^1)*((1+(VF14))^1))/((1.075)^14)+(Sheet1!$B$61*((1+(VF1))^1)*((1+(VF2))^1)*((1+(VF3))^1)*((1+(VF4))^1)*((1+(VF5))^1)*((1+(VF6))^1)*((1+(VF7))^1)*((1+(VF8))^1)*((1+(VF9))^1)*((1+(VF10))^1)*((1+(VF11))^1)*((1+(VF12))^1)*((1+(VF13))^1)*((1+(VF14))^1)*((1+(VF15))^1))/((1.075)^15)+((Sheet1!$B$61*((1+(VF1))^1)*((1+(VF2))^1)*((1+(VF3))^1)*((1+(VF4))^1)*((1+(VF5))^1)*((1+(VF6))^1)*((1+(VF7))^1)*((1+(VF8))^1)*((1+(VF9))^1)*((1+(VF10))^1)*((1+(VF11))^1)*((1+(VF12))^1)*((1+(VF13))^1)*((1+(VF14))^1)*((1+(VF15))^1))/((1.075)^15)/0.075))/Sheet1!$B$17)+((Sheet1!$B$65/Sheet1!$B$17)*(100%-0.2)))</f>
        <v>47.760755560073477</v>
      </c>
      <c r="VG17" s="1">
        <f ca="1">SUM((((Sheet1!$B$61*((1+(VG1))^1))/((1.075)^1)+(Sheet1!$B$61*((1+(VG1))^1)*((1+(VG2))^1))/((1.075)^2)+(Sheet1!$B$61*((1+(VG1))^1)*((1+(VG2))^1)*((1+(VG3))^1))/((1.075)^3)+(Sheet1!$B$61*((1+(VG1))^1)*((1+(VG2))^1)*((1+(VG3))^1)*((1+(VG4))^1))/((1.075)^4)+(Sheet1!$B$61*((1+(VG1))^1)*((1+(VG2))^1)*((1+(VG3))^1)*((1+(VG4))^1)*((1+(VG5))^1))/((1.075)^5)+(Sheet1!$B$61*((1+(VG1))^1)*((1+(VG2))^1)*((1+(VG3))^1)*((1+(VG4))^1)*((1+(VG5))^1)*((1+(VG6))^1))/((1.075)^6)+(Sheet1!$B$61*((1+(VG1))^1)*((1+(VG2))^1)*((1+(VG3))^1)*((1+(VG4))^1)*((1+(VG5))^1)*((1+(VG6))^1)*((1+(VG7))^1))/((1.075)^7)+(Sheet1!$B$61*((1+(VG1))^1)*((1+(VG2))^1)*((1+(VG3))^1)*((1+(VG4))^1)*((1+(VG5))^1)*((1+(VG6))^1)*((1+(VG7))^1)*((1+(VG8))^1))/((1.075)^8)+(Sheet1!$B$61*((1+(VG1))^1)*((1+(VG2))^1)*((1+(VG3))^1)*((1+(VG4))^1)*((1+(VG5))^1)*((1+(VG6))^1)*((1+(VG7))^1)*((1+(VG8))^1)*((1+(VG9))^1))/((1.075)^9)+(Sheet1!$B$61*((1+(VG1))^1)*((1+(VG2))^1)*((1+(VG3))^1)*((1+(VG4))^1)*((1+(VG5))^1)*((1+(VG6))^1)*((1+(VG7))^1)*((1+(VG8))^1)*((1+(VG9))^1)*((1+(VG10))^1))/((1.075)^10)+(Sheet1!$B$61*((1+(VG1))^1)*((1+(VG2))^1)*((1+(VG3))^1)*((1+(VG4))^1)*((1+(VG5))^1)*((1+(VG6))^1)*((1+(VG7))^1)*((1+(VG8))^1)*((1+(VG9))^1)*((1+(VG10))^1)*((1+(VG11))^1))/((1.075)^11)+(Sheet1!$B$61*((1+(VG1))^1)*((1+(VG2))^1)*((1+(VG3))^1)*((1+(VG4))^1)*((1+(VG5))^1)*((1+(VG6))^1)*((1+(VG7))^1)*((1+(VG8))^1)*((1+(VG9))^1)*((1+(VG10))^1)*((1+(VG11))^1)*((1+(VG12))^1))/((1.075)^12)+(Sheet1!$B$61*((1+(VG1))^1)*((1+(VG2))^1)*((1+(VG3))^1)*((1+(VG4))^1)*((1+(VG5))^1)*((1+(VG6))^1)*((1+(VG7))^1)*((1+(VG8))^1)*((1+(VG9))^1)*((1+(VG10))^1)*((1+(VG11))^1)*((1+(VG12))^1)*((1+(VG13))^1))/((1.075)^13)+(Sheet1!$B$61*((1+(VG1))^1)*((1+(VG2))^1)*((1+(VG3))^1)*((1+(VG4))^1)*((1+(VG5))^1)*((1+(VG6))^1)*((1+(VG7))^1)*((1+(VG8))^1)*((1+(VG9))^1)*((1+(VG10))^1)*((1+(VG11))^1)*((1+(VG12))^1)*((1+(VG13))^1)*((1+(VG14))^1))/((1.075)^14)+(Sheet1!$B$61*((1+(VG1))^1)*((1+(VG2))^1)*((1+(VG3))^1)*((1+(VG4))^1)*((1+(VG5))^1)*((1+(VG6))^1)*((1+(VG7))^1)*((1+(VG8))^1)*((1+(VG9))^1)*((1+(VG10))^1)*((1+(VG11))^1)*((1+(VG12))^1)*((1+(VG13))^1)*((1+(VG14))^1)*((1+(VG15))^1))/((1.075)^15)+((Sheet1!$B$61*((1+(VG1))^1)*((1+(VG2))^1)*((1+(VG3))^1)*((1+(VG4))^1)*((1+(VG5))^1)*((1+(VG6))^1)*((1+(VG7))^1)*((1+(VG8))^1)*((1+(VG9))^1)*((1+(VG10))^1)*((1+(VG11))^1)*((1+(VG12))^1)*((1+(VG13))^1)*((1+(VG14))^1)*((1+(VG15))^1))/((1.075)^15)/0.075))/Sheet1!$B$17)+((Sheet1!$B$65/Sheet1!$B$17)*(100%-0.2)))</f>
        <v>54.720068390256543</v>
      </c>
      <c r="VH17" s="1">
        <f ca="1">SUM((((Sheet1!$B$61*((1+(VH1))^1))/((1.075)^1)+(Sheet1!$B$61*((1+(VH1))^1)*((1+(VH2))^1))/((1.075)^2)+(Sheet1!$B$61*((1+(VH1))^1)*((1+(VH2))^1)*((1+(VH3))^1))/((1.075)^3)+(Sheet1!$B$61*((1+(VH1))^1)*((1+(VH2))^1)*((1+(VH3))^1)*((1+(VH4))^1))/((1.075)^4)+(Sheet1!$B$61*((1+(VH1))^1)*((1+(VH2))^1)*((1+(VH3))^1)*((1+(VH4))^1)*((1+(VH5))^1))/((1.075)^5)+(Sheet1!$B$61*((1+(VH1))^1)*((1+(VH2))^1)*((1+(VH3))^1)*((1+(VH4))^1)*((1+(VH5))^1)*((1+(VH6))^1))/((1.075)^6)+(Sheet1!$B$61*((1+(VH1))^1)*((1+(VH2))^1)*((1+(VH3))^1)*((1+(VH4))^1)*((1+(VH5))^1)*((1+(VH6))^1)*((1+(VH7))^1))/((1.075)^7)+(Sheet1!$B$61*((1+(VH1))^1)*((1+(VH2))^1)*((1+(VH3))^1)*((1+(VH4))^1)*((1+(VH5))^1)*((1+(VH6))^1)*((1+(VH7))^1)*((1+(VH8))^1))/((1.075)^8)+(Sheet1!$B$61*((1+(VH1))^1)*((1+(VH2))^1)*((1+(VH3))^1)*((1+(VH4))^1)*((1+(VH5))^1)*((1+(VH6))^1)*((1+(VH7))^1)*((1+(VH8))^1)*((1+(VH9))^1))/((1.075)^9)+(Sheet1!$B$61*((1+(VH1))^1)*((1+(VH2))^1)*((1+(VH3))^1)*((1+(VH4))^1)*((1+(VH5))^1)*((1+(VH6))^1)*((1+(VH7))^1)*((1+(VH8))^1)*((1+(VH9))^1)*((1+(VH10))^1))/((1.075)^10)+(Sheet1!$B$61*((1+(VH1))^1)*((1+(VH2))^1)*((1+(VH3))^1)*((1+(VH4))^1)*((1+(VH5))^1)*((1+(VH6))^1)*((1+(VH7))^1)*((1+(VH8))^1)*((1+(VH9))^1)*((1+(VH10))^1)*((1+(VH11))^1))/((1.075)^11)+(Sheet1!$B$61*((1+(VH1))^1)*((1+(VH2))^1)*((1+(VH3))^1)*((1+(VH4))^1)*((1+(VH5))^1)*((1+(VH6))^1)*((1+(VH7))^1)*((1+(VH8))^1)*((1+(VH9))^1)*((1+(VH10))^1)*((1+(VH11))^1)*((1+(VH12))^1))/((1.075)^12)+(Sheet1!$B$61*((1+(VH1))^1)*((1+(VH2))^1)*((1+(VH3))^1)*((1+(VH4))^1)*((1+(VH5))^1)*((1+(VH6))^1)*((1+(VH7))^1)*((1+(VH8))^1)*((1+(VH9))^1)*((1+(VH10))^1)*((1+(VH11))^1)*((1+(VH12))^1)*((1+(VH13))^1))/((1.075)^13)+(Sheet1!$B$61*((1+(VH1))^1)*((1+(VH2))^1)*((1+(VH3))^1)*((1+(VH4))^1)*((1+(VH5))^1)*((1+(VH6))^1)*((1+(VH7))^1)*((1+(VH8))^1)*((1+(VH9))^1)*((1+(VH10))^1)*((1+(VH11))^1)*((1+(VH12))^1)*((1+(VH13))^1)*((1+(VH14))^1))/((1.075)^14)+(Sheet1!$B$61*((1+(VH1))^1)*((1+(VH2))^1)*((1+(VH3))^1)*((1+(VH4))^1)*((1+(VH5))^1)*((1+(VH6))^1)*((1+(VH7))^1)*((1+(VH8))^1)*((1+(VH9))^1)*((1+(VH10))^1)*((1+(VH11))^1)*((1+(VH12))^1)*((1+(VH13))^1)*((1+(VH14))^1)*((1+(VH15))^1))/((1.075)^15)+((Sheet1!$B$61*((1+(VH1))^1)*((1+(VH2))^1)*((1+(VH3))^1)*((1+(VH4))^1)*((1+(VH5))^1)*((1+(VH6))^1)*((1+(VH7))^1)*((1+(VH8))^1)*((1+(VH9))^1)*((1+(VH10))^1)*((1+(VH11))^1)*((1+(VH12))^1)*((1+(VH13))^1)*((1+(VH14))^1)*((1+(VH15))^1))/((1.075)^15)/0.075))/Sheet1!$B$17)+((Sheet1!$B$65/Sheet1!$B$17)*(100%-0.2)))</f>
        <v>49.369419573339414</v>
      </c>
      <c r="VI17" s="1">
        <f ca="1">SUM((((Sheet1!$B$61*((1+(VI1))^1))/((1.075)^1)+(Sheet1!$B$61*((1+(VI1))^1)*((1+(VI2))^1))/((1.075)^2)+(Sheet1!$B$61*((1+(VI1))^1)*((1+(VI2))^1)*((1+(VI3))^1))/((1.075)^3)+(Sheet1!$B$61*((1+(VI1))^1)*((1+(VI2))^1)*((1+(VI3))^1)*((1+(VI4))^1))/((1.075)^4)+(Sheet1!$B$61*((1+(VI1))^1)*((1+(VI2))^1)*((1+(VI3))^1)*((1+(VI4))^1)*((1+(VI5))^1))/((1.075)^5)+(Sheet1!$B$61*((1+(VI1))^1)*((1+(VI2))^1)*((1+(VI3))^1)*((1+(VI4))^1)*((1+(VI5))^1)*((1+(VI6))^1))/((1.075)^6)+(Sheet1!$B$61*((1+(VI1))^1)*((1+(VI2))^1)*((1+(VI3))^1)*((1+(VI4))^1)*((1+(VI5))^1)*((1+(VI6))^1)*((1+(VI7))^1))/((1.075)^7)+(Sheet1!$B$61*((1+(VI1))^1)*((1+(VI2))^1)*((1+(VI3))^1)*((1+(VI4))^1)*((1+(VI5))^1)*((1+(VI6))^1)*((1+(VI7))^1)*((1+(VI8))^1))/((1.075)^8)+(Sheet1!$B$61*((1+(VI1))^1)*((1+(VI2))^1)*((1+(VI3))^1)*((1+(VI4))^1)*((1+(VI5))^1)*((1+(VI6))^1)*((1+(VI7))^1)*((1+(VI8))^1)*((1+(VI9))^1))/((1.075)^9)+(Sheet1!$B$61*((1+(VI1))^1)*((1+(VI2))^1)*((1+(VI3))^1)*((1+(VI4))^1)*((1+(VI5))^1)*((1+(VI6))^1)*((1+(VI7))^1)*((1+(VI8))^1)*((1+(VI9))^1)*((1+(VI10))^1))/((1.075)^10)+(Sheet1!$B$61*((1+(VI1))^1)*((1+(VI2))^1)*((1+(VI3))^1)*((1+(VI4))^1)*((1+(VI5))^1)*((1+(VI6))^1)*((1+(VI7))^1)*((1+(VI8))^1)*((1+(VI9))^1)*((1+(VI10))^1)*((1+(VI11))^1))/((1.075)^11)+(Sheet1!$B$61*((1+(VI1))^1)*((1+(VI2))^1)*((1+(VI3))^1)*((1+(VI4))^1)*((1+(VI5))^1)*((1+(VI6))^1)*((1+(VI7))^1)*((1+(VI8))^1)*((1+(VI9))^1)*((1+(VI10))^1)*((1+(VI11))^1)*((1+(VI12))^1))/((1.075)^12)+(Sheet1!$B$61*((1+(VI1))^1)*((1+(VI2))^1)*((1+(VI3))^1)*((1+(VI4))^1)*((1+(VI5))^1)*((1+(VI6))^1)*((1+(VI7))^1)*((1+(VI8))^1)*((1+(VI9))^1)*((1+(VI10))^1)*((1+(VI11))^1)*((1+(VI12))^1)*((1+(VI13))^1))/((1.075)^13)+(Sheet1!$B$61*((1+(VI1))^1)*((1+(VI2))^1)*((1+(VI3))^1)*((1+(VI4))^1)*((1+(VI5))^1)*((1+(VI6))^1)*((1+(VI7))^1)*((1+(VI8))^1)*((1+(VI9))^1)*((1+(VI10))^1)*((1+(VI11))^1)*((1+(VI12))^1)*((1+(VI13))^1)*((1+(VI14))^1))/((1.075)^14)+(Sheet1!$B$61*((1+(VI1))^1)*((1+(VI2))^1)*((1+(VI3))^1)*((1+(VI4))^1)*((1+(VI5))^1)*((1+(VI6))^1)*((1+(VI7))^1)*((1+(VI8))^1)*((1+(VI9))^1)*((1+(VI10))^1)*((1+(VI11))^1)*((1+(VI12))^1)*((1+(VI13))^1)*((1+(VI14))^1)*((1+(VI15))^1))/((1.075)^15)+((Sheet1!$B$61*((1+(VI1))^1)*((1+(VI2))^1)*((1+(VI3))^1)*((1+(VI4))^1)*((1+(VI5))^1)*((1+(VI6))^1)*((1+(VI7))^1)*((1+(VI8))^1)*((1+(VI9))^1)*((1+(VI10))^1)*((1+(VI11))^1)*((1+(VI12))^1)*((1+(VI13))^1)*((1+(VI14))^1)*((1+(VI15))^1))/((1.075)^15)/0.075))/Sheet1!$B$17)+((Sheet1!$B$65/Sheet1!$B$17)*(100%-0.2)))</f>
        <v>40.854943092635629</v>
      </c>
      <c r="VJ17" s="1">
        <f ca="1">SUM((((Sheet1!$B$61*((1+(VJ1))^1))/((1.075)^1)+(Sheet1!$B$61*((1+(VJ1))^1)*((1+(VJ2))^1))/((1.075)^2)+(Sheet1!$B$61*((1+(VJ1))^1)*((1+(VJ2))^1)*((1+(VJ3))^1))/((1.075)^3)+(Sheet1!$B$61*((1+(VJ1))^1)*((1+(VJ2))^1)*((1+(VJ3))^1)*((1+(VJ4))^1))/((1.075)^4)+(Sheet1!$B$61*((1+(VJ1))^1)*((1+(VJ2))^1)*((1+(VJ3))^1)*((1+(VJ4))^1)*((1+(VJ5))^1))/((1.075)^5)+(Sheet1!$B$61*((1+(VJ1))^1)*((1+(VJ2))^1)*((1+(VJ3))^1)*((1+(VJ4))^1)*((1+(VJ5))^1)*((1+(VJ6))^1))/((1.075)^6)+(Sheet1!$B$61*((1+(VJ1))^1)*((1+(VJ2))^1)*((1+(VJ3))^1)*((1+(VJ4))^1)*((1+(VJ5))^1)*((1+(VJ6))^1)*((1+(VJ7))^1))/((1.075)^7)+(Sheet1!$B$61*((1+(VJ1))^1)*((1+(VJ2))^1)*((1+(VJ3))^1)*((1+(VJ4))^1)*((1+(VJ5))^1)*((1+(VJ6))^1)*((1+(VJ7))^1)*((1+(VJ8))^1))/((1.075)^8)+(Sheet1!$B$61*((1+(VJ1))^1)*((1+(VJ2))^1)*((1+(VJ3))^1)*((1+(VJ4))^1)*((1+(VJ5))^1)*((1+(VJ6))^1)*((1+(VJ7))^1)*((1+(VJ8))^1)*((1+(VJ9))^1))/((1.075)^9)+(Sheet1!$B$61*((1+(VJ1))^1)*((1+(VJ2))^1)*((1+(VJ3))^1)*((1+(VJ4))^1)*((1+(VJ5))^1)*((1+(VJ6))^1)*((1+(VJ7))^1)*((1+(VJ8))^1)*((1+(VJ9))^1)*((1+(VJ10))^1))/((1.075)^10)+(Sheet1!$B$61*((1+(VJ1))^1)*((1+(VJ2))^1)*((1+(VJ3))^1)*((1+(VJ4))^1)*((1+(VJ5))^1)*((1+(VJ6))^1)*((1+(VJ7))^1)*((1+(VJ8))^1)*((1+(VJ9))^1)*((1+(VJ10))^1)*((1+(VJ11))^1))/((1.075)^11)+(Sheet1!$B$61*((1+(VJ1))^1)*((1+(VJ2))^1)*((1+(VJ3))^1)*((1+(VJ4))^1)*((1+(VJ5))^1)*((1+(VJ6))^1)*((1+(VJ7))^1)*((1+(VJ8))^1)*((1+(VJ9))^1)*((1+(VJ10))^1)*((1+(VJ11))^1)*((1+(VJ12))^1))/((1.075)^12)+(Sheet1!$B$61*((1+(VJ1))^1)*((1+(VJ2))^1)*((1+(VJ3))^1)*((1+(VJ4))^1)*((1+(VJ5))^1)*((1+(VJ6))^1)*((1+(VJ7))^1)*((1+(VJ8))^1)*((1+(VJ9))^1)*((1+(VJ10))^1)*((1+(VJ11))^1)*((1+(VJ12))^1)*((1+(VJ13))^1))/((1.075)^13)+(Sheet1!$B$61*((1+(VJ1))^1)*((1+(VJ2))^1)*((1+(VJ3))^1)*((1+(VJ4))^1)*((1+(VJ5))^1)*((1+(VJ6))^1)*((1+(VJ7))^1)*((1+(VJ8))^1)*((1+(VJ9))^1)*((1+(VJ10))^1)*((1+(VJ11))^1)*((1+(VJ12))^1)*((1+(VJ13))^1)*((1+(VJ14))^1))/((1.075)^14)+(Sheet1!$B$61*((1+(VJ1))^1)*((1+(VJ2))^1)*((1+(VJ3))^1)*((1+(VJ4))^1)*((1+(VJ5))^1)*((1+(VJ6))^1)*((1+(VJ7))^1)*((1+(VJ8))^1)*((1+(VJ9))^1)*((1+(VJ10))^1)*((1+(VJ11))^1)*((1+(VJ12))^1)*((1+(VJ13))^1)*((1+(VJ14))^1)*((1+(VJ15))^1))/((1.075)^15)+((Sheet1!$B$61*((1+(VJ1))^1)*((1+(VJ2))^1)*((1+(VJ3))^1)*((1+(VJ4))^1)*((1+(VJ5))^1)*((1+(VJ6))^1)*((1+(VJ7))^1)*((1+(VJ8))^1)*((1+(VJ9))^1)*((1+(VJ10))^1)*((1+(VJ11))^1)*((1+(VJ12))^1)*((1+(VJ13))^1)*((1+(VJ14))^1)*((1+(VJ15))^1))/((1.075)^15)/0.075))/Sheet1!$B$17)+((Sheet1!$B$65/Sheet1!$B$17)*(100%-0.2)))</f>
        <v>49.128260475869794</v>
      </c>
      <c r="VK17" s="1">
        <f ca="1">SUM((((Sheet1!$B$61*((1+(VK1))^1))/((1.075)^1)+(Sheet1!$B$61*((1+(VK1))^1)*((1+(VK2))^1))/((1.075)^2)+(Sheet1!$B$61*((1+(VK1))^1)*((1+(VK2))^1)*((1+(VK3))^1))/((1.075)^3)+(Sheet1!$B$61*((1+(VK1))^1)*((1+(VK2))^1)*((1+(VK3))^1)*((1+(VK4))^1))/((1.075)^4)+(Sheet1!$B$61*((1+(VK1))^1)*((1+(VK2))^1)*((1+(VK3))^1)*((1+(VK4))^1)*((1+(VK5))^1))/((1.075)^5)+(Sheet1!$B$61*((1+(VK1))^1)*((1+(VK2))^1)*((1+(VK3))^1)*((1+(VK4))^1)*((1+(VK5))^1)*((1+(VK6))^1))/((1.075)^6)+(Sheet1!$B$61*((1+(VK1))^1)*((1+(VK2))^1)*((1+(VK3))^1)*((1+(VK4))^1)*((1+(VK5))^1)*((1+(VK6))^1)*((1+(VK7))^1))/((1.075)^7)+(Sheet1!$B$61*((1+(VK1))^1)*((1+(VK2))^1)*((1+(VK3))^1)*((1+(VK4))^1)*((1+(VK5))^1)*((1+(VK6))^1)*((1+(VK7))^1)*((1+(VK8))^1))/((1.075)^8)+(Sheet1!$B$61*((1+(VK1))^1)*((1+(VK2))^1)*((1+(VK3))^1)*((1+(VK4))^1)*((1+(VK5))^1)*((1+(VK6))^1)*((1+(VK7))^1)*((1+(VK8))^1)*((1+(VK9))^1))/((1.075)^9)+(Sheet1!$B$61*((1+(VK1))^1)*((1+(VK2))^1)*((1+(VK3))^1)*((1+(VK4))^1)*((1+(VK5))^1)*((1+(VK6))^1)*((1+(VK7))^1)*((1+(VK8))^1)*((1+(VK9))^1)*((1+(VK10))^1))/((1.075)^10)+(Sheet1!$B$61*((1+(VK1))^1)*((1+(VK2))^1)*((1+(VK3))^1)*((1+(VK4))^1)*((1+(VK5))^1)*((1+(VK6))^1)*((1+(VK7))^1)*((1+(VK8))^1)*((1+(VK9))^1)*((1+(VK10))^1)*((1+(VK11))^1))/((1.075)^11)+(Sheet1!$B$61*((1+(VK1))^1)*((1+(VK2))^1)*((1+(VK3))^1)*((1+(VK4))^1)*((1+(VK5))^1)*((1+(VK6))^1)*((1+(VK7))^1)*((1+(VK8))^1)*((1+(VK9))^1)*((1+(VK10))^1)*((1+(VK11))^1)*((1+(VK12))^1))/((1.075)^12)+(Sheet1!$B$61*((1+(VK1))^1)*((1+(VK2))^1)*((1+(VK3))^1)*((1+(VK4))^1)*((1+(VK5))^1)*((1+(VK6))^1)*((1+(VK7))^1)*((1+(VK8))^1)*((1+(VK9))^1)*((1+(VK10))^1)*((1+(VK11))^1)*((1+(VK12))^1)*((1+(VK13))^1))/((1.075)^13)+(Sheet1!$B$61*((1+(VK1))^1)*((1+(VK2))^1)*((1+(VK3))^1)*((1+(VK4))^1)*((1+(VK5))^1)*((1+(VK6))^1)*((1+(VK7))^1)*((1+(VK8))^1)*((1+(VK9))^1)*((1+(VK10))^1)*((1+(VK11))^1)*((1+(VK12))^1)*((1+(VK13))^1)*((1+(VK14))^1))/((1.075)^14)+(Sheet1!$B$61*((1+(VK1))^1)*((1+(VK2))^1)*((1+(VK3))^1)*((1+(VK4))^1)*((1+(VK5))^1)*((1+(VK6))^1)*((1+(VK7))^1)*((1+(VK8))^1)*((1+(VK9))^1)*((1+(VK10))^1)*((1+(VK11))^1)*((1+(VK12))^1)*((1+(VK13))^1)*((1+(VK14))^1)*((1+(VK15))^1))/((1.075)^15)+((Sheet1!$B$61*((1+(VK1))^1)*((1+(VK2))^1)*((1+(VK3))^1)*((1+(VK4))^1)*((1+(VK5))^1)*((1+(VK6))^1)*((1+(VK7))^1)*((1+(VK8))^1)*((1+(VK9))^1)*((1+(VK10))^1)*((1+(VK11))^1)*((1+(VK12))^1)*((1+(VK13))^1)*((1+(VK14))^1)*((1+(VK15))^1))/((1.075)^15)/0.075))/Sheet1!$B$17)+((Sheet1!$B$65/Sheet1!$B$17)*(100%-0.2)))</f>
        <v>41.155391630349143</v>
      </c>
      <c r="VL17" s="1">
        <f ca="1">SUM((((Sheet1!$B$61*((1+(VL1))^1))/((1.075)^1)+(Sheet1!$B$61*((1+(VL1))^1)*((1+(VL2))^1))/((1.075)^2)+(Sheet1!$B$61*((1+(VL1))^1)*((1+(VL2))^1)*((1+(VL3))^1))/((1.075)^3)+(Sheet1!$B$61*((1+(VL1))^1)*((1+(VL2))^1)*((1+(VL3))^1)*((1+(VL4))^1))/((1.075)^4)+(Sheet1!$B$61*((1+(VL1))^1)*((1+(VL2))^1)*((1+(VL3))^1)*((1+(VL4))^1)*((1+(VL5))^1))/((1.075)^5)+(Sheet1!$B$61*((1+(VL1))^1)*((1+(VL2))^1)*((1+(VL3))^1)*((1+(VL4))^1)*((1+(VL5))^1)*((1+(VL6))^1))/((1.075)^6)+(Sheet1!$B$61*((1+(VL1))^1)*((1+(VL2))^1)*((1+(VL3))^1)*((1+(VL4))^1)*((1+(VL5))^1)*((1+(VL6))^1)*((1+(VL7))^1))/((1.075)^7)+(Sheet1!$B$61*((1+(VL1))^1)*((1+(VL2))^1)*((1+(VL3))^1)*((1+(VL4))^1)*((1+(VL5))^1)*((1+(VL6))^1)*((1+(VL7))^1)*((1+(VL8))^1))/((1.075)^8)+(Sheet1!$B$61*((1+(VL1))^1)*((1+(VL2))^1)*((1+(VL3))^1)*((1+(VL4))^1)*((1+(VL5))^1)*((1+(VL6))^1)*((1+(VL7))^1)*((1+(VL8))^1)*((1+(VL9))^1))/((1.075)^9)+(Sheet1!$B$61*((1+(VL1))^1)*((1+(VL2))^1)*((1+(VL3))^1)*((1+(VL4))^1)*((1+(VL5))^1)*((1+(VL6))^1)*((1+(VL7))^1)*((1+(VL8))^1)*((1+(VL9))^1)*((1+(VL10))^1))/((1.075)^10)+(Sheet1!$B$61*((1+(VL1))^1)*((1+(VL2))^1)*((1+(VL3))^1)*((1+(VL4))^1)*((1+(VL5))^1)*((1+(VL6))^1)*((1+(VL7))^1)*((1+(VL8))^1)*((1+(VL9))^1)*((1+(VL10))^1)*((1+(VL11))^1))/((1.075)^11)+(Sheet1!$B$61*((1+(VL1))^1)*((1+(VL2))^1)*((1+(VL3))^1)*((1+(VL4))^1)*((1+(VL5))^1)*((1+(VL6))^1)*((1+(VL7))^1)*((1+(VL8))^1)*((1+(VL9))^1)*((1+(VL10))^1)*((1+(VL11))^1)*((1+(VL12))^1))/((1.075)^12)+(Sheet1!$B$61*((1+(VL1))^1)*((1+(VL2))^1)*((1+(VL3))^1)*((1+(VL4))^1)*((1+(VL5))^1)*((1+(VL6))^1)*((1+(VL7))^1)*((1+(VL8))^1)*((1+(VL9))^1)*((1+(VL10))^1)*((1+(VL11))^1)*((1+(VL12))^1)*((1+(VL13))^1))/((1.075)^13)+(Sheet1!$B$61*((1+(VL1))^1)*((1+(VL2))^1)*((1+(VL3))^1)*((1+(VL4))^1)*((1+(VL5))^1)*((1+(VL6))^1)*((1+(VL7))^1)*((1+(VL8))^1)*((1+(VL9))^1)*((1+(VL10))^1)*((1+(VL11))^1)*((1+(VL12))^1)*((1+(VL13))^1)*((1+(VL14))^1))/((1.075)^14)+(Sheet1!$B$61*((1+(VL1))^1)*((1+(VL2))^1)*((1+(VL3))^1)*((1+(VL4))^1)*((1+(VL5))^1)*((1+(VL6))^1)*((1+(VL7))^1)*((1+(VL8))^1)*((1+(VL9))^1)*((1+(VL10))^1)*((1+(VL11))^1)*((1+(VL12))^1)*((1+(VL13))^1)*((1+(VL14))^1)*((1+(VL15))^1))/((1.075)^15)+((Sheet1!$B$61*((1+(VL1))^1)*((1+(VL2))^1)*((1+(VL3))^1)*((1+(VL4))^1)*((1+(VL5))^1)*((1+(VL6))^1)*((1+(VL7))^1)*((1+(VL8))^1)*((1+(VL9))^1)*((1+(VL10))^1)*((1+(VL11))^1)*((1+(VL12))^1)*((1+(VL13))^1)*((1+(VL14))^1)*((1+(VL15))^1))/((1.075)^15)/0.075))/Sheet1!$B$17)+((Sheet1!$B$65/Sheet1!$B$17)*(100%-0.2)))</f>
        <v>55.583481572557055</v>
      </c>
      <c r="VM17" s="1">
        <f ca="1">SUM((((Sheet1!$B$61*((1+(VM1))^1))/((1.075)^1)+(Sheet1!$B$61*((1+(VM1))^1)*((1+(VM2))^1))/((1.075)^2)+(Sheet1!$B$61*((1+(VM1))^1)*((1+(VM2))^1)*((1+(VM3))^1))/((1.075)^3)+(Sheet1!$B$61*((1+(VM1))^1)*((1+(VM2))^1)*((1+(VM3))^1)*((1+(VM4))^1))/((1.075)^4)+(Sheet1!$B$61*((1+(VM1))^1)*((1+(VM2))^1)*((1+(VM3))^1)*((1+(VM4))^1)*((1+(VM5))^1))/((1.075)^5)+(Sheet1!$B$61*((1+(VM1))^1)*((1+(VM2))^1)*((1+(VM3))^1)*((1+(VM4))^1)*((1+(VM5))^1)*((1+(VM6))^1))/((1.075)^6)+(Sheet1!$B$61*((1+(VM1))^1)*((1+(VM2))^1)*((1+(VM3))^1)*((1+(VM4))^1)*((1+(VM5))^1)*((1+(VM6))^1)*((1+(VM7))^1))/((1.075)^7)+(Sheet1!$B$61*((1+(VM1))^1)*((1+(VM2))^1)*((1+(VM3))^1)*((1+(VM4))^1)*((1+(VM5))^1)*((1+(VM6))^1)*((1+(VM7))^1)*((1+(VM8))^1))/((1.075)^8)+(Sheet1!$B$61*((1+(VM1))^1)*((1+(VM2))^1)*((1+(VM3))^1)*((1+(VM4))^1)*((1+(VM5))^1)*((1+(VM6))^1)*((1+(VM7))^1)*((1+(VM8))^1)*((1+(VM9))^1))/((1.075)^9)+(Sheet1!$B$61*((1+(VM1))^1)*((1+(VM2))^1)*((1+(VM3))^1)*((1+(VM4))^1)*((1+(VM5))^1)*((1+(VM6))^1)*((1+(VM7))^1)*((1+(VM8))^1)*((1+(VM9))^1)*((1+(VM10))^1))/((1.075)^10)+(Sheet1!$B$61*((1+(VM1))^1)*((1+(VM2))^1)*((1+(VM3))^1)*((1+(VM4))^1)*((1+(VM5))^1)*((1+(VM6))^1)*((1+(VM7))^1)*((1+(VM8))^1)*((1+(VM9))^1)*((1+(VM10))^1)*((1+(VM11))^1))/((1.075)^11)+(Sheet1!$B$61*((1+(VM1))^1)*((1+(VM2))^1)*((1+(VM3))^1)*((1+(VM4))^1)*((1+(VM5))^1)*((1+(VM6))^1)*((1+(VM7))^1)*((1+(VM8))^1)*((1+(VM9))^1)*((1+(VM10))^1)*((1+(VM11))^1)*((1+(VM12))^1))/((1.075)^12)+(Sheet1!$B$61*((1+(VM1))^1)*((1+(VM2))^1)*((1+(VM3))^1)*((1+(VM4))^1)*((1+(VM5))^1)*((1+(VM6))^1)*((1+(VM7))^1)*((1+(VM8))^1)*((1+(VM9))^1)*((1+(VM10))^1)*((1+(VM11))^1)*((1+(VM12))^1)*((1+(VM13))^1))/((1.075)^13)+(Sheet1!$B$61*((1+(VM1))^1)*((1+(VM2))^1)*((1+(VM3))^1)*((1+(VM4))^1)*((1+(VM5))^1)*((1+(VM6))^1)*((1+(VM7))^1)*((1+(VM8))^1)*((1+(VM9))^1)*((1+(VM10))^1)*((1+(VM11))^1)*((1+(VM12))^1)*((1+(VM13))^1)*((1+(VM14))^1))/((1.075)^14)+(Sheet1!$B$61*((1+(VM1))^1)*((1+(VM2))^1)*((1+(VM3))^1)*((1+(VM4))^1)*((1+(VM5))^1)*((1+(VM6))^1)*((1+(VM7))^1)*((1+(VM8))^1)*((1+(VM9))^1)*((1+(VM10))^1)*((1+(VM11))^1)*((1+(VM12))^1)*((1+(VM13))^1)*((1+(VM14))^1)*((1+(VM15))^1))/((1.075)^15)+((Sheet1!$B$61*((1+(VM1))^1)*((1+(VM2))^1)*((1+(VM3))^1)*((1+(VM4))^1)*((1+(VM5))^1)*((1+(VM6))^1)*((1+(VM7))^1)*((1+(VM8))^1)*((1+(VM9))^1)*((1+(VM10))^1)*((1+(VM11))^1)*((1+(VM12))^1)*((1+(VM13))^1)*((1+(VM14))^1)*((1+(VM15))^1))/((1.075)^15)/0.075))/Sheet1!$B$17)+((Sheet1!$B$65/Sheet1!$B$17)*(100%-0.2)))</f>
        <v>64.312508677939817</v>
      </c>
      <c r="VN17" s="1">
        <f ca="1">SUM((((Sheet1!$B$61*((1+(VN1))^1))/((1.075)^1)+(Sheet1!$B$61*((1+(VN1))^1)*((1+(VN2))^1))/((1.075)^2)+(Sheet1!$B$61*((1+(VN1))^1)*((1+(VN2))^1)*((1+(VN3))^1))/((1.075)^3)+(Sheet1!$B$61*((1+(VN1))^1)*((1+(VN2))^1)*((1+(VN3))^1)*((1+(VN4))^1))/((1.075)^4)+(Sheet1!$B$61*((1+(VN1))^1)*((1+(VN2))^1)*((1+(VN3))^1)*((1+(VN4))^1)*((1+(VN5))^1))/((1.075)^5)+(Sheet1!$B$61*((1+(VN1))^1)*((1+(VN2))^1)*((1+(VN3))^1)*((1+(VN4))^1)*((1+(VN5))^1)*((1+(VN6))^1))/((1.075)^6)+(Sheet1!$B$61*((1+(VN1))^1)*((1+(VN2))^1)*((1+(VN3))^1)*((1+(VN4))^1)*((1+(VN5))^1)*((1+(VN6))^1)*((1+(VN7))^1))/((1.075)^7)+(Sheet1!$B$61*((1+(VN1))^1)*((1+(VN2))^1)*((1+(VN3))^1)*((1+(VN4))^1)*((1+(VN5))^1)*((1+(VN6))^1)*((1+(VN7))^1)*((1+(VN8))^1))/((1.075)^8)+(Sheet1!$B$61*((1+(VN1))^1)*((1+(VN2))^1)*((1+(VN3))^1)*((1+(VN4))^1)*((1+(VN5))^1)*((1+(VN6))^1)*((1+(VN7))^1)*((1+(VN8))^1)*((1+(VN9))^1))/((1.075)^9)+(Sheet1!$B$61*((1+(VN1))^1)*((1+(VN2))^1)*((1+(VN3))^1)*((1+(VN4))^1)*((1+(VN5))^1)*((1+(VN6))^1)*((1+(VN7))^1)*((1+(VN8))^1)*((1+(VN9))^1)*((1+(VN10))^1))/((1.075)^10)+(Sheet1!$B$61*((1+(VN1))^1)*((1+(VN2))^1)*((1+(VN3))^1)*((1+(VN4))^1)*((1+(VN5))^1)*((1+(VN6))^1)*((1+(VN7))^1)*((1+(VN8))^1)*((1+(VN9))^1)*((1+(VN10))^1)*((1+(VN11))^1))/((1.075)^11)+(Sheet1!$B$61*((1+(VN1))^1)*((1+(VN2))^1)*((1+(VN3))^1)*((1+(VN4))^1)*((1+(VN5))^1)*((1+(VN6))^1)*((1+(VN7))^1)*((1+(VN8))^1)*((1+(VN9))^1)*((1+(VN10))^1)*((1+(VN11))^1)*((1+(VN12))^1))/((1.075)^12)+(Sheet1!$B$61*((1+(VN1))^1)*((1+(VN2))^1)*((1+(VN3))^1)*((1+(VN4))^1)*((1+(VN5))^1)*((1+(VN6))^1)*((1+(VN7))^1)*((1+(VN8))^1)*((1+(VN9))^1)*((1+(VN10))^1)*((1+(VN11))^1)*((1+(VN12))^1)*((1+(VN13))^1))/((1.075)^13)+(Sheet1!$B$61*((1+(VN1))^1)*((1+(VN2))^1)*((1+(VN3))^1)*((1+(VN4))^1)*((1+(VN5))^1)*((1+(VN6))^1)*((1+(VN7))^1)*((1+(VN8))^1)*((1+(VN9))^1)*((1+(VN10))^1)*((1+(VN11))^1)*((1+(VN12))^1)*((1+(VN13))^1)*((1+(VN14))^1))/((1.075)^14)+(Sheet1!$B$61*((1+(VN1))^1)*((1+(VN2))^1)*((1+(VN3))^1)*((1+(VN4))^1)*((1+(VN5))^1)*((1+(VN6))^1)*((1+(VN7))^1)*((1+(VN8))^1)*((1+(VN9))^1)*((1+(VN10))^1)*((1+(VN11))^1)*((1+(VN12))^1)*((1+(VN13))^1)*((1+(VN14))^1)*((1+(VN15))^1))/((1.075)^15)+((Sheet1!$B$61*((1+(VN1))^1)*((1+(VN2))^1)*((1+(VN3))^1)*((1+(VN4))^1)*((1+(VN5))^1)*((1+(VN6))^1)*((1+(VN7))^1)*((1+(VN8))^1)*((1+(VN9))^1)*((1+(VN10))^1)*((1+(VN11))^1)*((1+(VN12))^1)*((1+(VN13))^1)*((1+(VN14))^1)*((1+(VN15))^1))/((1.075)^15)/0.075))/Sheet1!$B$17)+((Sheet1!$B$65/Sheet1!$B$17)*(100%-0.2)))</f>
        <v>56.067376135361002</v>
      </c>
      <c r="VO17" s="1">
        <f ca="1">SUM((((Sheet1!$B$61*((1+(VO1))^1))/((1.075)^1)+(Sheet1!$B$61*((1+(VO1))^1)*((1+(VO2))^1))/((1.075)^2)+(Sheet1!$B$61*((1+(VO1))^1)*((1+(VO2))^1)*((1+(VO3))^1))/((1.075)^3)+(Sheet1!$B$61*((1+(VO1))^1)*((1+(VO2))^1)*((1+(VO3))^1)*((1+(VO4))^1))/((1.075)^4)+(Sheet1!$B$61*((1+(VO1))^1)*((1+(VO2))^1)*((1+(VO3))^1)*((1+(VO4))^1)*((1+(VO5))^1))/((1.075)^5)+(Sheet1!$B$61*((1+(VO1))^1)*((1+(VO2))^1)*((1+(VO3))^1)*((1+(VO4))^1)*((1+(VO5))^1)*((1+(VO6))^1))/((1.075)^6)+(Sheet1!$B$61*((1+(VO1))^1)*((1+(VO2))^1)*((1+(VO3))^1)*((1+(VO4))^1)*((1+(VO5))^1)*((1+(VO6))^1)*((1+(VO7))^1))/((1.075)^7)+(Sheet1!$B$61*((1+(VO1))^1)*((1+(VO2))^1)*((1+(VO3))^1)*((1+(VO4))^1)*((1+(VO5))^1)*((1+(VO6))^1)*((1+(VO7))^1)*((1+(VO8))^1))/((1.075)^8)+(Sheet1!$B$61*((1+(VO1))^1)*((1+(VO2))^1)*((1+(VO3))^1)*((1+(VO4))^1)*((1+(VO5))^1)*((1+(VO6))^1)*((1+(VO7))^1)*((1+(VO8))^1)*((1+(VO9))^1))/((1.075)^9)+(Sheet1!$B$61*((1+(VO1))^1)*((1+(VO2))^1)*((1+(VO3))^1)*((1+(VO4))^1)*((1+(VO5))^1)*((1+(VO6))^1)*((1+(VO7))^1)*((1+(VO8))^1)*((1+(VO9))^1)*((1+(VO10))^1))/((1.075)^10)+(Sheet1!$B$61*((1+(VO1))^1)*((1+(VO2))^1)*((1+(VO3))^1)*((1+(VO4))^1)*((1+(VO5))^1)*((1+(VO6))^1)*((1+(VO7))^1)*((1+(VO8))^1)*((1+(VO9))^1)*((1+(VO10))^1)*((1+(VO11))^1))/((1.075)^11)+(Sheet1!$B$61*((1+(VO1))^1)*((1+(VO2))^1)*((1+(VO3))^1)*((1+(VO4))^1)*((1+(VO5))^1)*((1+(VO6))^1)*((1+(VO7))^1)*((1+(VO8))^1)*((1+(VO9))^1)*((1+(VO10))^1)*((1+(VO11))^1)*((1+(VO12))^1))/((1.075)^12)+(Sheet1!$B$61*((1+(VO1))^1)*((1+(VO2))^1)*((1+(VO3))^1)*((1+(VO4))^1)*((1+(VO5))^1)*((1+(VO6))^1)*((1+(VO7))^1)*((1+(VO8))^1)*((1+(VO9))^1)*((1+(VO10))^1)*((1+(VO11))^1)*((1+(VO12))^1)*((1+(VO13))^1))/((1.075)^13)+(Sheet1!$B$61*((1+(VO1))^1)*((1+(VO2))^1)*((1+(VO3))^1)*((1+(VO4))^1)*((1+(VO5))^1)*((1+(VO6))^1)*((1+(VO7))^1)*((1+(VO8))^1)*((1+(VO9))^1)*((1+(VO10))^1)*((1+(VO11))^1)*((1+(VO12))^1)*((1+(VO13))^1)*((1+(VO14))^1))/((1.075)^14)+(Sheet1!$B$61*((1+(VO1))^1)*((1+(VO2))^1)*((1+(VO3))^1)*((1+(VO4))^1)*((1+(VO5))^1)*((1+(VO6))^1)*((1+(VO7))^1)*((1+(VO8))^1)*((1+(VO9))^1)*((1+(VO10))^1)*((1+(VO11))^1)*((1+(VO12))^1)*((1+(VO13))^1)*((1+(VO14))^1)*((1+(VO15))^1))/((1.075)^15)+((Sheet1!$B$61*((1+(VO1))^1)*((1+(VO2))^1)*((1+(VO3))^1)*((1+(VO4))^1)*((1+(VO5))^1)*((1+(VO6))^1)*((1+(VO7))^1)*((1+(VO8))^1)*((1+(VO9))^1)*((1+(VO10))^1)*((1+(VO11))^1)*((1+(VO12))^1)*((1+(VO13))^1)*((1+(VO14))^1)*((1+(VO15))^1))/((1.075)^15)/0.075))/Sheet1!$B$17)+((Sheet1!$B$65/Sheet1!$B$17)*(100%-0.2)))</f>
        <v>50.188864302652618</v>
      </c>
      <c r="VP17" s="1">
        <f ca="1">SUM((((Sheet1!$B$61*((1+(VP1))^1))/((1.075)^1)+(Sheet1!$B$61*((1+(VP1))^1)*((1+(VP2))^1))/((1.075)^2)+(Sheet1!$B$61*((1+(VP1))^1)*((1+(VP2))^1)*((1+(VP3))^1))/((1.075)^3)+(Sheet1!$B$61*((1+(VP1))^1)*((1+(VP2))^1)*((1+(VP3))^1)*((1+(VP4))^1))/((1.075)^4)+(Sheet1!$B$61*((1+(VP1))^1)*((1+(VP2))^1)*((1+(VP3))^1)*((1+(VP4))^1)*((1+(VP5))^1))/((1.075)^5)+(Sheet1!$B$61*((1+(VP1))^1)*((1+(VP2))^1)*((1+(VP3))^1)*((1+(VP4))^1)*((1+(VP5))^1)*((1+(VP6))^1))/((1.075)^6)+(Sheet1!$B$61*((1+(VP1))^1)*((1+(VP2))^1)*((1+(VP3))^1)*((1+(VP4))^1)*((1+(VP5))^1)*((1+(VP6))^1)*((1+(VP7))^1))/((1.075)^7)+(Sheet1!$B$61*((1+(VP1))^1)*((1+(VP2))^1)*((1+(VP3))^1)*((1+(VP4))^1)*((1+(VP5))^1)*((1+(VP6))^1)*((1+(VP7))^1)*((1+(VP8))^1))/((1.075)^8)+(Sheet1!$B$61*((1+(VP1))^1)*((1+(VP2))^1)*((1+(VP3))^1)*((1+(VP4))^1)*((1+(VP5))^1)*((1+(VP6))^1)*((1+(VP7))^1)*((1+(VP8))^1)*((1+(VP9))^1))/((1.075)^9)+(Sheet1!$B$61*((1+(VP1))^1)*((1+(VP2))^1)*((1+(VP3))^1)*((1+(VP4))^1)*((1+(VP5))^1)*((1+(VP6))^1)*((1+(VP7))^1)*((1+(VP8))^1)*((1+(VP9))^1)*((1+(VP10))^1))/((1.075)^10)+(Sheet1!$B$61*((1+(VP1))^1)*((1+(VP2))^1)*((1+(VP3))^1)*((1+(VP4))^1)*((1+(VP5))^1)*((1+(VP6))^1)*((1+(VP7))^1)*((1+(VP8))^1)*((1+(VP9))^1)*((1+(VP10))^1)*((1+(VP11))^1))/((1.075)^11)+(Sheet1!$B$61*((1+(VP1))^1)*((1+(VP2))^1)*((1+(VP3))^1)*((1+(VP4))^1)*((1+(VP5))^1)*((1+(VP6))^1)*((1+(VP7))^1)*((1+(VP8))^1)*((1+(VP9))^1)*((1+(VP10))^1)*((1+(VP11))^1)*((1+(VP12))^1))/((1.075)^12)+(Sheet1!$B$61*((1+(VP1))^1)*((1+(VP2))^1)*((1+(VP3))^1)*((1+(VP4))^1)*((1+(VP5))^1)*((1+(VP6))^1)*((1+(VP7))^1)*((1+(VP8))^1)*((1+(VP9))^1)*((1+(VP10))^1)*((1+(VP11))^1)*((1+(VP12))^1)*((1+(VP13))^1))/((1.075)^13)+(Sheet1!$B$61*((1+(VP1))^1)*((1+(VP2))^1)*((1+(VP3))^1)*((1+(VP4))^1)*((1+(VP5))^1)*((1+(VP6))^1)*((1+(VP7))^1)*((1+(VP8))^1)*((1+(VP9))^1)*((1+(VP10))^1)*((1+(VP11))^1)*((1+(VP12))^1)*((1+(VP13))^1)*((1+(VP14))^1))/((1.075)^14)+(Sheet1!$B$61*((1+(VP1))^1)*((1+(VP2))^1)*((1+(VP3))^1)*((1+(VP4))^1)*((1+(VP5))^1)*((1+(VP6))^1)*((1+(VP7))^1)*((1+(VP8))^1)*((1+(VP9))^1)*((1+(VP10))^1)*((1+(VP11))^1)*((1+(VP12))^1)*((1+(VP13))^1)*((1+(VP14))^1)*((1+(VP15))^1))/((1.075)^15)+((Sheet1!$B$61*((1+(VP1))^1)*((1+(VP2))^1)*((1+(VP3))^1)*((1+(VP4))^1)*((1+(VP5))^1)*((1+(VP6))^1)*((1+(VP7))^1)*((1+(VP8))^1)*((1+(VP9))^1)*((1+(VP10))^1)*((1+(VP11))^1)*((1+(VP12))^1)*((1+(VP13))^1)*((1+(VP14))^1)*((1+(VP15))^1))/((1.075)^15)/0.075))/Sheet1!$B$17)+((Sheet1!$B$65/Sheet1!$B$17)*(100%-0.2)))</f>
        <v>44.159672929022769</v>
      </c>
      <c r="VQ17" s="1">
        <f ca="1">SUM((((Sheet1!$B$61*((1+(VQ1))^1))/((1.075)^1)+(Sheet1!$B$61*((1+(VQ1))^1)*((1+(VQ2))^1))/((1.075)^2)+(Sheet1!$B$61*((1+(VQ1))^1)*((1+(VQ2))^1)*((1+(VQ3))^1))/((1.075)^3)+(Sheet1!$B$61*((1+(VQ1))^1)*((1+(VQ2))^1)*((1+(VQ3))^1)*((1+(VQ4))^1))/((1.075)^4)+(Sheet1!$B$61*((1+(VQ1))^1)*((1+(VQ2))^1)*((1+(VQ3))^1)*((1+(VQ4))^1)*((1+(VQ5))^1))/((1.075)^5)+(Sheet1!$B$61*((1+(VQ1))^1)*((1+(VQ2))^1)*((1+(VQ3))^1)*((1+(VQ4))^1)*((1+(VQ5))^1)*((1+(VQ6))^1))/((1.075)^6)+(Sheet1!$B$61*((1+(VQ1))^1)*((1+(VQ2))^1)*((1+(VQ3))^1)*((1+(VQ4))^1)*((1+(VQ5))^1)*((1+(VQ6))^1)*((1+(VQ7))^1))/((1.075)^7)+(Sheet1!$B$61*((1+(VQ1))^1)*((1+(VQ2))^1)*((1+(VQ3))^1)*((1+(VQ4))^1)*((1+(VQ5))^1)*((1+(VQ6))^1)*((1+(VQ7))^1)*((1+(VQ8))^1))/((1.075)^8)+(Sheet1!$B$61*((1+(VQ1))^1)*((1+(VQ2))^1)*((1+(VQ3))^1)*((1+(VQ4))^1)*((1+(VQ5))^1)*((1+(VQ6))^1)*((1+(VQ7))^1)*((1+(VQ8))^1)*((1+(VQ9))^1))/((1.075)^9)+(Sheet1!$B$61*((1+(VQ1))^1)*((1+(VQ2))^1)*((1+(VQ3))^1)*((1+(VQ4))^1)*((1+(VQ5))^1)*((1+(VQ6))^1)*((1+(VQ7))^1)*((1+(VQ8))^1)*((1+(VQ9))^1)*((1+(VQ10))^1))/((1.075)^10)+(Sheet1!$B$61*((1+(VQ1))^1)*((1+(VQ2))^1)*((1+(VQ3))^1)*((1+(VQ4))^1)*((1+(VQ5))^1)*((1+(VQ6))^1)*((1+(VQ7))^1)*((1+(VQ8))^1)*((1+(VQ9))^1)*((1+(VQ10))^1)*((1+(VQ11))^1))/((1.075)^11)+(Sheet1!$B$61*((1+(VQ1))^1)*((1+(VQ2))^1)*((1+(VQ3))^1)*((1+(VQ4))^1)*((1+(VQ5))^1)*((1+(VQ6))^1)*((1+(VQ7))^1)*((1+(VQ8))^1)*((1+(VQ9))^1)*((1+(VQ10))^1)*((1+(VQ11))^1)*((1+(VQ12))^1))/((1.075)^12)+(Sheet1!$B$61*((1+(VQ1))^1)*((1+(VQ2))^1)*((1+(VQ3))^1)*((1+(VQ4))^1)*((1+(VQ5))^1)*((1+(VQ6))^1)*((1+(VQ7))^1)*((1+(VQ8))^1)*((1+(VQ9))^1)*((1+(VQ10))^1)*((1+(VQ11))^1)*((1+(VQ12))^1)*((1+(VQ13))^1))/((1.075)^13)+(Sheet1!$B$61*((1+(VQ1))^1)*((1+(VQ2))^1)*((1+(VQ3))^1)*((1+(VQ4))^1)*((1+(VQ5))^1)*((1+(VQ6))^1)*((1+(VQ7))^1)*((1+(VQ8))^1)*((1+(VQ9))^1)*((1+(VQ10))^1)*((1+(VQ11))^1)*((1+(VQ12))^1)*((1+(VQ13))^1)*((1+(VQ14))^1))/((1.075)^14)+(Sheet1!$B$61*((1+(VQ1))^1)*((1+(VQ2))^1)*((1+(VQ3))^1)*((1+(VQ4))^1)*((1+(VQ5))^1)*((1+(VQ6))^1)*((1+(VQ7))^1)*((1+(VQ8))^1)*((1+(VQ9))^1)*((1+(VQ10))^1)*((1+(VQ11))^1)*((1+(VQ12))^1)*((1+(VQ13))^1)*((1+(VQ14))^1)*((1+(VQ15))^1))/((1.075)^15)+((Sheet1!$B$61*((1+(VQ1))^1)*((1+(VQ2))^1)*((1+(VQ3))^1)*((1+(VQ4))^1)*((1+(VQ5))^1)*((1+(VQ6))^1)*((1+(VQ7))^1)*((1+(VQ8))^1)*((1+(VQ9))^1)*((1+(VQ10))^1)*((1+(VQ11))^1)*((1+(VQ12))^1)*((1+(VQ13))^1)*((1+(VQ14))^1)*((1+(VQ15))^1))/((1.075)^15)/0.075))/Sheet1!$B$17)+((Sheet1!$B$65/Sheet1!$B$17)*(100%-0.2)))</f>
        <v>46.320614808505113</v>
      </c>
      <c r="VR17" s="1">
        <f ca="1">SUM((((Sheet1!$B$61*((1+(VR1))^1))/((1.075)^1)+(Sheet1!$B$61*((1+(VR1))^1)*((1+(VR2))^1))/((1.075)^2)+(Sheet1!$B$61*((1+(VR1))^1)*((1+(VR2))^1)*((1+(VR3))^1))/((1.075)^3)+(Sheet1!$B$61*((1+(VR1))^1)*((1+(VR2))^1)*((1+(VR3))^1)*((1+(VR4))^1))/((1.075)^4)+(Sheet1!$B$61*((1+(VR1))^1)*((1+(VR2))^1)*((1+(VR3))^1)*((1+(VR4))^1)*((1+(VR5))^1))/((1.075)^5)+(Sheet1!$B$61*((1+(VR1))^1)*((1+(VR2))^1)*((1+(VR3))^1)*((1+(VR4))^1)*((1+(VR5))^1)*((1+(VR6))^1))/((1.075)^6)+(Sheet1!$B$61*((1+(VR1))^1)*((1+(VR2))^1)*((1+(VR3))^1)*((1+(VR4))^1)*((1+(VR5))^1)*((1+(VR6))^1)*((1+(VR7))^1))/((1.075)^7)+(Sheet1!$B$61*((1+(VR1))^1)*((1+(VR2))^1)*((1+(VR3))^1)*((1+(VR4))^1)*((1+(VR5))^1)*((1+(VR6))^1)*((1+(VR7))^1)*((1+(VR8))^1))/((1.075)^8)+(Sheet1!$B$61*((1+(VR1))^1)*((1+(VR2))^1)*((1+(VR3))^1)*((1+(VR4))^1)*((1+(VR5))^1)*((1+(VR6))^1)*((1+(VR7))^1)*((1+(VR8))^1)*((1+(VR9))^1))/((1.075)^9)+(Sheet1!$B$61*((1+(VR1))^1)*((1+(VR2))^1)*((1+(VR3))^1)*((1+(VR4))^1)*((1+(VR5))^1)*((1+(VR6))^1)*((1+(VR7))^1)*((1+(VR8))^1)*((1+(VR9))^1)*((1+(VR10))^1))/((1.075)^10)+(Sheet1!$B$61*((1+(VR1))^1)*((1+(VR2))^1)*((1+(VR3))^1)*((1+(VR4))^1)*((1+(VR5))^1)*((1+(VR6))^1)*((1+(VR7))^1)*((1+(VR8))^1)*((1+(VR9))^1)*((1+(VR10))^1)*((1+(VR11))^1))/((1.075)^11)+(Sheet1!$B$61*((1+(VR1))^1)*((1+(VR2))^1)*((1+(VR3))^1)*((1+(VR4))^1)*((1+(VR5))^1)*((1+(VR6))^1)*((1+(VR7))^1)*((1+(VR8))^1)*((1+(VR9))^1)*((1+(VR10))^1)*((1+(VR11))^1)*((1+(VR12))^1))/((1.075)^12)+(Sheet1!$B$61*((1+(VR1))^1)*((1+(VR2))^1)*((1+(VR3))^1)*((1+(VR4))^1)*((1+(VR5))^1)*((1+(VR6))^1)*((1+(VR7))^1)*((1+(VR8))^1)*((1+(VR9))^1)*((1+(VR10))^1)*((1+(VR11))^1)*((1+(VR12))^1)*((1+(VR13))^1))/((1.075)^13)+(Sheet1!$B$61*((1+(VR1))^1)*((1+(VR2))^1)*((1+(VR3))^1)*((1+(VR4))^1)*((1+(VR5))^1)*((1+(VR6))^1)*((1+(VR7))^1)*((1+(VR8))^1)*((1+(VR9))^1)*((1+(VR10))^1)*((1+(VR11))^1)*((1+(VR12))^1)*((1+(VR13))^1)*((1+(VR14))^1))/((1.075)^14)+(Sheet1!$B$61*((1+(VR1))^1)*((1+(VR2))^1)*((1+(VR3))^1)*((1+(VR4))^1)*((1+(VR5))^1)*((1+(VR6))^1)*((1+(VR7))^1)*((1+(VR8))^1)*((1+(VR9))^1)*((1+(VR10))^1)*((1+(VR11))^1)*((1+(VR12))^1)*((1+(VR13))^1)*((1+(VR14))^1)*((1+(VR15))^1))/((1.075)^15)+((Sheet1!$B$61*((1+(VR1))^1)*((1+(VR2))^1)*((1+(VR3))^1)*((1+(VR4))^1)*((1+(VR5))^1)*((1+(VR6))^1)*((1+(VR7))^1)*((1+(VR8))^1)*((1+(VR9))^1)*((1+(VR10))^1)*((1+(VR11))^1)*((1+(VR12))^1)*((1+(VR13))^1)*((1+(VR14))^1)*((1+(VR15))^1))/((1.075)^15)/0.075))/Sheet1!$B$17)+((Sheet1!$B$65/Sheet1!$B$17)*(100%-0.2)))</f>
        <v>46.325350188597895</v>
      </c>
      <c r="VS17" s="1">
        <f ca="1">SUM((((Sheet1!$B$61*((1+(VS1))^1))/((1.075)^1)+(Sheet1!$B$61*((1+(VS1))^1)*((1+(VS2))^1))/((1.075)^2)+(Sheet1!$B$61*((1+(VS1))^1)*((1+(VS2))^1)*((1+(VS3))^1))/((1.075)^3)+(Sheet1!$B$61*((1+(VS1))^1)*((1+(VS2))^1)*((1+(VS3))^1)*((1+(VS4))^1))/((1.075)^4)+(Sheet1!$B$61*((1+(VS1))^1)*((1+(VS2))^1)*((1+(VS3))^1)*((1+(VS4))^1)*((1+(VS5))^1))/((1.075)^5)+(Sheet1!$B$61*((1+(VS1))^1)*((1+(VS2))^1)*((1+(VS3))^1)*((1+(VS4))^1)*((1+(VS5))^1)*((1+(VS6))^1))/((1.075)^6)+(Sheet1!$B$61*((1+(VS1))^1)*((1+(VS2))^1)*((1+(VS3))^1)*((1+(VS4))^1)*((1+(VS5))^1)*((1+(VS6))^1)*((1+(VS7))^1))/((1.075)^7)+(Sheet1!$B$61*((1+(VS1))^1)*((1+(VS2))^1)*((1+(VS3))^1)*((1+(VS4))^1)*((1+(VS5))^1)*((1+(VS6))^1)*((1+(VS7))^1)*((1+(VS8))^1))/((1.075)^8)+(Sheet1!$B$61*((1+(VS1))^1)*((1+(VS2))^1)*((1+(VS3))^1)*((1+(VS4))^1)*((1+(VS5))^1)*((1+(VS6))^1)*((1+(VS7))^1)*((1+(VS8))^1)*((1+(VS9))^1))/((1.075)^9)+(Sheet1!$B$61*((1+(VS1))^1)*((1+(VS2))^1)*((1+(VS3))^1)*((1+(VS4))^1)*((1+(VS5))^1)*((1+(VS6))^1)*((1+(VS7))^1)*((1+(VS8))^1)*((1+(VS9))^1)*((1+(VS10))^1))/((1.075)^10)+(Sheet1!$B$61*((1+(VS1))^1)*((1+(VS2))^1)*((1+(VS3))^1)*((1+(VS4))^1)*((1+(VS5))^1)*((1+(VS6))^1)*((1+(VS7))^1)*((1+(VS8))^1)*((1+(VS9))^1)*((1+(VS10))^1)*((1+(VS11))^1))/((1.075)^11)+(Sheet1!$B$61*((1+(VS1))^1)*((1+(VS2))^1)*((1+(VS3))^1)*((1+(VS4))^1)*((1+(VS5))^1)*((1+(VS6))^1)*((1+(VS7))^1)*((1+(VS8))^1)*((1+(VS9))^1)*((1+(VS10))^1)*((1+(VS11))^1)*((1+(VS12))^1))/((1.075)^12)+(Sheet1!$B$61*((1+(VS1))^1)*((1+(VS2))^1)*((1+(VS3))^1)*((1+(VS4))^1)*((1+(VS5))^1)*((1+(VS6))^1)*((1+(VS7))^1)*((1+(VS8))^1)*((1+(VS9))^1)*((1+(VS10))^1)*((1+(VS11))^1)*((1+(VS12))^1)*((1+(VS13))^1))/((1.075)^13)+(Sheet1!$B$61*((1+(VS1))^1)*((1+(VS2))^1)*((1+(VS3))^1)*((1+(VS4))^1)*((1+(VS5))^1)*((1+(VS6))^1)*((1+(VS7))^1)*((1+(VS8))^1)*((1+(VS9))^1)*((1+(VS10))^1)*((1+(VS11))^1)*((1+(VS12))^1)*((1+(VS13))^1)*((1+(VS14))^1))/((1.075)^14)+(Sheet1!$B$61*((1+(VS1))^1)*((1+(VS2))^1)*((1+(VS3))^1)*((1+(VS4))^1)*((1+(VS5))^1)*((1+(VS6))^1)*((1+(VS7))^1)*((1+(VS8))^1)*((1+(VS9))^1)*((1+(VS10))^1)*((1+(VS11))^1)*((1+(VS12))^1)*((1+(VS13))^1)*((1+(VS14))^1)*((1+(VS15))^1))/((1.075)^15)+((Sheet1!$B$61*((1+(VS1))^1)*((1+(VS2))^1)*((1+(VS3))^1)*((1+(VS4))^1)*((1+(VS5))^1)*((1+(VS6))^1)*((1+(VS7))^1)*((1+(VS8))^1)*((1+(VS9))^1)*((1+(VS10))^1)*((1+(VS11))^1)*((1+(VS12))^1)*((1+(VS13))^1)*((1+(VS14))^1)*((1+(VS15))^1))/((1.075)^15)/0.075))/Sheet1!$B$17)+((Sheet1!$B$65/Sheet1!$B$17)*(100%-0.2)))</f>
        <v>59.747700795223892</v>
      </c>
      <c r="VT17" s="1">
        <f ca="1">SUM((((Sheet1!$B$61*((1+(VT1))^1))/((1.075)^1)+(Sheet1!$B$61*((1+(VT1))^1)*((1+(VT2))^1))/((1.075)^2)+(Sheet1!$B$61*((1+(VT1))^1)*((1+(VT2))^1)*((1+(VT3))^1))/((1.075)^3)+(Sheet1!$B$61*((1+(VT1))^1)*((1+(VT2))^1)*((1+(VT3))^1)*((1+(VT4))^1))/((1.075)^4)+(Sheet1!$B$61*((1+(VT1))^1)*((1+(VT2))^1)*((1+(VT3))^1)*((1+(VT4))^1)*((1+(VT5))^1))/((1.075)^5)+(Sheet1!$B$61*((1+(VT1))^1)*((1+(VT2))^1)*((1+(VT3))^1)*((1+(VT4))^1)*((1+(VT5))^1)*((1+(VT6))^1))/((1.075)^6)+(Sheet1!$B$61*((1+(VT1))^1)*((1+(VT2))^1)*((1+(VT3))^1)*((1+(VT4))^1)*((1+(VT5))^1)*((1+(VT6))^1)*((1+(VT7))^1))/((1.075)^7)+(Sheet1!$B$61*((1+(VT1))^1)*((1+(VT2))^1)*((1+(VT3))^1)*((1+(VT4))^1)*((1+(VT5))^1)*((1+(VT6))^1)*((1+(VT7))^1)*((1+(VT8))^1))/((1.075)^8)+(Sheet1!$B$61*((1+(VT1))^1)*((1+(VT2))^1)*((1+(VT3))^1)*((1+(VT4))^1)*((1+(VT5))^1)*((1+(VT6))^1)*((1+(VT7))^1)*((1+(VT8))^1)*((1+(VT9))^1))/((1.075)^9)+(Sheet1!$B$61*((1+(VT1))^1)*((1+(VT2))^1)*((1+(VT3))^1)*((1+(VT4))^1)*((1+(VT5))^1)*((1+(VT6))^1)*((1+(VT7))^1)*((1+(VT8))^1)*((1+(VT9))^1)*((1+(VT10))^1))/((1.075)^10)+(Sheet1!$B$61*((1+(VT1))^1)*((1+(VT2))^1)*((1+(VT3))^1)*((1+(VT4))^1)*((1+(VT5))^1)*((1+(VT6))^1)*((1+(VT7))^1)*((1+(VT8))^1)*((1+(VT9))^1)*((1+(VT10))^1)*((1+(VT11))^1))/((1.075)^11)+(Sheet1!$B$61*((1+(VT1))^1)*((1+(VT2))^1)*((1+(VT3))^1)*((1+(VT4))^1)*((1+(VT5))^1)*((1+(VT6))^1)*((1+(VT7))^1)*((1+(VT8))^1)*((1+(VT9))^1)*((1+(VT10))^1)*((1+(VT11))^1)*((1+(VT12))^1))/((1.075)^12)+(Sheet1!$B$61*((1+(VT1))^1)*((1+(VT2))^1)*((1+(VT3))^1)*((1+(VT4))^1)*((1+(VT5))^1)*((1+(VT6))^1)*((1+(VT7))^1)*((1+(VT8))^1)*((1+(VT9))^1)*((1+(VT10))^1)*((1+(VT11))^1)*((1+(VT12))^1)*((1+(VT13))^1))/((1.075)^13)+(Sheet1!$B$61*((1+(VT1))^1)*((1+(VT2))^1)*((1+(VT3))^1)*((1+(VT4))^1)*((1+(VT5))^1)*((1+(VT6))^1)*((1+(VT7))^1)*((1+(VT8))^1)*((1+(VT9))^1)*((1+(VT10))^1)*((1+(VT11))^1)*((1+(VT12))^1)*((1+(VT13))^1)*((1+(VT14))^1))/((1.075)^14)+(Sheet1!$B$61*((1+(VT1))^1)*((1+(VT2))^1)*((1+(VT3))^1)*((1+(VT4))^1)*((1+(VT5))^1)*((1+(VT6))^1)*((1+(VT7))^1)*((1+(VT8))^1)*((1+(VT9))^1)*((1+(VT10))^1)*((1+(VT11))^1)*((1+(VT12))^1)*((1+(VT13))^1)*((1+(VT14))^1)*((1+(VT15))^1))/((1.075)^15)+((Sheet1!$B$61*((1+(VT1))^1)*((1+(VT2))^1)*((1+(VT3))^1)*((1+(VT4))^1)*((1+(VT5))^1)*((1+(VT6))^1)*((1+(VT7))^1)*((1+(VT8))^1)*((1+(VT9))^1)*((1+(VT10))^1)*((1+(VT11))^1)*((1+(VT12))^1)*((1+(VT13))^1)*((1+(VT14))^1)*((1+(VT15))^1))/((1.075)^15)/0.075))/Sheet1!$B$17)+((Sheet1!$B$65/Sheet1!$B$17)*(100%-0.2)))</f>
        <v>34.513541917704003</v>
      </c>
      <c r="VU17" s="1">
        <f ca="1">SUM((((Sheet1!$B$61*((1+(VU1))^1))/((1.075)^1)+(Sheet1!$B$61*((1+(VU1))^1)*((1+(VU2))^1))/((1.075)^2)+(Sheet1!$B$61*((1+(VU1))^1)*((1+(VU2))^1)*((1+(VU3))^1))/((1.075)^3)+(Sheet1!$B$61*((1+(VU1))^1)*((1+(VU2))^1)*((1+(VU3))^1)*((1+(VU4))^1))/((1.075)^4)+(Sheet1!$B$61*((1+(VU1))^1)*((1+(VU2))^1)*((1+(VU3))^1)*((1+(VU4))^1)*((1+(VU5))^1))/((1.075)^5)+(Sheet1!$B$61*((1+(VU1))^1)*((1+(VU2))^1)*((1+(VU3))^1)*((1+(VU4))^1)*((1+(VU5))^1)*((1+(VU6))^1))/((1.075)^6)+(Sheet1!$B$61*((1+(VU1))^1)*((1+(VU2))^1)*((1+(VU3))^1)*((1+(VU4))^1)*((1+(VU5))^1)*((1+(VU6))^1)*((1+(VU7))^1))/((1.075)^7)+(Sheet1!$B$61*((1+(VU1))^1)*((1+(VU2))^1)*((1+(VU3))^1)*((1+(VU4))^1)*((1+(VU5))^1)*((1+(VU6))^1)*((1+(VU7))^1)*((1+(VU8))^1))/((1.075)^8)+(Sheet1!$B$61*((1+(VU1))^1)*((1+(VU2))^1)*((1+(VU3))^1)*((1+(VU4))^1)*((1+(VU5))^1)*((1+(VU6))^1)*((1+(VU7))^1)*((1+(VU8))^1)*((1+(VU9))^1))/((1.075)^9)+(Sheet1!$B$61*((1+(VU1))^1)*((1+(VU2))^1)*((1+(VU3))^1)*((1+(VU4))^1)*((1+(VU5))^1)*((1+(VU6))^1)*((1+(VU7))^1)*((1+(VU8))^1)*((1+(VU9))^1)*((1+(VU10))^1))/((1.075)^10)+(Sheet1!$B$61*((1+(VU1))^1)*((1+(VU2))^1)*((1+(VU3))^1)*((1+(VU4))^1)*((1+(VU5))^1)*((1+(VU6))^1)*((1+(VU7))^1)*((1+(VU8))^1)*((1+(VU9))^1)*((1+(VU10))^1)*((1+(VU11))^1))/((1.075)^11)+(Sheet1!$B$61*((1+(VU1))^1)*((1+(VU2))^1)*((1+(VU3))^1)*((1+(VU4))^1)*((1+(VU5))^1)*((1+(VU6))^1)*((1+(VU7))^1)*((1+(VU8))^1)*((1+(VU9))^1)*((1+(VU10))^1)*((1+(VU11))^1)*((1+(VU12))^1))/((1.075)^12)+(Sheet1!$B$61*((1+(VU1))^1)*((1+(VU2))^1)*((1+(VU3))^1)*((1+(VU4))^1)*((1+(VU5))^1)*((1+(VU6))^1)*((1+(VU7))^1)*((1+(VU8))^1)*((1+(VU9))^1)*((1+(VU10))^1)*((1+(VU11))^1)*((1+(VU12))^1)*((1+(VU13))^1))/((1.075)^13)+(Sheet1!$B$61*((1+(VU1))^1)*((1+(VU2))^1)*((1+(VU3))^1)*((1+(VU4))^1)*((1+(VU5))^1)*((1+(VU6))^1)*((1+(VU7))^1)*((1+(VU8))^1)*((1+(VU9))^1)*((1+(VU10))^1)*((1+(VU11))^1)*((1+(VU12))^1)*((1+(VU13))^1)*((1+(VU14))^1))/((1.075)^14)+(Sheet1!$B$61*((1+(VU1))^1)*((1+(VU2))^1)*((1+(VU3))^1)*((1+(VU4))^1)*((1+(VU5))^1)*((1+(VU6))^1)*((1+(VU7))^1)*((1+(VU8))^1)*((1+(VU9))^1)*((1+(VU10))^1)*((1+(VU11))^1)*((1+(VU12))^1)*((1+(VU13))^1)*((1+(VU14))^1)*((1+(VU15))^1))/((1.075)^15)+((Sheet1!$B$61*((1+(VU1))^1)*((1+(VU2))^1)*((1+(VU3))^1)*((1+(VU4))^1)*((1+(VU5))^1)*((1+(VU6))^1)*((1+(VU7))^1)*((1+(VU8))^1)*((1+(VU9))^1)*((1+(VU10))^1)*((1+(VU11))^1)*((1+(VU12))^1)*((1+(VU13))^1)*((1+(VU14))^1)*((1+(VU15))^1))/((1.075)^15)/0.075))/Sheet1!$B$17)+((Sheet1!$B$65/Sheet1!$B$17)*(100%-0.2)))</f>
        <v>45.730979290123159</v>
      </c>
      <c r="VV17" s="1">
        <f ca="1">SUM((((Sheet1!$B$61*((1+(VV1))^1))/((1.075)^1)+(Sheet1!$B$61*((1+(VV1))^1)*((1+(VV2))^1))/((1.075)^2)+(Sheet1!$B$61*((1+(VV1))^1)*((1+(VV2))^1)*((1+(VV3))^1))/((1.075)^3)+(Sheet1!$B$61*((1+(VV1))^1)*((1+(VV2))^1)*((1+(VV3))^1)*((1+(VV4))^1))/((1.075)^4)+(Sheet1!$B$61*((1+(VV1))^1)*((1+(VV2))^1)*((1+(VV3))^1)*((1+(VV4))^1)*((1+(VV5))^1))/((1.075)^5)+(Sheet1!$B$61*((1+(VV1))^1)*((1+(VV2))^1)*((1+(VV3))^1)*((1+(VV4))^1)*((1+(VV5))^1)*((1+(VV6))^1))/((1.075)^6)+(Sheet1!$B$61*((1+(VV1))^1)*((1+(VV2))^1)*((1+(VV3))^1)*((1+(VV4))^1)*((1+(VV5))^1)*((1+(VV6))^1)*((1+(VV7))^1))/((1.075)^7)+(Sheet1!$B$61*((1+(VV1))^1)*((1+(VV2))^1)*((1+(VV3))^1)*((1+(VV4))^1)*((1+(VV5))^1)*((1+(VV6))^1)*((1+(VV7))^1)*((1+(VV8))^1))/((1.075)^8)+(Sheet1!$B$61*((1+(VV1))^1)*((1+(VV2))^1)*((1+(VV3))^1)*((1+(VV4))^1)*((1+(VV5))^1)*((1+(VV6))^1)*((1+(VV7))^1)*((1+(VV8))^1)*((1+(VV9))^1))/((1.075)^9)+(Sheet1!$B$61*((1+(VV1))^1)*((1+(VV2))^1)*((1+(VV3))^1)*((1+(VV4))^1)*((1+(VV5))^1)*((1+(VV6))^1)*((1+(VV7))^1)*((1+(VV8))^1)*((1+(VV9))^1)*((1+(VV10))^1))/((1.075)^10)+(Sheet1!$B$61*((1+(VV1))^1)*((1+(VV2))^1)*((1+(VV3))^1)*((1+(VV4))^1)*((1+(VV5))^1)*((1+(VV6))^1)*((1+(VV7))^1)*((1+(VV8))^1)*((1+(VV9))^1)*((1+(VV10))^1)*((1+(VV11))^1))/((1.075)^11)+(Sheet1!$B$61*((1+(VV1))^1)*((1+(VV2))^1)*((1+(VV3))^1)*((1+(VV4))^1)*((1+(VV5))^1)*((1+(VV6))^1)*((1+(VV7))^1)*((1+(VV8))^1)*((1+(VV9))^1)*((1+(VV10))^1)*((1+(VV11))^1)*((1+(VV12))^1))/((1.075)^12)+(Sheet1!$B$61*((1+(VV1))^1)*((1+(VV2))^1)*((1+(VV3))^1)*((1+(VV4))^1)*((1+(VV5))^1)*((1+(VV6))^1)*((1+(VV7))^1)*((1+(VV8))^1)*((1+(VV9))^1)*((1+(VV10))^1)*((1+(VV11))^1)*((1+(VV12))^1)*((1+(VV13))^1))/((1.075)^13)+(Sheet1!$B$61*((1+(VV1))^1)*((1+(VV2))^1)*((1+(VV3))^1)*((1+(VV4))^1)*((1+(VV5))^1)*((1+(VV6))^1)*((1+(VV7))^1)*((1+(VV8))^1)*((1+(VV9))^1)*((1+(VV10))^1)*((1+(VV11))^1)*((1+(VV12))^1)*((1+(VV13))^1)*((1+(VV14))^1))/((1.075)^14)+(Sheet1!$B$61*((1+(VV1))^1)*((1+(VV2))^1)*((1+(VV3))^1)*((1+(VV4))^1)*((1+(VV5))^1)*((1+(VV6))^1)*((1+(VV7))^1)*((1+(VV8))^1)*((1+(VV9))^1)*((1+(VV10))^1)*((1+(VV11))^1)*((1+(VV12))^1)*((1+(VV13))^1)*((1+(VV14))^1)*((1+(VV15))^1))/((1.075)^15)+((Sheet1!$B$61*((1+(VV1))^1)*((1+(VV2))^1)*((1+(VV3))^1)*((1+(VV4))^1)*((1+(VV5))^1)*((1+(VV6))^1)*((1+(VV7))^1)*((1+(VV8))^1)*((1+(VV9))^1)*((1+(VV10))^1)*((1+(VV11))^1)*((1+(VV12))^1)*((1+(VV13))^1)*((1+(VV14))^1)*((1+(VV15))^1))/((1.075)^15)/0.075))/Sheet1!$B$17)+((Sheet1!$B$65/Sheet1!$B$17)*(100%-0.2)))</f>
        <v>55.523578740157916</v>
      </c>
      <c r="VW17" s="1">
        <f ca="1">SUM((((Sheet1!$B$61*((1+(VW1))^1))/((1.075)^1)+(Sheet1!$B$61*((1+(VW1))^1)*((1+(VW2))^1))/((1.075)^2)+(Sheet1!$B$61*((1+(VW1))^1)*((1+(VW2))^1)*((1+(VW3))^1))/((1.075)^3)+(Sheet1!$B$61*((1+(VW1))^1)*((1+(VW2))^1)*((1+(VW3))^1)*((1+(VW4))^1))/((1.075)^4)+(Sheet1!$B$61*((1+(VW1))^1)*((1+(VW2))^1)*((1+(VW3))^1)*((1+(VW4))^1)*((1+(VW5))^1))/((1.075)^5)+(Sheet1!$B$61*((1+(VW1))^1)*((1+(VW2))^1)*((1+(VW3))^1)*((1+(VW4))^1)*((1+(VW5))^1)*((1+(VW6))^1))/((1.075)^6)+(Sheet1!$B$61*((1+(VW1))^1)*((1+(VW2))^1)*((1+(VW3))^1)*((1+(VW4))^1)*((1+(VW5))^1)*((1+(VW6))^1)*((1+(VW7))^1))/((1.075)^7)+(Sheet1!$B$61*((1+(VW1))^1)*((1+(VW2))^1)*((1+(VW3))^1)*((1+(VW4))^1)*((1+(VW5))^1)*((1+(VW6))^1)*((1+(VW7))^1)*((1+(VW8))^1))/((1.075)^8)+(Sheet1!$B$61*((1+(VW1))^1)*((1+(VW2))^1)*((1+(VW3))^1)*((1+(VW4))^1)*((1+(VW5))^1)*((1+(VW6))^1)*((1+(VW7))^1)*((1+(VW8))^1)*((1+(VW9))^1))/((1.075)^9)+(Sheet1!$B$61*((1+(VW1))^1)*((1+(VW2))^1)*((1+(VW3))^1)*((1+(VW4))^1)*((1+(VW5))^1)*((1+(VW6))^1)*((1+(VW7))^1)*((1+(VW8))^1)*((1+(VW9))^1)*((1+(VW10))^1))/((1.075)^10)+(Sheet1!$B$61*((1+(VW1))^1)*((1+(VW2))^1)*((1+(VW3))^1)*((1+(VW4))^1)*((1+(VW5))^1)*((1+(VW6))^1)*((1+(VW7))^1)*((1+(VW8))^1)*((1+(VW9))^1)*((1+(VW10))^1)*((1+(VW11))^1))/((1.075)^11)+(Sheet1!$B$61*((1+(VW1))^1)*((1+(VW2))^1)*((1+(VW3))^1)*((1+(VW4))^1)*((1+(VW5))^1)*((1+(VW6))^1)*((1+(VW7))^1)*((1+(VW8))^1)*((1+(VW9))^1)*((1+(VW10))^1)*((1+(VW11))^1)*((1+(VW12))^1))/((1.075)^12)+(Sheet1!$B$61*((1+(VW1))^1)*((1+(VW2))^1)*((1+(VW3))^1)*((1+(VW4))^1)*((1+(VW5))^1)*((1+(VW6))^1)*((1+(VW7))^1)*((1+(VW8))^1)*((1+(VW9))^1)*((1+(VW10))^1)*((1+(VW11))^1)*((1+(VW12))^1)*((1+(VW13))^1))/((1.075)^13)+(Sheet1!$B$61*((1+(VW1))^1)*((1+(VW2))^1)*((1+(VW3))^1)*((1+(VW4))^1)*((1+(VW5))^1)*((1+(VW6))^1)*((1+(VW7))^1)*((1+(VW8))^1)*((1+(VW9))^1)*((1+(VW10))^1)*((1+(VW11))^1)*((1+(VW12))^1)*((1+(VW13))^1)*((1+(VW14))^1))/((1.075)^14)+(Sheet1!$B$61*((1+(VW1))^1)*((1+(VW2))^1)*((1+(VW3))^1)*((1+(VW4))^1)*((1+(VW5))^1)*((1+(VW6))^1)*((1+(VW7))^1)*((1+(VW8))^1)*((1+(VW9))^1)*((1+(VW10))^1)*((1+(VW11))^1)*((1+(VW12))^1)*((1+(VW13))^1)*((1+(VW14))^1)*((1+(VW15))^1))/((1.075)^15)+((Sheet1!$B$61*((1+(VW1))^1)*((1+(VW2))^1)*((1+(VW3))^1)*((1+(VW4))^1)*((1+(VW5))^1)*((1+(VW6))^1)*((1+(VW7))^1)*((1+(VW8))^1)*((1+(VW9))^1)*((1+(VW10))^1)*((1+(VW11))^1)*((1+(VW12))^1)*((1+(VW13))^1)*((1+(VW14))^1)*((1+(VW15))^1))/((1.075)^15)/0.075))/Sheet1!$B$17)+((Sheet1!$B$65/Sheet1!$B$17)*(100%-0.2)))</f>
        <v>50.661472734979732</v>
      </c>
      <c r="VX17" s="1">
        <f ca="1">SUM((((Sheet1!$B$61*((1+(VX1))^1))/((1.075)^1)+(Sheet1!$B$61*((1+(VX1))^1)*((1+(VX2))^1))/((1.075)^2)+(Sheet1!$B$61*((1+(VX1))^1)*((1+(VX2))^1)*((1+(VX3))^1))/((1.075)^3)+(Sheet1!$B$61*((1+(VX1))^1)*((1+(VX2))^1)*((1+(VX3))^1)*((1+(VX4))^1))/((1.075)^4)+(Sheet1!$B$61*((1+(VX1))^1)*((1+(VX2))^1)*((1+(VX3))^1)*((1+(VX4))^1)*((1+(VX5))^1))/((1.075)^5)+(Sheet1!$B$61*((1+(VX1))^1)*((1+(VX2))^1)*((1+(VX3))^1)*((1+(VX4))^1)*((1+(VX5))^1)*((1+(VX6))^1))/((1.075)^6)+(Sheet1!$B$61*((1+(VX1))^1)*((1+(VX2))^1)*((1+(VX3))^1)*((1+(VX4))^1)*((1+(VX5))^1)*((1+(VX6))^1)*((1+(VX7))^1))/((1.075)^7)+(Sheet1!$B$61*((1+(VX1))^1)*((1+(VX2))^1)*((1+(VX3))^1)*((1+(VX4))^1)*((1+(VX5))^1)*((1+(VX6))^1)*((1+(VX7))^1)*((1+(VX8))^1))/((1.075)^8)+(Sheet1!$B$61*((1+(VX1))^1)*((1+(VX2))^1)*((1+(VX3))^1)*((1+(VX4))^1)*((1+(VX5))^1)*((1+(VX6))^1)*((1+(VX7))^1)*((1+(VX8))^1)*((1+(VX9))^1))/((1.075)^9)+(Sheet1!$B$61*((1+(VX1))^1)*((1+(VX2))^1)*((1+(VX3))^1)*((1+(VX4))^1)*((1+(VX5))^1)*((1+(VX6))^1)*((1+(VX7))^1)*((1+(VX8))^1)*((1+(VX9))^1)*((1+(VX10))^1))/((1.075)^10)+(Sheet1!$B$61*((1+(VX1))^1)*((1+(VX2))^1)*((1+(VX3))^1)*((1+(VX4))^1)*((1+(VX5))^1)*((1+(VX6))^1)*((1+(VX7))^1)*((1+(VX8))^1)*((1+(VX9))^1)*((1+(VX10))^1)*((1+(VX11))^1))/((1.075)^11)+(Sheet1!$B$61*((1+(VX1))^1)*((1+(VX2))^1)*((1+(VX3))^1)*((1+(VX4))^1)*((1+(VX5))^1)*((1+(VX6))^1)*((1+(VX7))^1)*((1+(VX8))^1)*((1+(VX9))^1)*((1+(VX10))^1)*((1+(VX11))^1)*((1+(VX12))^1))/((1.075)^12)+(Sheet1!$B$61*((1+(VX1))^1)*((1+(VX2))^1)*((1+(VX3))^1)*((1+(VX4))^1)*((1+(VX5))^1)*((1+(VX6))^1)*((1+(VX7))^1)*((1+(VX8))^1)*((1+(VX9))^1)*((1+(VX10))^1)*((1+(VX11))^1)*((1+(VX12))^1)*((1+(VX13))^1))/((1.075)^13)+(Sheet1!$B$61*((1+(VX1))^1)*((1+(VX2))^1)*((1+(VX3))^1)*((1+(VX4))^1)*((1+(VX5))^1)*((1+(VX6))^1)*((1+(VX7))^1)*((1+(VX8))^1)*((1+(VX9))^1)*((1+(VX10))^1)*((1+(VX11))^1)*((1+(VX12))^1)*((1+(VX13))^1)*((1+(VX14))^1))/((1.075)^14)+(Sheet1!$B$61*((1+(VX1))^1)*((1+(VX2))^1)*((1+(VX3))^1)*((1+(VX4))^1)*((1+(VX5))^1)*((1+(VX6))^1)*((1+(VX7))^1)*((1+(VX8))^1)*((1+(VX9))^1)*((1+(VX10))^1)*((1+(VX11))^1)*((1+(VX12))^1)*((1+(VX13))^1)*((1+(VX14))^1)*((1+(VX15))^1))/((1.075)^15)+((Sheet1!$B$61*((1+(VX1))^1)*((1+(VX2))^1)*((1+(VX3))^1)*((1+(VX4))^1)*((1+(VX5))^1)*((1+(VX6))^1)*((1+(VX7))^1)*((1+(VX8))^1)*((1+(VX9))^1)*((1+(VX10))^1)*((1+(VX11))^1)*((1+(VX12))^1)*((1+(VX13))^1)*((1+(VX14))^1)*((1+(VX15))^1))/((1.075)^15)/0.075))/Sheet1!$B$17)+((Sheet1!$B$65/Sheet1!$B$17)*(100%-0.2)))</f>
        <v>57.641321099594713</v>
      </c>
      <c r="VY17" s="1">
        <f ca="1">SUM((((Sheet1!$B$61*((1+(VY1))^1))/((1.075)^1)+(Sheet1!$B$61*((1+(VY1))^1)*((1+(VY2))^1))/((1.075)^2)+(Sheet1!$B$61*((1+(VY1))^1)*((1+(VY2))^1)*((1+(VY3))^1))/((1.075)^3)+(Sheet1!$B$61*((1+(VY1))^1)*((1+(VY2))^1)*((1+(VY3))^1)*((1+(VY4))^1))/((1.075)^4)+(Sheet1!$B$61*((1+(VY1))^1)*((1+(VY2))^1)*((1+(VY3))^1)*((1+(VY4))^1)*((1+(VY5))^1))/((1.075)^5)+(Sheet1!$B$61*((1+(VY1))^1)*((1+(VY2))^1)*((1+(VY3))^1)*((1+(VY4))^1)*((1+(VY5))^1)*((1+(VY6))^1))/((1.075)^6)+(Sheet1!$B$61*((1+(VY1))^1)*((1+(VY2))^1)*((1+(VY3))^1)*((1+(VY4))^1)*((1+(VY5))^1)*((1+(VY6))^1)*((1+(VY7))^1))/((1.075)^7)+(Sheet1!$B$61*((1+(VY1))^1)*((1+(VY2))^1)*((1+(VY3))^1)*((1+(VY4))^1)*((1+(VY5))^1)*((1+(VY6))^1)*((1+(VY7))^1)*((1+(VY8))^1))/((1.075)^8)+(Sheet1!$B$61*((1+(VY1))^1)*((1+(VY2))^1)*((1+(VY3))^1)*((1+(VY4))^1)*((1+(VY5))^1)*((1+(VY6))^1)*((1+(VY7))^1)*((1+(VY8))^1)*((1+(VY9))^1))/((1.075)^9)+(Sheet1!$B$61*((1+(VY1))^1)*((1+(VY2))^1)*((1+(VY3))^1)*((1+(VY4))^1)*((1+(VY5))^1)*((1+(VY6))^1)*((1+(VY7))^1)*((1+(VY8))^1)*((1+(VY9))^1)*((1+(VY10))^1))/((1.075)^10)+(Sheet1!$B$61*((1+(VY1))^1)*((1+(VY2))^1)*((1+(VY3))^1)*((1+(VY4))^1)*((1+(VY5))^1)*((1+(VY6))^1)*((1+(VY7))^1)*((1+(VY8))^1)*((1+(VY9))^1)*((1+(VY10))^1)*((1+(VY11))^1))/((1.075)^11)+(Sheet1!$B$61*((1+(VY1))^1)*((1+(VY2))^1)*((1+(VY3))^1)*((1+(VY4))^1)*((1+(VY5))^1)*((1+(VY6))^1)*((1+(VY7))^1)*((1+(VY8))^1)*((1+(VY9))^1)*((1+(VY10))^1)*((1+(VY11))^1)*((1+(VY12))^1))/((1.075)^12)+(Sheet1!$B$61*((1+(VY1))^1)*((1+(VY2))^1)*((1+(VY3))^1)*((1+(VY4))^1)*((1+(VY5))^1)*((1+(VY6))^1)*((1+(VY7))^1)*((1+(VY8))^1)*((1+(VY9))^1)*((1+(VY10))^1)*((1+(VY11))^1)*((1+(VY12))^1)*((1+(VY13))^1))/((1.075)^13)+(Sheet1!$B$61*((1+(VY1))^1)*((1+(VY2))^1)*((1+(VY3))^1)*((1+(VY4))^1)*((1+(VY5))^1)*((1+(VY6))^1)*((1+(VY7))^1)*((1+(VY8))^1)*((1+(VY9))^1)*((1+(VY10))^1)*((1+(VY11))^1)*((1+(VY12))^1)*((1+(VY13))^1)*((1+(VY14))^1))/((1.075)^14)+(Sheet1!$B$61*((1+(VY1))^1)*((1+(VY2))^1)*((1+(VY3))^1)*((1+(VY4))^1)*((1+(VY5))^1)*((1+(VY6))^1)*((1+(VY7))^1)*((1+(VY8))^1)*((1+(VY9))^1)*((1+(VY10))^1)*((1+(VY11))^1)*((1+(VY12))^1)*((1+(VY13))^1)*((1+(VY14))^1)*((1+(VY15))^1))/((1.075)^15)+((Sheet1!$B$61*((1+(VY1))^1)*((1+(VY2))^1)*((1+(VY3))^1)*((1+(VY4))^1)*((1+(VY5))^1)*((1+(VY6))^1)*((1+(VY7))^1)*((1+(VY8))^1)*((1+(VY9))^1)*((1+(VY10))^1)*((1+(VY11))^1)*((1+(VY12))^1)*((1+(VY13))^1)*((1+(VY14))^1)*((1+(VY15))^1))/((1.075)^15)/0.075))/Sheet1!$B$17)+((Sheet1!$B$65/Sheet1!$B$17)*(100%-0.2)))</f>
        <v>63.283115606000933</v>
      </c>
      <c r="VZ17" s="1">
        <f ca="1">SUM((((Sheet1!$B$61*((1+(VZ1))^1))/((1.075)^1)+(Sheet1!$B$61*((1+(VZ1))^1)*((1+(VZ2))^1))/((1.075)^2)+(Sheet1!$B$61*((1+(VZ1))^1)*((1+(VZ2))^1)*((1+(VZ3))^1))/((1.075)^3)+(Sheet1!$B$61*((1+(VZ1))^1)*((1+(VZ2))^1)*((1+(VZ3))^1)*((1+(VZ4))^1))/((1.075)^4)+(Sheet1!$B$61*((1+(VZ1))^1)*((1+(VZ2))^1)*((1+(VZ3))^1)*((1+(VZ4))^1)*((1+(VZ5))^1))/((1.075)^5)+(Sheet1!$B$61*((1+(VZ1))^1)*((1+(VZ2))^1)*((1+(VZ3))^1)*((1+(VZ4))^1)*((1+(VZ5))^1)*((1+(VZ6))^1))/((1.075)^6)+(Sheet1!$B$61*((1+(VZ1))^1)*((1+(VZ2))^1)*((1+(VZ3))^1)*((1+(VZ4))^1)*((1+(VZ5))^1)*((1+(VZ6))^1)*((1+(VZ7))^1))/((1.075)^7)+(Sheet1!$B$61*((1+(VZ1))^1)*((1+(VZ2))^1)*((1+(VZ3))^1)*((1+(VZ4))^1)*((1+(VZ5))^1)*((1+(VZ6))^1)*((1+(VZ7))^1)*((1+(VZ8))^1))/((1.075)^8)+(Sheet1!$B$61*((1+(VZ1))^1)*((1+(VZ2))^1)*((1+(VZ3))^1)*((1+(VZ4))^1)*((1+(VZ5))^1)*((1+(VZ6))^1)*((1+(VZ7))^1)*((1+(VZ8))^1)*((1+(VZ9))^1))/((1.075)^9)+(Sheet1!$B$61*((1+(VZ1))^1)*((1+(VZ2))^1)*((1+(VZ3))^1)*((1+(VZ4))^1)*((1+(VZ5))^1)*((1+(VZ6))^1)*((1+(VZ7))^1)*((1+(VZ8))^1)*((1+(VZ9))^1)*((1+(VZ10))^1))/((1.075)^10)+(Sheet1!$B$61*((1+(VZ1))^1)*((1+(VZ2))^1)*((1+(VZ3))^1)*((1+(VZ4))^1)*((1+(VZ5))^1)*((1+(VZ6))^1)*((1+(VZ7))^1)*((1+(VZ8))^1)*((1+(VZ9))^1)*((1+(VZ10))^1)*((1+(VZ11))^1))/((1.075)^11)+(Sheet1!$B$61*((1+(VZ1))^1)*((1+(VZ2))^1)*((1+(VZ3))^1)*((1+(VZ4))^1)*((1+(VZ5))^1)*((1+(VZ6))^1)*((1+(VZ7))^1)*((1+(VZ8))^1)*((1+(VZ9))^1)*((1+(VZ10))^1)*((1+(VZ11))^1)*((1+(VZ12))^1))/((1.075)^12)+(Sheet1!$B$61*((1+(VZ1))^1)*((1+(VZ2))^1)*((1+(VZ3))^1)*((1+(VZ4))^1)*((1+(VZ5))^1)*((1+(VZ6))^1)*((1+(VZ7))^1)*((1+(VZ8))^1)*((1+(VZ9))^1)*((1+(VZ10))^1)*((1+(VZ11))^1)*((1+(VZ12))^1)*((1+(VZ13))^1))/((1.075)^13)+(Sheet1!$B$61*((1+(VZ1))^1)*((1+(VZ2))^1)*((1+(VZ3))^1)*((1+(VZ4))^1)*((1+(VZ5))^1)*((1+(VZ6))^1)*((1+(VZ7))^1)*((1+(VZ8))^1)*((1+(VZ9))^1)*((1+(VZ10))^1)*((1+(VZ11))^1)*((1+(VZ12))^1)*((1+(VZ13))^1)*((1+(VZ14))^1))/((1.075)^14)+(Sheet1!$B$61*((1+(VZ1))^1)*((1+(VZ2))^1)*((1+(VZ3))^1)*((1+(VZ4))^1)*((1+(VZ5))^1)*((1+(VZ6))^1)*((1+(VZ7))^1)*((1+(VZ8))^1)*((1+(VZ9))^1)*((1+(VZ10))^1)*((1+(VZ11))^1)*((1+(VZ12))^1)*((1+(VZ13))^1)*((1+(VZ14))^1)*((1+(VZ15))^1))/((1.075)^15)+((Sheet1!$B$61*((1+(VZ1))^1)*((1+(VZ2))^1)*((1+(VZ3))^1)*((1+(VZ4))^1)*((1+(VZ5))^1)*((1+(VZ6))^1)*((1+(VZ7))^1)*((1+(VZ8))^1)*((1+(VZ9))^1)*((1+(VZ10))^1)*((1+(VZ11))^1)*((1+(VZ12))^1)*((1+(VZ13))^1)*((1+(VZ14))^1)*((1+(VZ15))^1))/((1.075)^15)/0.075))/Sheet1!$B$17)+((Sheet1!$B$65/Sheet1!$B$17)*(100%-0.2)))</f>
        <v>50.440976452759877</v>
      </c>
      <c r="WA17" s="1">
        <f ca="1">SUM((((Sheet1!$B$61*((1+(WA1))^1))/((1.075)^1)+(Sheet1!$B$61*((1+(WA1))^1)*((1+(WA2))^1))/((1.075)^2)+(Sheet1!$B$61*((1+(WA1))^1)*((1+(WA2))^1)*((1+(WA3))^1))/((1.075)^3)+(Sheet1!$B$61*((1+(WA1))^1)*((1+(WA2))^1)*((1+(WA3))^1)*((1+(WA4))^1))/((1.075)^4)+(Sheet1!$B$61*((1+(WA1))^1)*((1+(WA2))^1)*((1+(WA3))^1)*((1+(WA4))^1)*((1+(WA5))^1))/((1.075)^5)+(Sheet1!$B$61*((1+(WA1))^1)*((1+(WA2))^1)*((1+(WA3))^1)*((1+(WA4))^1)*((1+(WA5))^1)*((1+(WA6))^1))/((1.075)^6)+(Sheet1!$B$61*((1+(WA1))^1)*((1+(WA2))^1)*((1+(WA3))^1)*((1+(WA4))^1)*((1+(WA5))^1)*((1+(WA6))^1)*((1+(WA7))^1))/((1.075)^7)+(Sheet1!$B$61*((1+(WA1))^1)*((1+(WA2))^1)*((1+(WA3))^1)*((1+(WA4))^1)*((1+(WA5))^1)*((1+(WA6))^1)*((1+(WA7))^1)*((1+(WA8))^1))/((1.075)^8)+(Sheet1!$B$61*((1+(WA1))^1)*((1+(WA2))^1)*((1+(WA3))^1)*((1+(WA4))^1)*((1+(WA5))^1)*((1+(WA6))^1)*((1+(WA7))^1)*((1+(WA8))^1)*((1+(WA9))^1))/((1.075)^9)+(Sheet1!$B$61*((1+(WA1))^1)*((1+(WA2))^1)*((1+(WA3))^1)*((1+(WA4))^1)*((1+(WA5))^1)*((1+(WA6))^1)*((1+(WA7))^1)*((1+(WA8))^1)*((1+(WA9))^1)*((1+(WA10))^1))/((1.075)^10)+(Sheet1!$B$61*((1+(WA1))^1)*((1+(WA2))^1)*((1+(WA3))^1)*((1+(WA4))^1)*((1+(WA5))^1)*((1+(WA6))^1)*((1+(WA7))^1)*((1+(WA8))^1)*((1+(WA9))^1)*((1+(WA10))^1)*((1+(WA11))^1))/((1.075)^11)+(Sheet1!$B$61*((1+(WA1))^1)*((1+(WA2))^1)*((1+(WA3))^1)*((1+(WA4))^1)*((1+(WA5))^1)*((1+(WA6))^1)*((1+(WA7))^1)*((1+(WA8))^1)*((1+(WA9))^1)*((1+(WA10))^1)*((1+(WA11))^1)*((1+(WA12))^1))/((1.075)^12)+(Sheet1!$B$61*((1+(WA1))^1)*((1+(WA2))^1)*((1+(WA3))^1)*((1+(WA4))^1)*((1+(WA5))^1)*((1+(WA6))^1)*((1+(WA7))^1)*((1+(WA8))^1)*((1+(WA9))^1)*((1+(WA10))^1)*((1+(WA11))^1)*((1+(WA12))^1)*((1+(WA13))^1))/((1.075)^13)+(Sheet1!$B$61*((1+(WA1))^1)*((1+(WA2))^1)*((1+(WA3))^1)*((1+(WA4))^1)*((1+(WA5))^1)*((1+(WA6))^1)*((1+(WA7))^1)*((1+(WA8))^1)*((1+(WA9))^1)*((1+(WA10))^1)*((1+(WA11))^1)*((1+(WA12))^1)*((1+(WA13))^1)*((1+(WA14))^1))/((1.075)^14)+(Sheet1!$B$61*((1+(WA1))^1)*((1+(WA2))^1)*((1+(WA3))^1)*((1+(WA4))^1)*((1+(WA5))^1)*((1+(WA6))^1)*((1+(WA7))^1)*((1+(WA8))^1)*((1+(WA9))^1)*((1+(WA10))^1)*((1+(WA11))^1)*((1+(WA12))^1)*((1+(WA13))^1)*((1+(WA14))^1)*((1+(WA15))^1))/((1.075)^15)+((Sheet1!$B$61*((1+(WA1))^1)*((1+(WA2))^1)*((1+(WA3))^1)*((1+(WA4))^1)*((1+(WA5))^1)*((1+(WA6))^1)*((1+(WA7))^1)*((1+(WA8))^1)*((1+(WA9))^1)*((1+(WA10))^1)*((1+(WA11))^1)*((1+(WA12))^1)*((1+(WA13))^1)*((1+(WA14))^1)*((1+(WA15))^1))/((1.075)^15)/0.075))/Sheet1!$B$17)+((Sheet1!$B$65/Sheet1!$B$17)*(100%-0.2)))</f>
        <v>41.958024019041915</v>
      </c>
      <c r="WB17" s="1">
        <f ca="1">SUM((((Sheet1!$B$61*((1+(WB1))^1))/((1.075)^1)+(Sheet1!$B$61*((1+(WB1))^1)*((1+(WB2))^1))/((1.075)^2)+(Sheet1!$B$61*((1+(WB1))^1)*((1+(WB2))^1)*((1+(WB3))^1))/((1.075)^3)+(Sheet1!$B$61*((1+(WB1))^1)*((1+(WB2))^1)*((1+(WB3))^1)*((1+(WB4))^1))/((1.075)^4)+(Sheet1!$B$61*((1+(WB1))^1)*((1+(WB2))^1)*((1+(WB3))^1)*((1+(WB4))^1)*((1+(WB5))^1))/((1.075)^5)+(Sheet1!$B$61*((1+(WB1))^1)*((1+(WB2))^1)*((1+(WB3))^1)*((1+(WB4))^1)*((1+(WB5))^1)*((1+(WB6))^1))/((1.075)^6)+(Sheet1!$B$61*((1+(WB1))^1)*((1+(WB2))^1)*((1+(WB3))^1)*((1+(WB4))^1)*((1+(WB5))^1)*((1+(WB6))^1)*((1+(WB7))^1))/((1.075)^7)+(Sheet1!$B$61*((1+(WB1))^1)*((1+(WB2))^1)*((1+(WB3))^1)*((1+(WB4))^1)*((1+(WB5))^1)*((1+(WB6))^1)*((1+(WB7))^1)*((1+(WB8))^1))/((1.075)^8)+(Sheet1!$B$61*((1+(WB1))^1)*((1+(WB2))^1)*((1+(WB3))^1)*((1+(WB4))^1)*((1+(WB5))^1)*((1+(WB6))^1)*((1+(WB7))^1)*((1+(WB8))^1)*((1+(WB9))^1))/((1.075)^9)+(Sheet1!$B$61*((1+(WB1))^1)*((1+(WB2))^1)*((1+(WB3))^1)*((1+(WB4))^1)*((1+(WB5))^1)*((1+(WB6))^1)*((1+(WB7))^1)*((1+(WB8))^1)*((1+(WB9))^1)*((1+(WB10))^1))/((1.075)^10)+(Sheet1!$B$61*((1+(WB1))^1)*((1+(WB2))^1)*((1+(WB3))^1)*((1+(WB4))^1)*((1+(WB5))^1)*((1+(WB6))^1)*((1+(WB7))^1)*((1+(WB8))^1)*((1+(WB9))^1)*((1+(WB10))^1)*((1+(WB11))^1))/((1.075)^11)+(Sheet1!$B$61*((1+(WB1))^1)*((1+(WB2))^1)*((1+(WB3))^1)*((1+(WB4))^1)*((1+(WB5))^1)*((1+(WB6))^1)*((1+(WB7))^1)*((1+(WB8))^1)*((1+(WB9))^1)*((1+(WB10))^1)*((1+(WB11))^1)*((1+(WB12))^1))/((1.075)^12)+(Sheet1!$B$61*((1+(WB1))^1)*((1+(WB2))^1)*((1+(WB3))^1)*((1+(WB4))^1)*((1+(WB5))^1)*((1+(WB6))^1)*((1+(WB7))^1)*((1+(WB8))^1)*((1+(WB9))^1)*((1+(WB10))^1)*((1+(WB11))^1)*((1+(WB12))^1)*((1+(WB13))^1))/((1.075)^13)+(Sheet1!$B$61*((1+(WB1))^1)*((1+(WB2))^1)*((1+(WB3))^1)*((1+(WB4))^1)*((1+(WB5))^1)*((1+(WB6))^1)*((1+(WB7))^1)*((1+(WB8))^1)*((1+(WB9))^1)*((1+(WB10))^1)*((1+(WB11))^1)*((1+(WB12))^1)*((1+(WB13))^1)*((1+(WB14))^1))/((1.075)^14)+(Sheet1!$B$61*((1+(WB1))^1)*((1+(WB2))^1)*((1+(WB3))^1)*((1+(WB4))^1)*((1+(WB5))^1)*((1+(WB6))^1)*((1+(WB7))^1)*((1+(WB8))^1)*((1+(WB9))^1)*((1+(WB10))^1)*((1+(WB11))^1)*((1+(WB12))^1)*((1+(WB13))^1)*((1+(WB14))^1)*((1+(WB15))^1))/((1.075)^15)+((Sheet1!$B$61*((1+(WB1))^1)*((1+(WB2))^1)*((1+(WB3))^1)*((1+(WB4))^1)*((1+(WB5))^1)*((1+(WB6))^1)*((1+(WB7))^1)*((1+(WB8))^1)*((1+(WB9))^1)*((1+(WB10))^1)*((1+(WB11))^1)*((1+(WB12))^1)*((1+(WB13))^1)*((1+(WB14))^1)*((1+(WB15))^1))/((1.075)^15)/0.075))/Sheet1!$B$17)+((Sheet1!$B$65/Sheet1!$B$17)*(100%-0.2)))</f>
        <v>47.353321202879776</v>
      </c>
      <c r="WC17" s="1">
        <f ca="1">SUM((((Sheet1!$B$61*((1+(WC1))^1))/((1.075)^1)+(Sheet1!$B$61*((1+(WC1))^1)*((1+(WC2))^1))/((1.075)^2)+(Sheet1!$B$61*((1+(WC1))^1)*((1+(WC2))^1)*((1+(WC3))^1))/((1.075)^3)+(Sheet1!$B$61*((1+(WC1))^1)*((1+(WC2))^1)*((1+(WC3))^1)*((1+(WC4))^1))/((1.075)^4)+(Sheet1!$B$61*((1+(WC1))^1)*((1+(WC2))^1)*((1+(WC3))^1)*((1+(WC4))^1)*((1+(WC5))^1))/((1.075)^5)+(Sheet1!$B$61*((1+(WC1))^1)*((1+(WC2))^1)*((1+(WC3))^1)*((1+(WC4))^1)*((1+(WC5))^1)*((1+(WC6))^1))/((1.075)^6)+(Sheet1!$B$61*((1+(WC1))^1)*((1+(WC2))^1)*((1+(WC3))^1)*((1+(WC4))^1)*((1+(WC5))^1)*((1+(WC6))^1)*((1+(WC7))^1))/((1.075)^7)+(Sheet1!$B$61*((1+(WC1))^1)*((1+(WC2))^1)*((1+(WC3))^1)*((1+(WC4))^1)*((1+(WC5))^1)*((1+(WC6))^1)*((1+(WC7))^1)*((1+(WC8))^1))/((1.075)^8)+(Sheet1!$B$61*((1+(WC1))^1)*((1+(WC2))^1)*((1+(WC3))^1)*((1+(WC4))^1)*((1+(WC5))^1)*((1+(WC6))^1)*((1+(WC7))^1)*((1+(WC8))^1)*((1+(WC9))^1))/((1.075)^9)+(Sheet1!$B$61*((1+(WC1))^1)*((1+(WC2))^1)*((1+(WC3))^1)*((1+(WC4))^1)*((1+(WC5))^1)*((1+(WC6))^1)*((1+(WC7))^1)*((1+(WC8))^1)*((1+(WC9))^1)*((1+(WC10))^1))/((1.075)^10)+(Sheet1!$B$61*((1+(WC1))^1)*((1+(WC2))^1)*((1+(WC3))^1)*((1+(WC4))^1)*((1+(WC5))^1)*((1+(WC6))^1)*((1+(WC7))^1)*((1+(WC8))^1)*((1+(WC9))^1)*((1+(WC10))^1)*((1+(WC11))^1))/((1.075)^11)+(Sheet1!$B$61*((1+(WC1))^1)*((1+(WC2))^1)*((1+(WC3))^1)*((1+(WC4))^1)*((1+(WC5))^1)*((1+(WC6))^1)*((1+(WC7))^1)*((1+(WC8))^1)*((1+(WC9))^1)*((1+(WC10))^1)*((1+(WC11))^1)*((1+(WC12))^1))/((1.075)^12)+(Sheet1!$B$61*((1+(WC1))^1)*((1+(WC2))^1)*((1+(WC3))^1)*((1+(WC4))^1)*((1+(WC5))^1)*((1+(WC6))^1)*((1+(WC7))^1)*((1+(WC8))^1)*((1+(WC9))^1)*((1+(WC10))^1)*((1+(WC11))^1)*((1+(WC12))^1)*((1+(WC13))^1))/((1.075)^13)+(Sheet1!$B$61*((1+(WC1))^1)*((1+(WC2))^1)*((1+(WC3))^1)*((1+(WC4))^1)*((1+(WC5))^1)*((1+(WC6))^1)*((1+(WC7))^1)*((1+(WC8))^1)*((1+(WC9))^1)*((1+(WC10))^1)*((1+(WC11))^1)*((1+(WC12))^1)*((1+(WC13))^1)*((1+(WC14))^1))/((1.075)^14)+(Sheet1!$B$61*((1+(WC1))^1)*((1+(WC2))^1)*((1+(WC3))^1)*((1+(WC4))^1)*((1+(WC5))^1)*((1+(WC6))^1)*((1+(WC7))^1)*((1+(WC8))^1)*((1+(WC9))^1)*((1+(WC10))^1)*((1+(WC11))^1)*((1+(WC12))^1)*((1+(WC13))^1)*((1+(WC14))^1)*((1+(WC15))^1))/((1.075)^15)+((Sheet1!$B$61*((1+(WC1))^1)*((1+(WC2))^1)*((1+(WC3))^1)*((1+(WC4))^1)*((1+(WC5))^1)*((1+(WC6))^1)*((1+(WC7))^1)*((1+(WC8))^1)*((1+(WC9))^1)*((1+(WC10))^1)*((1+(WC11))^1)*((1+(WC12))^1)*((1+(WC13))^1)*((1+(WC14))^1)*((1+(WC15))^1))/((1.075)^15)/0.075))/Sheet1!$B$17)+((Sheet1!$B$65/Sheet1!$B$17)*(100%-0.2)))</f>
        <v>89.84775535480621</v>
      </c>
      <c r="WD17" s="1">
        <f ca="1">SUM((((Sheet1!$B$61*((1+(WD1))^1))/((1.075)^1)+(Sheet1!$B$61*((1+(WD1))^1)*((1+(WD2))^1))/((1.075)^2)+(Sheet1!$B$61*((1+(WD1))^1)*((1+(WD2))^1)*((1+(WD3))^1))/((1.075)^3)+(Sheet1!$B$61*((1+(WD1))^1)*((1+(WD2))^1)*((1+(WD3))^1)*((1+(WD4))^1))/((1.075)^4)+(Sheet1!$B$61*((1+(WD1))^1)*((1+(WD2))^1)*((1+(WD3))^1)*((1+(WD4))^1)*((1+(WD5))^1))/((1.075)^5)+(Sheet1!$B$61*((1+(WD1))^1)*((1+(WD2))^1)*((1+(WD3))^1)*((1+(WD4))^1)*((1+(WD5))^1)*((1+(WD6))^1))/((1.075)^6)+(Sheet1!$B$61*((1+(WD1))^1)*((1+(WD2))^1)*((1+(WD3))^1)*((1+(WD4))^1)*((1+(WD5))^1)*((1+(WD6))^1)*((1+(WD7))^1))/((1.075)^7)+(Sheet1!$B$61*((1+(WD1))^1)*((1+(WD2))^1)*((1+(WD3))^1)*((1+(WD4))^1)*((1+(WD5))^1)*((1+(WD6))^1)*((1+(WD7))^1)*((1+(WD8))^1))/((1.075)^8)+(Sheet1!$B$61*((1+(WD1))^1)*((1+(WD2))^1)*((1+(WD3))^1)*((1+(WD4))^1)*((1+(WD5))^1)*((1+(WD6))^1)*((1+(WD7))^1)*((1+(WD8))^1)*((1+(WD9))^1))/((1.075)^9)+(Sheet1!$B$61*((1+(WD1))^1)*((1+(WD2))^1)*((1+(WD3))^1)*((1+(WD4))^1)*((1+(WD5))^1)*((1+(WD6))^1)*((1+(WD7))^1)*((1+(WD8))^1)*((1+(WD9))^1)*((1+(WD10))^1))/((1.075)^10)+(Sheet1!$B$61*((1+(WD1))^1)*((1+(WD2))^1)*((1+(WD3))^1)*((1+(WD4))^1)*((1+(WD5))^1)*((1+(WD6))^1)*((1+(WD7))^1)*((1+(WD8))^1)*((1+(WD9))^1)*((1+(WD10))^1)*((1+(WD11))^1))/((1.075)^11)+(Sheet1!$B$61*((1+(WD1))^1)*((1+(WD2))^1)*((1+(WD3))^1)*((1+(WD4))^1)*((1+(WD5))^1)*((1+(WD6))^1)*((1+(WD7))^1)*((1+(WD8))^1)*((1+(WD9))^1)*((1+(WD10))^1)*((1+(WD11))^1)*((1+(WD12))^1))/((1.075)^12)+(Sheet1!$B$61*((1+(WD1))^1)*((1+(WD2))^1)*((1+(WD3))^1)*((1+(WD4))^1)*((1+(WD5))^1)*((1+(WD6))^1)*((1+(WD7))^1)*((1+(WD8))^1)*((1+(WD9))^1)*((1+(WD10))^1)*((1+(WD11))^1)*((1+(WD12))^1)*((1+(WD13))^1))/((1.075)^13)+(Sheet1!$B$61*((1+(WD1))^1)*((1+(WD2))^1)*((1+(WD3))^1)*((1+(WD4))^1)*((1+(WD5))^1)*((1+(WD6))^1)*((1+(WD7))^1)*((1+(WD8))^1)*((1+(WD9))^1)*((1+(WD10))^1)*((1+(WD11))^1)*((1+(WD12))^1)*((1+(WD13))^1)*((1+(WD14))^1))/((1.075)^14)+(Sheet1!$B$61*((1+(WD1))^1)*((1+(WD2))^1)*((1+(WD3))^1)*((1+(WD4))^1)*((1+(WD5))^1)*((1+(WD6))^1)*((1+(WD7))^1)*((1+(WD8))^1)*((1+(WD9))^1)*((1+(WD10))^1)*((1+(WD11))^1)*((1+(WD12))^1)*((1+(WD13))^1)*((1+(WD14))^1)*((1+(WD15))^1))/((1.075)^15)+((Sheet1!$B$61*((1+(WD1))^1)*((1+(WD2))^1)*((1+(WD3))^1)*((1+(WD4))^1)*((1+(WD5))^1)*((1+(WD6))^1)*((1+(WD7))^1)*((1+(WD8))^1)*((1+(WD9))^1)*((1+(WD10))^1)*((1+(WD11))^1)*((1+(WD12))^1)*((1+(WD13))^1)*((1+(WD14))^1)*((1+(WD15))^1))/((1.075)^15)/0.075))/Sheet1!$B$17)+((Sheet1!$B$65/Sheet1!$B$17)*(100%-0.2)))</f>
        <v>55.674393566686497</v>
      </c>
      <c r="WE17" s="1">
        <f ca="1">SUM((((Sheet1!$B$61*((1+(WE1))^1))/((1.075)^1)+(Sheet1!$B$61*((1+(WE1))^1)*((1+(WE2))^1))/((1.075)^2)+(Sheet1!$B$61*((1+(WE1))^1)*((1+(WE2))^1)*((1+(WE3))^1))/((1.075)^3)+(Sheet1!$B$61*((1+(WE1))^1)*((1+(WE2))^1)*((1+(WE3))^1)*((1+(WE4))^1))/((1.075)^4)+(Sheet1!$B$61*((1+(WE1))^1)*((1+(WE2))^1)*((1+(WE3))^1)*((1+(WE4))^1)*((1+(WE5))^1))/((1.075)^5)+(Sheet1!$B$61*((1+(WE1))^1)*((1+(WE2))^1)*((1+(WE3))^1)*((1+(WE4))^1)*((1+(WE5))^1)*((1+(WE6))^1))/((1.075)^6)+(Sheet1!$B$61*((1+(WE1))^1)*((1+(WE2))^1)*((1+(WE3))^1)*((1+(WE4))^1)*((1+(WE5))^1)*((1+(WE6))^1)*((1+(WE7))^1))/((1.075)^7)+(Sheet1!$B$61*((1+(WE1))^1)*((1+(WE2))^1)*((1+(WE3))^1)*((1+(WE4))^1)*((1+(WE5))^1)*((1+(WE6))^1)*((1+(WE7))^1)*((1+(WE8))^1))/((1.075)^8)+(Sheet1!$B$61*((1+(WE1))^1)*((1+(WE2))^1)*((1+(WE3))^1)*((1+(WE4))^1)*((1+(WE5))^1)*((1+(WE6))^1)*((1+(WE7))^1)*((1+(WE8))^1)*((1+(WE9))^1))/((1.075)^9)+(Sheet1!$B$61*((1+(WE1))^1)*((1+(WE2))^1)*((1+(WE3))^1)*((1+(WE4))^1)*((1+(WE5))^1)*((1+(WE6))^1)*((1+(WE7))^1)*((1+(WE8))^1)*((1+(WE9))^1)*((1+(WE10))^1))/((1.075)^10)+(Sheet1!$B$61*((1+(WE1))^1)*((1+(WE2))^1)*((1+(WE3))^1)*((1+(WE4))^1)*((1+(WE5))^1)*((1+(WE6))^1)*((1+(WE7))^1)*((1+(WE8))^1)*((1+(WE9))^1)*((1+(WE10))^1)*((1+(WE11))^1))/((1.075)^11)+(Sheet1!$B$61*((1+(WE1))^1)*((1+(WE2))^1)*((1+(WE3))^1)*((1+(WE4))^1)*((1+(WE5))^1)*((1+(WE6))^1)*((1+(WE7))^1)*((1+(WE8))^1)*((1+(WE9))^1)*((1+(WE10))^1)*((1+(WE11))^1)*((1+(WE12))^1))/((1.075)^12)+(Sheet1!$B$61*((1+(WE1))^1)*((1+(WE2))^1)*((1+(WE3))^1)*((1+(WE4))^1)*((1+(WE5))^1)*((1+(WE6))^1)*((1+(WE7))^1)*((1+(WE8))^1)*((1+(WE9))^1)*((1+(WE10))^1)*((1+(WE11))^1)*((1+(WE12))^1)*((1+(WE13))^1))/((1.075)^13)+(Sheet1!$B$61*((1+(WE1))^1)*((1+(WE2))^1)*((1+(WE3))^1)*((1+(WE4))^1)*((1+(WE5))^1)*((1+(WE6))^1)*((1+(WE7))^1)*((1+(WE8))^1)*((1+(WE9))^1)*((1+(WE10))^1)*((1+(WE11))^1)*((1+(WE12))^1)*((1+(WE13))^1)*((1+(WE14))^1))/((1.075)^14)+(Sheet1!$B$61*((1+(WE1))^1)*((1+(WE2))^1)*((1+(WE3))^1)*((1+(WE4))^1)*((1+(WE5))^1)*((1+(WE6))^1)*((1+(WE7))^1)*((1+(WE8))^1)*((1+(WE9))^1)*((1+(WE10))^1)*((1+(WE11))^1)*((1+(WE12))^1)*((1+(WE13))^1)*((1+(WE14))^1)*((1+(WE15))^1))/((1.075)^15)+((Sheet1!$B$61*((1+(WE1))^1)*((1+(WE2))^1)*((1+(WE3))^1)*((1+(WE4))^1)*((1+(WE5))^1)*((1+(WE6))^1)*((1+(WE7))^1)*((1+(WE8))^1)*((1+(WE9))^1)*((1+(WE10))^1)*((1+(WE11))^1)*((1+(WE12))^1)*((1+(WE13))^1)*((1+(WE14))^1)*((1+(WE15))^1))/((1.075)^15)/0.075))/Sheet1!$B$17)+((Sheet1!$B$65/Sheet1!$B$17)*(100%-0.2)))</f>
        <v>47.557866823636161</v>
      </c>
      <c r="WF17" s="1">
        <f ca="1">SUM((((Sheet1!$B$61*((1+(WF1))^1))/((1.075)^1)+(Sheet1!$B$61*((1+(WF1))^1)*((1+(WF2))^1))/((1.075)^2)+(Sheet1!$B$61*((1+(WF1))^1)*((1+(WF2))^1)*((1+(WF3))^1))/((1.075)^3)+(Sheet1!$B$61*((1+(WF1))^1)*((1+(WF2))^1)*((1+(WF3))^1)*((1+(WF4))^1))/((1.075)^4)+(Sheet1!$B$61*((1+(WF1))^1)*((1+(WF2))^1)*((1+(WF3))^1)*((1+(WF4))^1)*((1+(WF5))^1))/((1.075)^5)+(Sheet1!$B$61*((1+(WF1))^1)*((1+(WF2))^1)*((1+(WF3))^1)*((1+(WF4))^1)*((1+(WF5))^1)*((1+(WF6))^1))/((1.075)^6)+(Sheet1!$B$61*((1+(WF1))^1)*((1+(WF2))^1)*((1+(WF3))^1)*((1+(WF4))^1)*((1+(WF5))^1)*((1+(WF6))^1)*((1+(WF7))^1))/((1.075)^7)+(Sheet1!$B$61*((1+(WF1))^1)*((1+(WF2))^1)*((1+(WF3))^1)*((1+(WF4))^1)*((1+(WF5))^1)*((1+(WF6))^1)*((1+(WF7))^1)*((1+(WF8))^1))/((1.075)^8)+(Sheet1!$B$61*((1+(WF1))^1)*((1+(WF2))^1)*((1+(WF3))^1)*((1+(WF4))^1)*((1+(WF5))^1)*((1+(WF6))^1)*((1+(WF7))^1)*((1+(WF8))^1)*((1+(WF9))^1))/((1.075)^9)+(Sheet1!$B$61*((1+(WF1))^1)*((1+(WF2))^1)*((1+(WF3))^1)*((1+(WF4))^1)*((1+(WF5))^1)*((1+(WF6))^1)*((1+(WF7))^1)*((1+(WF8))^1)*((1+(WF9))^1)*((1+(WF10))^1))/((1.075)^10)+(Sheet1!$B$61*((1+(WF1))^1)*((1+(WF2))^1)*((1+(WF3))^1)*((1+(WF4))^1)*((1+(WF5))^1)*((1+(WF6))^1)*((1+(WF7))^1)*((1+(WF8))^1)*((1+(WF9))^1)*((1+(WF10))^1)*((1+(WF11))^1))/((1.075)^11)+(Sheet1!$B$61*((1+(WF1))^1)*((1+(WF2))^1)*((1+(WF3))^1)*((1+(WF4))^1)*((1+(WF5))^1)*((1+(WF6))^1)*((1+(WF7))^1)*((1+(WF8))^1)*((1+(WF9))^1)*((1+(WF10))^1)*((1+(WF11))^1)*((1+(WF12))^1))/((1.075)^12)+(Sheet1!$B$61*((1+(WF1))^1)*((1+(WF2))^1)*((1+(WF3))^1)*((1+(WF4))^1)*((1+(WF5))^1)*((1+(WF6))^1)*((1+(WF7))^1)*((1+(WF8))^1)*((1+(WF9))^1)*((1+(WF10))^1)*((1+(WF11))^1)*((1+(WF12))^1)*((1+(WF13))^1))/((1.075)^13)+(Sheet1!$B$61*((1+(WF1))^1)*((1+(WF2))^1)*((1+(WF3))^1)*((1+(WF4))^1)*((1+(WF5))^1)*((1+(WF6))^1)*((1+(WF7))^1)*((1+(WF8))^1)*((1+(WF9))^1)*((1+(WF10))^1)*((1+(WF11))^1)*((1+(WF12))^1)*((1+(WF13))^1)*((1+(WF14))^1))/((1.075)^14)+(Sheet1!$B$61*((1+(WF1))^1)*((1+(WF2))^1)*((1+(WF3))^1)*((1+(WF4))^1)*((1+(WF5))^1)*((1+(WF6))^1)*((1+(WF7))^1)*((1+(WF8))^1)*((1+(WF9))^1)*((1+(WF10))^1)*((1+(WF11))^1)*((1+(WF12))^1)*((1+(WF13))^1)*((1+(WF14))^1)*((1+(WF15))^1))/((1.075)^15)+((Sheet1!$B$61*((1+(WF1))^1)*((1+(WF2))^1)*((1+(WF3))^1)*((1+(WF4))^1)*((1+(WF5))^1)*((1+(WF6))^1)*((1+(WF7))^1)*((1+(WF8))^1)*((1+(WF9))^1)*((1+(WF10))^1)*((1+(WF11))^1)*((1+(WF12))^1)*((1+(WF13))^1)*((1+(WF14))^1)*((1+(WF15))^1))/((1.075)^15)/0.075))/Sheet1!$B$17)+((Sheet1!$B$65/Sheet1!$B$17)*(100%-0.2)))</f>
        <v>42.817985300249866</v>
      </c>
      <c r="WG17" s="1">
        <f ca="1">SUM((((Sheet1!$B$61*((1+(WG1))^1))/((1.075)^1)+(Sheet1!$B$61*((1+(WG1))^1)*((1+(WG2))^1))/((1.075)^2)+(Sheet1!$B$61*((1+(WG1))^1)*((1+(WG2))^1)*((1+(WG3))^1))/((1.075)^3)+(Sheet1!$B$61*((1+(WG1))^1)*((1+(WG2))^1)*((1+(WG3))^1)*((1+(WG4))^1))/((1.075)^4)+(Sheet1!$B$61*((1+(WG1))^1)*((1+(WG2))^1)*((1+(WG3))^1)*((1+(WG4))^1)*((1+(WG5))^1))/((1.075)^5)+(Sheet1!$B$61*((1+(WG1))^1)*((1+(WG2))^1)*((1+(WG3))^1)*((1+(WG4))^1)*((1+(WG5))^1)*((1+(WG6))^1))/((1.075)^6)+(Sheet1!$B$61*((1+(WG1))^1)*((1+(WG2))^1)*((1+(WG3))^1)*((1+(WG4))^1)*((1+(WG5))^1)*((1+(WG6))^1)*((1+(WG7))^1))/((1.075)^7)+(Sheet1!$B$61*((1+(WG1))^1)*((1+(WG2))^1)*((1+(WG3))^1)*((1+(WG4))^1)*((1+(WG5))^1)*((1+(WG6))^1)*((1+(WG7))^1)*((1+(WG8))^1))/((1.075)^8)+(Sheet1!$B$61*((1+(WG1))^1)*((1+(WG2))^1)*((1+(WG3))^1)*((1+(WG4))^1)*((1+(WG5))^1)*((1+(WG6))^1)*((1+(WG7))^1)*((1+(WG8))^1)*((1+(WG9))^1))/((1.075)^9)+(Sheet1!$B$61*((1+(WG1))^1)*((1+(WG2))^1)*((1+(WG3))^1)*((1+(WG4))^1)*((1+(WG5))^1)*((1+(WG6))^1)*((1+(WG7))^1)*((1+(WG8))^1)*((1+(WG9))^1)*((1+(WG10))^1))/((1.075)^10)+(Sheet1!$B$61*((1+(WG1))^1)*((1+(WG2))^1)*((1+(WG3))^1)*((1+(WG4))^1)*((1+(WG5))^1)*((1+(WG6))^1)*((1+(WG7))^1)*((1+(WG8))^1)*((1+(WG9))^1)*((1+(WG10))^1)*((1+(WG11))^1))/((1.075)^11)+(Sheet1!$B$61*((1+(WG1))^1)*((1+(WG2))^1)*((1+(WG3))^1)*((1+(WG4))^1)*((1+(WG5))^1)*((1+(WG6))^1)*((1+(WG7))^1)*((1+(WG8))^1)*((1+(WG9))^1)*((1+(WG10))^1)*((1+(WG11))^1)*((1+(WG12))^1))/((1.075)^12)+(Sheet1!$B$61*((1+(WG1))^1)*((1+(WG2))^1)*((1+(WG3))^1)*((1+(WG4))^1)*((1+(WG5))^1)*((1+(WG6))^1)*((1+(WG7))^1)*((1+(WG8))^1)*((1+(WG9))^1)*((1+(WG10))^1)*((1+(WG11))^1)*((1+(WG12))^1)*((1+(WG13))^1))/((1.075)^13)+(Sheet1!$B$61*((1+(WG1))^1)*((1+(WG2))^1)*((1+(WG3))^1)*((1+(WG4))^1)*((1+(WG5))^1)*((1+(WG6))^1)*((1+(WG7))^1)*((1+(WG8))^1)*((1+(WG9))^1)*((1+(WG10))^1)*((1+(WG11))^1)*((1+(WG12))^1)*((1+(WG13))^1)*((1+(WG14))^1))/((1.075)^14)+(Sheet1!$B$61*((1+(WG1))^1)*((1+(WG2))^1)*((1+(WG3))^1)*((1+(WG4))^1)*((1+(WG5))^1)*((1+(WG6))^1)*((1+(WG7))^1)*((1+(WG8))^1)*((1+(WG9))^1)*((1+(WG10))^1)*((1+(WG11))^1)*((1+(WG12))^1)*((1+(WG13))^1)*((1+(WG14))^1)*((1+(WG15))^1))/((1.075)^15)+((Sheet1!$B$61*((1+(WG1))^1)*((1+(WG2))^1)*((1+(WG3))^1)*((1+(WG4))^1)*((1+(WG5))^1)*((1+(WG6))^1)*((1+(WG7))^1)*((1+(WG8))^1)*((1+(WG9))^1)*((1+(WG10))^1)*((1+(WG11))^1)*((1+(WG12))^1)*((1+(WG13))^1)*((1+(WG14))^1)*((1+(WG15))^1))/((1.075)^15)/0.075))/Sheet1!$B$17)+((Sheet1!$B$65/Sheet1!$B$17)*(100%-0.2)))</f>
        <v>65.488579270848135</v>
      </c>
      <c r="WH17" s="1">
        <f ca="1">SUM((((Sheet1!$B$61*((1+(WH1))^1))/((1.075)^1)+(Sheet1!$B$61*((1+(WH1))^1)*((1+(WH2))^1))/((1.075)^2)+(Sheet1!$B$61*((1+(WH1))^1)*((1+(WH2))^1)*((1+(WH3))^1))/((1.075)^3)+(Sheet1!$B$61*((1+(WH1))^1)*((1+(WH2))^1)*((1+(WH3))^1)*((1+(WH4))^1))/((1.075)^4)+(Sheet1!$B$61*((1+(WH1))^1)*((1+(WH2))^1)*((1+(WH3))^1)*((1+(WH4))^1)*((1+(WH5))^1))/((1.075)^5)+(Sheet1!$B$61*((1+(WH1))^1)*((1+(WH2))^1)*((1+(WH3))^1)*((1+(WH4))^1)*((1+(WH5))^1)*((1+(WH6))^1))/((1.075)^6)+(Sheet1!$B$61*((1+(WH1))^1)*((1+(WH2))^1)*((1+(WH3))^1)*((1+(WH4))^1)*((1+(WH5))^1)*((1+(WH6))^1)*((1+(WH7))^1))/((1.075)^7)+(Sheet1!$B$61*((1+(WH1))^1)*((1+(WH2))^1)*((1+(WH3))^1)*((1+(WH4))^1)*((1+(WH5))^1)*((1+(WH6))^1)*((1+(WH7))^1)*((1+(WH8))^1))/((1.075)^8)+(Sheet1!$B$61*((1+(WH1))^1)*((1+(WH2))^1)*((1+(WH3))^1)*((1+(WH4))^1)*((1+(WH5))^1)*((1+(WH6))^1)*((1+(WH7))^1)*((1+(WH8))^1)*((1+(WH9))^1))/((1.075)^9)+(Sheet1!$B$61*((1+(WH1))^1)*((1+(WH2))^1)*((1+(WH3))^1)*((1+(WH4))^1)*((1+(WH5))^1)*((1+(WH6))^1)*((1+(WH7))^1)*((1+(WH8))^1)*((1+(WH9))^1)*((1+(WH10))^1))/((1.075)^10)+(Sheet1!$B$61*((1+(WH1))^1)*((1+(WH2))^1)*((1+(WH3))^1)*((1+(WH4))^1)*((1+(WH5))^1)*((1+(WH6))^1)*((1+(WH7))^1)*((1+(WH8))^1)*((1+(WH9))^1)*((1+(WH10))^1)*((1+(WH11))^1))/((1.075)^11)+(Sheet1!$B$61*((1+(WH1))^1)*((1+(WH2))^1)*((1+(WH3))^1)*((1+(WH4))^1)*((1+(WH5))^1)*((1+(WH6))^1)*((1+(WH7))^1)*((1+(WH8))^1)*((1+(WH9))^1)*((1+(WH10))^1)*((1+(WH11))^1)*((1+(WH12))^1))/((1.075)^12)+(Sheet1!$B$61*((1+(WH1))^1)*((1+(WH2))^1)*((1+(WH3))^1)*((1+(WH4))^1)*((1+(WH5))^1)*((1+(WH6))^1)*((1+(WH7))^1)*((1+(WH8))^1)*((1+(WH9))^1)*((1+(WH10))^1)*((1+(WH11))^1)*((1+(WH12))^1)*((1+(WH13))^1))/((1.075)^13)+(Sheet1!$B$61*((1+(WH1))^1)*((1+(WH2))^1)*((1+(WH3))^1)*((1+(WH4))^1)*((1+(WH5))^1)*((1+(WH6))^1)*((1+(WH7))^1)*((1+(WH8))^1)*((1+(WH9))^1)*((1+(WH10))^1)*((1+(WH11))^1)*((1+(WH12))^1)*((1+(WH13))^1)*((1+(WH14))^1))/((1.075)^14)+(Sheet1!$B$61*((1+(WH1))^1)*((1+(WH2))^1)*((1+(WH3))^1)*((1+(WH4))^1)*((1+(WH5))^1)*((1+(WH6))^1)*((1+(WH7))^1)*((1+(WH8))^1)*((1+(WH9))^1)*((1+(WH10))^1)*((1+(WH11))^1)*((1+(WH12))^1)*((1+(WH13))^1)*((1+(WH14))^1)*((1+(WH15))^1))/((1.075)^15)+((Sheet1!$B$61*((1+(WH1))^1)*((1+(WH2))^1)*((1+(WH3))^1)*((1+(WH4))^1)*((1+(WH5))^1)*((1+(WH6))^1)*((1+(WH7))^1)*((1+(WH8))^1)*((1+(WH9))^1)*((1+(WH10))^1)*((1+(WH11))^1)*((1+(WH12))^1)*((1+(WH13))^1)*((1+(WH14))^1)*((1+(WH15))^1))/((1.075)^15)/0.075))/Sheet1!$B$17)+((Sheet1!$B$65/Sheet1!$B$17)*(100%-0.2)))</f>
        <v>60.914082961873646</v>
      </c>
      <c r="WI17" s="1">
        <f ca="1">SUM((((Sheet1!$B$61*((1+(WI1))^1))/((1.075)^1)+(Sheet1!$B$61*((1+(WI1))^1)*((1+(WI2))^1))/((1.075)^2)+(Sheet1!$B$61*((1+(WI1))^1)*((1+(WI2))^1)*((1+(WI3))^1))/((1.075)^3)+(Sheet1!$B$61*((1+(WI1))^1)*((1+(WI2))^1)*((1+(WI3))^1)*((1+(WI4))^1))/((1.075)^4)+(Sheet1!$B$61*((1+(WI1))^1)*((1+(WI2))^1)*((1+(WI3))^1)*((1+(WI4))^1)*((1+(WI5))^1))/((1.075)^5)+(Sheet1!$B$61*((1+(WI1))^1)*((1+(WI2))^1)*((1+(WI3))^1)*((1+(WI4))^1)*((1+(WI5))^1)*((1+(WI6))^1))/((1.075)^6)+(Sheet1!$B$61*((1+(WI1))^1)*((1+(WI2))^1)*((1+(WI3))^1)*((1+(WI4))^1)*((1+(WI5))^1)*((1+(WI6))^1)*((1+(WI7))^1))/((1.075)^7)+(Sheet1!$B$61*((1+(WI1))^1)*((1+(WI2))^1)*((1+(WI3))^1)*((1+(WI4))^1)*((1+(WI5))^1)*((1+(WI6))^1)*((1+(WI7))^1)*((1+(WI8))^1))/((1.075)^8)+(Sheet1!$B$61*((1+(WI1))^1)*((1+(WI2))^1)*((1+(WI3))^1)*((1+(WI4))^1)*((1+(WI5))^1)*((1+(WI6))^1)*((1+(WI7))^1)*((1+(WI8))^1)*((1+(WI9))^1))/((1.075)^9)+(Sheet1!$B$61*((1+(WI1))^1)*((1+(WI2))^1)*((1+(WI3))^1)*((1+(WI4))^1)*((1+(WI5))^1)*((1+(WI6))^1)*((1+(WI7))^1)*((1+(WI8))^1)*((1+(WI9))^1)*((1+(WI10))^1))/((1.075)^10)+(Sheet1!$B$61*((1+(WI1))^1)*((1+(WI2))^1)*((1+(WI3))^1)*((1+(WI4))^1)*((1+(WI5))^1)*((1+(WI6))^1)*((1+(WI7))^1)*((1+(WI8))^1)*((1+(WI9))^1)*((1+(WI10))^1)*((1+(WI11))^1))/((1.075)^11)+(Sheet1!$B$61*((1+(WI1))^1)*((1+(WI2))^1)*((1+(WI3))^1)*((1+(WI4))^1)*((1+(WI5))^1)*((1+(WI6))^1)*((1+(WI7))^1)*((1+(WI8))^1)*((1+(WI9))^1)*((1+(WI10))^1)*((1+(WI11))^1)*((1+(WI12))^1))/((1.075)^12)+(Sheet1!$B$61*((1+(WI1))^1)*((1+(WI2))^1)*((1+(WI3))^1)*((1+(WI4))^1)*((1+(WI5))^1)*((1+(WI6))^1)*((1+(WI7))^1)*((1+(WI8))^1)*((1+(WI9))^1)*((1+(WI10))^1)*((1+(WI11))^1)*((1+(WI12))^1)*((1+(WI13))^1))/((1.075)^13)+(Sheet1!$B$61*((1+(WI1))^1)*((1+(WI2))^1)*((1+(WI3))^1)*((1+(WI4))^1)*((1+(WI5))^1)*((1+(WI6))^1)*((1+(WI7))^1)*((1+(WI8))^1)*((1+(WI9))^1)*((1+(WI10))^1)*((1+(WI11))^1)*((1+(WI12))^1)*((1+(WI13))^1)*((1+(WI14))^1))/((1.075)^14)+(Sheet1!$B$61*((1+(WI1))^1)*((1+(WI2))^1)*((1+(WI3))^1)*((1+(WI4))^1)*((1+(WI5))^1)*((1+(WI6))^1)*((1+(WI7))^1)*((1+(WI8))^1)*((1+(WI9))^1)*((1+(WI10))^1)*((1+(WI11))^1)*((1+(WI12))^1)*((1+(WI13))^1)*((1+(WI14))^1)*((1+(WI15))^1))/((1.075)^15)+((Sheet1!$B$61*((1+(WI1))^1)*((1+(WI2))^1)*((1+(WI3))^1)*((1+(WI4))^1)*((1+(WI5))^1)*((1+(WI6))^1)*((1+(WI7))^1)*((1+(WI8))^1)*((1+(WI9))^1)*((1+(WI10))^1)*((1+(WI11))^1)*((1+(WI12))^1)*((1+(WI13))^1)*((1+(WI14))^1)*((1+(WI15))^1))/((1.075)^15)/0.075))/Sheet1!$B$17)+((Sheet1!$B$65/Sheet1!$B$17)*(100%-0.2)))</f>
        <v>61.699310302647206</v>
      </c>
      <c r="WJ17" s="1">
        <f ca="1">SUM((((Sheet1!$B$61*((1+(WJ1))^1))/((1.075)^1)+(Sheet1!$B$61*((1+(WJ1))^1)*((1+(WJ2))^1))/((1.075)^2)+(Sheet1!$B$61*((1+(WJ1))^1)*((1+(WJ2))^1)*((1+(WJ3))^1))/((1.075)^3)+(Sheet1!$B$61*((1+(WJ1))^1)*((1+(WJ2))^1)*((1+(WJ3))^1)*((1+(WJ4))^1))/((1.075)^4)+(Sheet1!$B$61*((1+(WJ1))^1)*((1+(WJ2))^1)*((1+(WJ3))^1)*((1+(WJ4))^1)*((1+(WJ5))^1))/((1.075)^5)+(Sheet1!$B$61*((1+(WJ1))^1)*((1+(WJ2))^1)*((1+(WJ3))^1)*((1+(WJ4))^1)*((1+(WJ5))^1)*((1+(WJ6))^1))/((1.075)^6)+(Sheet1!$B$61*((1+(WJ1))^1)*((1+(WJ2))^1)*((1+(WJ3))^1)*((1+(WJ4))^1)*((1+(WJ5))^1)*((1+(WJ6))^1)*((1+(WJ7))^1))/((1.075)^7)+(Sheet1!$B$61*((1+(WJ1))^1)*((1+(WJ2))^1)*((1+(WJ3))^1)*((1+(WJ4))^1)*((1+(WJ5))^1)*((1+(WJ6))^1)*((1+(WJ7))^1)*((1+(WJ8))^1))/((1.075)^8)+(Sheet1!$B$61*((1+(WJ1))^1)*((1+(WJ2))^1)*((1+(WJ3))^1)*((1+(WJ4))^1)*((1+(WJ5))^1)*((1+(WJ6))^1)*((1+(WJ7))^1)*((1+(WJ8))^1)*((1+(WJ9))^1))/((1.075)^9)+(Sheet1!$B$61*((1+(WJ1))^1)*((1+(WJ2))^1)*((1+(WJ3))^1)*((1+(WJ4))^1)*((1+(WJ5))^1)*((1+(WJ6))^1)*((1+(WJ7))^1)*((1+(WJ8))^1)*((1+(WJ9))^1)*((1+(WJ10))^1))/((1.075)^10)+(Sheet1!$B$61*((1+(WJ1))^1)*((1+(WJ2))^1)*((1+(WJ3))^1)*((1+(WJ4))^1)*((1+(WJ5))^1)*((1+(WJ6))^1)*((1+(WJ7))^1)*((1+(WJ8))^1)*((1+(WJ9))^1)*((1+(WJ10))^1)*((1+(WJ11))^1))/((1.075)^11)+(Sheet1!$B$61*((1+(WJ1))^1)*((1+(WJ2))^1)*((1+(WJ3))^1)*((1+(WJ4))^1)*((1+(WJ5))^1)*((1+(WJ6))^1)*((1+(WJ7))^1)*((1+(WJ8))^1)*((1+(WJ9))^1)*((1+(WJ10))^1)*((1+(WJ11))^1)*((1+(WJ12))^1))/((1.075)^12)+(Sheet1!$B$61*((1+(WJ1))^1)*((1+(WJ2))^1)*((1+(WJ3))^1)*((1+(WJ4))^1)*((1+(WJ5))^1)*((1+(WJ6))^1)*((1+(WJ7))^1)*((1+(WJ8))^1)*((1+(WJ9))^1)*((1+(WJ10))^1)*((1+(WJ11))^1)*((1+(WJ12))^1)*((1+(WJ13))^1))/((1.075)^13)+(Sheet1!$B$61*((1+(WJ1))^1)*((1+(WJ2))^1)*((1+(WJ3))^1)*((1+(WJ4))^1)*((1+(WJ5))^1)*((1+(WJ6))^1)*((1+(WJ7))^1)*((1+(WJ8))^1)*((1+(WJ9))^1)*((1+(WJ10))^1)*((1+(WJ11))^1)*((1+(WJ12))^1)*((1+(WJ13))^1)*((1+(WJ14))^1))/((1.075)^14)+(Sheet1!$B$61*((1+(WJ1))^1)*((1+(WJ2))^1)*((1+(WJ3))^1)*((1+(WJ4))^1)*((1+(WJ5))^1)*((1+(WJ6))^1)*((1+(WJ7))^1)*((1+(WJ8))^1)*((1+(WJ9))^1)*((1+(WJ10))^1)*((1+(WJ11))^1)*((1+(WJ12))^1)*((1+(WJ13))^1)*((1+(WJ14))^1)*((1+(WJ15))^1))/((1.075)^15)+((Sheet1!$B$61*((1+(WJ1))^1)*((1+(WJ2))^1)*((1+(WJ3))^1)*((1+(WJ4))^1)*((1+(WJ5))^1)*((1+(WJ6))^1)*((1+(WJ7))^1)*((1+(WJ8))^1)*((1+(WJ9))^1)*((1+(WJ10))^1)*((1+(WJ11))^1)*((1+(WJ12))^1)*((1+(WJ13))^1)*((1+(WJ14))^1)*((1+(WJ15))^1))/((1.075)^15)/0.075))/Sheet1!$B$17)+((Sheet1!$B$65/Sheet1!$B$17)*(100%-0.2)))</f>
        <v>61.030245333664851</v>
      </c>
      <c r="WK17" s="1">
        <f ca="1">SUM((((Sheet1!$B$61*((1+(WK1))^1))/((1.075)^1)+(Sheet1!$B$61*((1+(WK1))^1)*((1+(WK2))^1))/((1.075)^2)+(Sheet1!$B$61*((1+(WK1))^1)*((1+(WK2))^1)*((1+(WK3))^1))/((1.075)^3)+(Sheet1!$B$61*((1+(WK1))^1)*((1+(WK2))^1)*((1+(WK3))^1)*((1+(WK4))^1))/((1.075)^4)+(Sheet1!$B$61*((1+(WK1))^1)*((1+(WK2))^1)*((1+(WK3))^1)*((1+(WK4))^1)*((1+(WK5))^1))/((1.075)^5)+(Sheet1!$B$61*((1+(WK1))^1)*((1+(WK2))^1)*((1+(WK3))^1)*((1+(WK4))^1)*((1+(WK5))^1)*((1+(WK6))^1))/((1.075)^6)+(Sheet1!$B$61*((1+(WK1))^1)*((1+(WK2))^1)*((1+(WK3))^1)*((1+(WK4))^1)*((1+(WK5))^1)*((1+(WK6))^1)*((1+(WK7))^1))/((1.075)^7)+(Sheet1!$B$61*((1+(WK1))^1)*((1+(WK2))^1)*((1+(WK3))^1)*((1+(WK4))^1)*((1+(WK5))^1)*((1+(WK6))^1)*((1+(WK7))^1)*((1+(WK8))^1))/((1.075)^8)+(Sheet1!$B$61*((1+(WK1))^1)*((1+(WK2))^1)*((1+(WK3))^1)*((1+(WK4))^1)*((1+(WK5))^1)*((1+(WK6))^1)*((1+(WK7))^1)*((1+(WK8))^1)*((1+(WK9))^1))/((1.075)^9)+(Sheet1!$B$61*((1+(WK1))^1)*((1+(WK2))^1)*((1+(WK3))^1)*((1+(WK4))^1)*((1+(WK5))^1)*((1+(WK6))^1)*((1+(WK7))^1)*((1+(WK8))^1)*((1+(WK9))^1)*((1+(WK10))^1))/((1.075)^10)+(Sheet1!$B$61*((1+(WK1))^1)*((1+(WK2))^1)*((1+(WK3))^1)*((1+(WK4))^1)*((1+(WK5))^1)*((1+(WK6))^1)*((1+(WK7))^1)*((1+(WK8))^1)*((1+(WK9))^1)*((1+(WK10))^1)*((1+(WK11))^1))/((1.075)^11)+(Sheet1!$B$61*((1+(WK1))^1)*((1+(WK2))^1)*((1+(WK3))^1)*((1+(WK4))^1)*((1+(WK5))^1)*((1+(WK6))^1)*((1+(WK7))^1)*((1+(WK8))^1)*((1+(WK9))^1)*((1+(WK10))^1)*((1+(WK11))^1)*((1+(WK12))^1))/((1.075)^12)+(Sheet1!$B$61*((1+(WK1))^1)*((1+(WK2))^1)*((1+(WK3))^1)*((1+(WK4))^1)*((1+(WK5))^1)*((1+(WK6))^1)*((1+(WK7))^1)*((1+(WK8))^1)*((1+(WK9))^1)*((1+(WK10))^1)*((1+(WK11))^1)*((1+(WK12))^1)*((1+(WK13))^1))/((1.075)^13)+(Sheet1!$B$61*((1+(WK1))^1)*((1+(WK2))^1)*((1+(WK3))^1)*((1+(WK4))^1)*((1+(WK5))^1)*((1+(WK6))^1)*((1+(WK7))^1)*((1+(WK8))^1)*((1+(WK9))^1)*((1+(WK10))^1)*((1+(WK11))^1)*((1+(WK12))^1)*((1+(WK13))^1)*((1+(WK14))^1))/((1.075)^14)+(Sheet1!$B$61*((1+(WK1))^1)*((1+(WK2))^1)*((1+(WK3))^1)*((1+(WK4))^1)*((1+(WK5))^1)*((1+(WK6))^1)*((1+(WK7))^1)*((1+(WK8))^1)*((1+(WK9))^1)*((1+(WK10))^1)*((1+(WK11))^1)*((1+(WK12))^1)*((1+(WK13))^1)*((1+(WK14))^1)*((1+(WK15))^1))/((1.075)^15)+((Sheet1!$B$61*((1+(WK1))^1)*((1+(WK2))^1)*((1+(WK3))^1)*((1+(WK4))^1)*((1+(WK5))^1)*((1+(WK6))^1)*((1+(WK7))^1)*((1+(WK8))^1)*((1+(WK9))^1)*((1+(WK10))^1)*((1+(WK11))^1)*((1+(WK12))^1)*((1+(WK13))^1)*((1+(WK14))^1)*((1+(WK15))^1))/((1.075)^15)/0.075))/Sheet1!$B$17)+((Sheet1!$B$65/Sheet1!$B$17)*(100%-0.2)))</f>
        <v>44.574415086144157</v>
      </c>
      <c r="WL17" s="1">
        <f ca="1">SUM((((Sheet1!$B$61*((1+(WL1))^1))/((1.075)^1)+(Sheet1!$B$61*((1+(WL1))^1)*((1+(WL2))^1))/((1.075)^2)+(Sheet1!$B$61*((1+(WL1))^1)*((1+(WL2))^1)*((1+(WL3))^1))/((1.075)^3)+(Sheet1!$B$61*((1+(WL1))^1)*((1+(WL2))^1)*((1+(WL3))^1)*((1+(WL4))^1))/((1.075)^4)+(Sheet1!$B$61*((1+(WL1))^1)*((1+(WL2))^1)*((1+(WL3))^1)*((1+(WL4))^1)*((1+(WL5))^1))/((1.075)^5)+(Sheet1!$B$61*((1+(WL1))^1)*((1+(WL2))^1)*((1+(WL3))^1)*((1+(WL4))^1)*((1+(WL5))^1)*((1+(WL6))^1))/((1.075)^6)+(Sheet1!$B$61*((1+(WL1))^1)*((1+(WL2))^1)*((1+(WL3))^1)*((1+(WL4))^1)*((1+(WL5))^1)*((1+(WL6))^1)*((1+(WL7))^1))/((1.075)^7)+(Sheet1!$B$61*((1+(WL1))^1)*((1+(WL2))^1)*((1+(WL3))^1)*((1+(WL4))^1)*((1+(WL5))^1)*((1+(WL6))^1)*((1+(WL7))^1)*((1+(WL8))^1))/((1.075)^8)+(Sheet1!$B$61*((1+(WL1))^1)*((1+(WL2))^1)*((1+(WL3))^1)*((1+(WL4))^1)*((1+(WL5))^1)*((1+(WL6))^1)*((1+(WL7))^1)*((1+(WL8))^1)*((1+(WL9))^1))/((1.075)^9)+(Sheet1!$B$61*((1+(WL1))^1)*((1+(WL2))^1)*((1+(WL3))^1)*((1+(WL4))^1)*((1+(WL5))^1)*((1+(WL6))^1)*((1+(WL7))^1)*((1+(WL8))^1)*((1+(WL9))^1)*((1+(WL10))^1))/((1.075)^10)+(Sheet1!$B$61*((1+(WL1))^1)*((1+(WL2))^1)*((1+(WL3))^1)*((1+(WL4))^1)*((1+(WL5))^1)*((1+(WL6))^1)*((1+(WL7))^1)*((1+(WL8))^1)*((1+(WL9))^1)*((1+(WL10))^1)*((1+(WL11))^1))/((1.075)^11)+(Sheet1!$B$61*((1+(WL1))^1)*((1+(WL2))^1)*((1+(WL3))^1)*((1+(WL4))^1)*((1+(WL5))^1)*((1+(WL6))^1)*((1+(WL7))^1)*((1+(WL8))^1)*((1+(WL9))^1)*((1+(WL10))^1)*((1+(WL11))^1)*((1+(WL12))^1))/((1.075)^12)+(Sheet1!$B$61*((1+(WL1))^1)*((1+(WL2))^1)*((1+(WL3))^1)*((1+(WL4))^1)*((1+(WL5))^1)*((1+(WL6))^1)*((1+(WL7))^1)*((1+(WL8))^1)*((1+(WL9))^1)*((1+(WL10))^1)*((1+(WL11))^1)*((1+(WL12))^1)*((1+(WL13))^1))/((1.075)^13)+(Sheet1!$B$61*((1+(WL1))^1)*((1+(WL2))^1)*((1+(WL3))^1)*((1+(WL4))^1)*((1+(WL5))^1)*((1+(WL6))^1)*((1+(WL7))^1)*((1+(WL8))^1)*((1+(WL9))^1)*((1+(WL10))^1)*((1+(WL11))^1)*((1+(WL12))^1)*((1+(WL13))^1)*((1+(WL14))^1))/((1.075)^14)+(Sheet1!$B$61*((1+(WL1))^1)*((1+(WL2))^1)*((1+(WL3))^1)*((1+(WL4))^1)*((1+(WL5))^1)*((1+(WL6))^1)*((1+(WL7))^1)*((1+(WL8))^1)*((1+(WL9))^1)*((1+(WL10))^1)*((1+(WL11))^1)*((1+(WL12))^1)*((1+(WL13))^1)*((1+(WL14))^1)*((1+(WL15))^1))/((1.075)^15)+((Sheet1!$B$61*((1+(WL1))^1)*((1+(WL2))^1)*((1+(WL3))^1)*((1+(WL4))^1)*((1+(WL5))^1)*((1+(WL6))^1)*((1+(WL7))^1)*((1+(WL8))^1)*((1+(WL9))^1)*((1+(WL10))^1)*((1+(WL11))^1)*((1+(WL12))^1)*((1+(WL13))^1)*((1+(WL14))^1)*((1+(WL15))^1))/((1.075)^15)/0.075))/Sheet1!$B$17)+((Sheet1!$B$65/Sheet1!$B$17)*(100%-0.2)))</f>
        <v>38.019791373541317</v>
      </c>
      <c r="WM17" s="1">
        <f ca="1">SUM((((Sheet1!$B$61*((1+(WM1))^1))/((1.075)^1)+(Sheet1!$B$61*((1+(WM1))^1)*((1+(WM2))^1))/((1.075)^2)+(Sheet1!$B$61*((1+(WM1))^1)*((1+(WM2))^1)*((1+(WM3))^1))/((1.075)^3)+(Sheet1!$B$61*((1+(WM1))^1)*((1+(WM2))^1)*((1+(WM3))^1)*((1+(WM4))^1))/((1.075)^4)+(Sheet1!$B$61*((1+(WM1))^1)*((1+(WM2))^1)*((1+(WM3))^1)*((1+(WM4))^1)*((1+(WM5))^1))/((1.075)^5)+(Sheet1!$B$61*((1+(WM1))^1)*((1+(WM2))^1)*((1+(WM3))^1)*((1+(WM4))^1)*((1+(WM5))^1)*((1+(WM6))^1))/((1.075)^6)+(Sheet1!$B$61*((1+(WM1))^1)*((1+(WM2))^1)*((1+(WM3))^1)*((1+(WM4))^1)*((1+(WM5))^1)*((1+(WM6))^1)*((1+(WM7))^1))/((1.075)^7)+(Sheet1!$B$61*((1+(WM1))^1)*((1+(WM2))^1)*((1+(WM3))^1)*((1+(WM4))^1)*((1+(WM5))^1)*((1+(WM6))^1)*((1+(WM7))^1)*((1+(WM8))^1))/((1.075)^8)+(Sheet1!$B$61*((1+(WM1))^1)*((1+(WM2))^1)*((1+(WM3))^1)*((1+(WM4))^1)*((1+(WM5))^1)*((1+(WM6))^1)*((1+(WM7))^1)*((1+(WM8))^1)*((1+(WM9))^1))/((1.075)^9)+(Sheet1!$B$61*((1+(WM1))^1)*((1+(WM2))^1)*((1+(WM3))^1)*((1+(WM4))^1)*((1+(WM5))^1)*((1+(WM6))^1)*((1+(WM7))^1)*((1+(WM8))^1)*((1+(WM9))^1)*((1+(WM10))^1))/((1.075)^10)+(Sheet1!$B$61*((1+(WM1))^1)*((1+(WM2))^1)*((1+(WM3))^1)*((1+(WM4))^1)*((1+(WM5))^1)*((1+(WM6))^1)*((1+(WM7))^1)*((1+(WM8))^1)*((1+(WM9))^1)*((1+(WM10))^1)*((1+(WM11))^1))/((1.075)^11)+(Sheet1!$B$61*((1+(WM1))^1)*((1+(WM2))^1)*((1+(WM3))^1)*((1+(WM4))^1)*((1+(WM5))^1)*((1+(WM6))^1)*((1+(WM7))^1)*((1+(WM8))^1)*((1+(WM9))^1)*((1+(WM10))^1)*((1+(WM11))^1)*((1+(WM12))^1))/((1.075)^12)+(Sheet1!$B$61*((1+(WM1))^1)*((1+(WM2))^1)*((1+(WM3))^1)*((1+(WM4))^1)*((1+(WM5))^1)*((1+(WM6))^1)*((1+(WM7))^1)*((1+(WM8))^1)*((1+(WM9))^1)*((1+(WM10))^1)*((1+(WM11))^1)*((1+(WM12))^1)*((1+(WM13))^1))/((1.075)^13)+(Sheet1!$B$61*((1+(WM1))^1)*((1+(WM2))^1)*((1+(WM3))^1)*((1+(WM4))^1)*((1+(WM5))^1)*((1+(WM6))^1)*((1+(WM7))^1)*((1+(WM8))^1)*((1+(WM9))^1)*((1+(WM10))^1)*((1+(WM11))^1)*((1+(WM12))^1)*((1+(WM13))^1)*((1+(WM14))^1))/((1.075)^14)+(Sheet1!$B$61*((1+(WM1))^1)*((1+(WM2))^1)*((1+(WM3))^1)*((1+(WM4))^1)*((1+(WM5))^1)*((1+(WM6))^1)*((1+(WM7))^1)*((1+(WM8))^1)*((1+(WM9))^1)*((1+(WM10))^1)*((1+(WM11))^1)*((1+(WM12))^1)*((1+(WM13))^1)*((1+(WM14))^1)*((1+(WM15))^1))/((1.075)^15)+((Sheet1!$B$61*((1+(WM1))^1)*((1+(WM2))^1)*((1+(WM3))^1)*((1+(WM4))^1)*((1+(WM5))^1)*((1+(WM6))^1)*((1+(WM7))^1)*((1+(WM8))^1)*((1+(WM9))^1)*((1+(WM10))^1)*((1+(WM11))^1)*((1+(WM12))^1)*((1+(WM13))^1)*((1+(WM14))^1)*((1+(WM15))^1))/((1.075)^15)/0.075))/Sheet1!$B$17)+((Sheet1!$B$65/Sheet1!$B$17)*(100%-0.2)))</f>
        <v>37.679293476613445</v>
      </c>
      <c r="WN17" s="1">
        <f ca="1">SUM((((Sheet1!$B$61*((1+(WN1))^1))/((1.075)^1)+(Sheet1!$B$61*((1+(WN1))^1)*((1+(WN2))^1))/((1.075)^2)+(Sheet1!$B$61*((1+(WN1))^1)*((1+(WN2))^1)*((1+(WN3))^1))/((1.075)^3)+(Sheet1!$B$61*((1+(WN1))^1)*((1+(WN2))^1)*((1+(WN3))^1)*((1+(WN4))^1))/((1.075)^4)+(Sheet1!$B$61*((1+(WN1))^1)*((1+(WN2))^1)*((1+(WN3))^1)*((1+(WN4))^1)*((1+(WN5))^1))/((1.075)^5)+(Sheet1!$B$61*((1+(WN1))^1)*((1+(WN2))^1)*((1+(WN3))^1)*((1+(WN4))^1)*((1+(WN5))^1)*((1+(WN6))^1))/((1.075)^6)+(Sheet1!$B$61*((1+(WN1))^1)*((1+(WN2))^1)*((1+(WN3))^1)*((1+(WN4))^1)*((1+(WN5))^1)*((1+(WN6))^1)*((1+(WN7))^1))/((1.075)^7)+(Sheet1!$B$61*((1+(WN1))^1)*((1+(WN2))^1)*((1+(WN3))^1)*((1+(WN4))^1)*((1+(WN5))^1)*((1+(WN6))^1)*((1+(WN7))^1)*((1+(WN8))^1))/((1.075)^8)+(Sheet1!$B$61*((1+(WN1))^1)*((1+(WN2))^1)*((1+(WN3))^1)*((1+(WN4))^1)*((1+(WN5))^1)*((1+(WN6))^1)*((1+(WN7))^1)*((1+(WN8))^1)*((1+(WN9))^1))/((1.075)^9)+(Sheet1!$B$61*((1+(WN1))^1)*((1+(WN2))^1)*((1+(WN3))^1)*((1+(WN4))^1)*((1+(WN5))^1)*((1+(WN6))^1)*((1+(WN7))^1)*((1+(WN8))^1)*((1+(WN9))^1)*((1+(WN10))^1))/((1.075)^10)+(Sheet1!$B$61*((1+(WN1))^1)*((1+(WN2))^1)*((1+(WN3))^1)*((1+(WN4))^1)*((1+(WN5))^1)*((1+(WN6))^1)*((1+(WN7))^1)*((1+(WN8))^1)*((1+(WN9))^1)*((1+(WN10))^1)*((1+(WN11))^1))/((1.075)^11)+(Sheet1!$B$61*((1+(WN1))^1)*((1+(WN2))^1)*((1+(WN3))^1)*((1+(WN4))^1)*((1+(WN5))^1)*((1+(WN6))^1)*((1+(WN7))^1)*((1+(WN8))^1)*((1+(WN9))^1)*((1+(WN10))^1)*((1+(WN11))^1)*((1+(WN12))^1))/((1.075)^12)+(Sheet1!$B$61*((1+(WN1))^1)*((1+(WN2))^1)*((1+(WN3))^1)*((1+(WN4))^1)*((1+(WN5))^1)*((1+(WN6))^1)*((1+(WN7))^1)*((1+(WN8))^1)*((1+(WN9))^1)*((1+(WN10))^1)*((1+(WN11))^1)*((1+(WN12))^1)*((1+(WN13))^1))/((1.075)^13)+(Sheet1!$B$61*((1+(WN1))^1)*((1+(WN2))^1)*((1+(WN3))^1)*((1+(WN4))^1)*((1+(WN5))^1)*((1+(WN6))^1)*((1+(WN7))^1)*((1+(WN8))^1)*((1+(WN9))^1)*((1+(WN10))^1)*((1+(WN11))^1)*((1+(WN12))^1)*((1+(WN13))^1)*((1+(WN14))^1))/((1.075)^14)+(Sheet1!$B$61*((1+(WN1))^1)*((1+(WN2))^1)*((1+(WN3))^1)*((1+(WN4))^1)*((1+(WN5))^1)*((1+(WN6))^1)*((1+(WN7))^1)*((1+(WN8))^1)*((1+(WN9))^1)*((1+(WN10))^1)*((1+(WN11))^1)*((1+(WN12))^1)*((1+(WN13))^1)*((1+(WN14))^1)*((1+(WN15))^1))/((1.075)^15)+((Sheet1!$B$61*((1+(WN1))^1)*((1+(WN2))^1)*((1+(WN3))^1)*((1+(WN4))^1)*((1+(WN5))^1)*((1+(WN6))^1)*((1+(WN7))^1)*((1+(WN8))^1)*((1+(WN9))^1)*((1+(WN10))^1)*((1+(WN11))^1)*((1+(WN12))^1)*((1+(WN13))^1)*((1+(WN14))^1)*((1+(WN15))^1))/((1.075)^15)/0.075))/Sheet1!$B$17)+((Sheet1!$B$65/Sheet1!$B$17)*(100%-0.2)))</f>
        <v>43.079561792311864</v>
      </c>
      <c r="WO17" s="1">
        <f ca="1">SUM((((Sheet1!$B$61*((1+(WO1))^1))/((1.075)^1)+(Sheet1!$B$61*((1+(WO1))^1)*((1+(WO2))^1))/((1.075)^2)+(Sheet1!$B$61*((1+(WO1))^1)*((1+(WO2))^1)*((1+(WO3))^1))/((1.075)^3)+(Sheet1!$B$61*((1+(WO1))^1)*((1+(WO2))^1)*((1+(WO3))^1)*((1+(WO4))^1))/((1.075)^4)+(Sheet1!$B$61*((1+(WO1))^1)*((1+(WO2))^1)*((1+(WO3))^1)*((1+(WO4))^1)*((1+(WO5))^1))/((1.075)^5)+(Sheet1!$B$61*((1+(WO1))^1)*((1+(WO2))^1)*((1+(WO3))^1)*((1+(WO4))^1)*((1+(WO5))^1)*((1+(WO6))^1))/((1.075)^6)+(Sheet1!$B$61*((1+(WO1))^1)*((1+(WO2))^1)*((1+(WO3))^1)*((1+(WO4))^1)*((1+(WO5))^1)*((1+(WO6))^1)*((1+(WO7))^1))/((1.075)^7)+(Sheet1!$B$61*((1+(WO1))^1)*((1+(WO2))^1)*((1+(WO3))^1)*((1+(WO4))^1)*((1+(WO5))^1)*((1+(WO6))^1)*((1+(WO7))^1)*((1+(WO8))^1))/((1.075)^8)+(Sheet1!$B$61*((1+(WO1))^1)*((1+(WO2))^1)*((1+(WO3))^1)*((1+(WO4))^1)*((1+(WO5))^1)*((1+(WO6))^1)*((1+(WO7))^1)*((1+(WO8))^1)*((1+(WO9))^1))/((1.075)^9)+(Sheet1!$B$61*((1+(WO1))^1)*((1+(WO2))^1)*((1+(WO3))^1)*((1+(WO4))^1)*((1+(WO5))^1)*((1+(WO6))^1)*((1+(WO7))^1)*((1+(WO8))^1)*((1+(WO9))^1)*((1+(WO10))^1))/((1.075)^10)+(Sheet1!$B$61*((1+(WO1))^1)*((1+(WO2))^1)*((1+(WO3))^1)*((1+(WO4))^1)*((1+(WO5))^1)*((1+(WO6))^1)*((1+(WO7))^1)*((1+(WO8))^1)*((1+(WO9))^1)*((1+(WO10))^1)*((1+(WO11))^1))/((1.075)^11)+(Sheet1!$B$61*((1+(WO1))^1)*((1+(WO2))^1)*((1+(WO3))^1)*((1+(WO4))^1)*((1+(WO5))^1)*((1+(WO6))^1)*((1+(WO7))^1)*((1+(WO8))^1)*((1+(WO9))^1)*((1+(WO10))^1)*((1+(WO11))^1)*((1+(WO12))^1))/((1.075)^12)+(Sheet1!$B$61*((1+(WO1))^1)*((1+(WO2))^1)*((1+(WO3))^1)*((1+(WO4))^1)*((1+(WO5))^1)*((1+(WO6))^1)*((1+(WO7))^1)*((1+(WO8))^1)*((1+(WO9))^1)*((1+(WO10))^1)*((1+(WO11))^1)*((1+(WO12))^1)*((1+(WO13))^1))/((1.075)^13)+(Sheet1!$B$61*((1+(WO1))^1)*((1+(WO2))^1)*((1+(WO3))^1)*((1+(WO4))^1)*((1+(WO5))^1)*((1+(WO6))^1)*((1+(WO7))^1)*((1+(WO8))^1)*((1+(WO9))^1)*((1+(WO10))^1)*((1+(WO11))^1)*((1+(WO12))^1)*((1+(WO13))^1)*((1+(WO14))^1))/((1.075)^14)+(Sheet1!$B$61*((1+(WO1))^1)*((1+(WO2))^1)*((1+(WO3))^1)*((1+(WO4))^1)*((1+(WO5))^1)*((1+(WO6))^1)*((1+(WO7))^1)*((1+(WO8))^1)*((1+(WO9))^1)*((1+(WO10))^1)*((1+(WO11))^1)*((1+(WO12))^1)*((1+(WO13))^1)*((1+(WO14))^1)*((1+(WO15))^1))/((1.075)^15)+((Sheet1!$B$61*((1+(WO1))^1)*((1+(WO2))^1)*((1+(WO3))^1)*((1+(WO4))^1)*((1+(WO5))^1)*((1+(WO6))^1)*((1+(WO7))^1)*((1+(WO8))^1)*((1+(WO9))^1)*((1+(WO10))^1)*((1+(WO11))^1)*((1+(WO12))^1)*((1+(WO13))^1)*((1+(WO14))^1)*((1+(WO15))^1))/((1.075)^15)/0.075))/Sheet1!$B$17)+((Sheet1!$B$65/Sheet1!$B$17)*(100%-0.2)))</f>
        <v>53.723122586814782</v>
      </c>
      <c r="WP17" s="1">
        <f ca="1">SUM((((Sheet1!$B$61*((1+(WP1))^1))/((1.075)^1)+(Sheet1!$B$61*((1+(WP1))^1)*((1+(WP2))^1))/((1.075)^2)+(Sheet1!$B$61*((1+(WP1))^1)*((1+(WP2))^1)*((1+(WP3))^1))/((1.075)^3)+(Sheet1!$B$61*((1+(WP1))^1)*((1+(WP2))^1)*((1+(WP3))^1)*((1+(WP4))^1))/((1.075)^4)+(Sheet1!$B$61*((1+(WP1))^1)*((1+(WP2))^1)*((1+(WP3))^1)*((1+(WP4))^1)*((1+(WP5))^1))/((1.075)^5)+(Sheet1!$B$61*((1+(WP1))^1)*((1+(WP2))^1)*((1+(WP3))^1)*((1+(WP4))^1)*((1+(WP5))^1)*((1+(WP6))^1))/((1.075)^6)+(Sheet1!$B$61*((1+(WP1))^1)*((1+(WP2))^1)*((1+(WP3))^1)*((1+(WP4))^1)*((1+(WP5))^1)*((1+(WP6))^1)*((1+(WP7))^1))/((1.075)^7)+(Sheet1!$B$61*((1+(WP1))^1)*((1+(WP2))^1)*((1+(WP3))^1)*((1+(WP4))^1)*((1+(WP5))^1)*((1+(WP6))^1)*((1+(WP7))^1)*((1+(WP8))^1))/((1.075)^8)+(Sheet1!$B$61*((1+(WP1))^1)*((1+(WP2))^1)*((1+(WP3))^1)*((1+(WP4))^1)*((1+(WP5))^1)*((1+(WP6))^1)*((1+(WP7))^1)*((1+(WP8))^1)*((1+(WP9))^1))/((1.075)^9)+(Sheet1!$B$61*((1+(WP1))^1)*((1+(WP2))^1)*((1+(WP3))^1)*((1+(WP4))^1)*((1+(WP5))^1)*((1+(WP6))^1)*((1+(WP7))^1)*((1+(WP8))^1)*((1+(WP9))^1)*((1+(WP10))^1))/((1.075)^10)+(Sheet1!$B$61*((1+(WP1))^1)*((1+(WP2))^1)*((1+(WP3))^1)*((1+(WP4))^1)*((1+(WP5))^1)*((1+(WP6))^1)*((1+(WP7))^1)*((1+(WP8))^1)*((1+(WP9))^1)*((1+(WP10))^1)*((1+(WP11))^1))/((1.075)^11)+(Sheet1!$B$61*((1+(WP1))^1)*((1+(WP2))^1)*((1+(WP3))^1)*((1+(WP4))^1)*((1+(WP5))^1)*((1+(WP6))^1)*((1+(WP7))^1)*((1+(WP8))^1)*((1+(WP9))^1)*((1+(WP10))^1)*((1+(WP11))^1)*((1+(WP12))^1))/((1.075)^12)+(Sheet1!$B$61*((1+(WP1))^1)*((1+(WP2))^1)*((1+(WP3))^1)*((1+(WP4))^1)*((1+(WP5))^1)*((1+(WP6))^1)*((1+(WP7))^1)*((1+(WP8))^1)*((1+(WP9))^1)*((1+(WP10))^1)*((1+(WP11))^1)*((1+(WP12))^1)*((1+(WP13))^1))/((1.075)^13)+(Sheet1!$B$61*((1+(WP1))^1)*((1+(WP2))^1)*((1+(WP3))^1)*((1+(WP4))^1)*((1+(WP5))^1)*((1+(WP6))^1)*((1+(WP7))^1)*((1+(WP8))^1)*((1+(WP9))^1)*((1+(WP10))^1)*((1+(WP11))^1)*((1+(WP12))^1)*((1+(WP13))^1)*((1+(WP14))^1))/((1.075)^14)+(Sheet1!$B$61*((1+(WP1))^1)*((1+(WP2))^1)*((1+(WP3))^1)*((1+(WP4))^1)*((1+(WP5))^1)*((1+(WP6))^1)*((1+(WP7))^1)*((1+(WP8))^1)*((1+(WP9))^1)*((1+(WP10))^1)*((1+(WP11))^1)*((1+(WP12))^1)*((1+(WP13))^1)*((1+(WP14))^1)*((1+(WP15))^1))/((1.075)^15)+((Sheet1!$B$61*((1+(WP1))^1)*((1+(WP2))^1)*((1+(WP3))^1)*((1+(WP4))^1)*((1+(WP5))^1)*((1+(WP6))^1)*((1+(WP7))^1)*((1+(WP8))^1)*((1+(WP9))^1)*((1+(WP10))^1)*((1+(WP11))^1)*((1+(WP12))^1)*((1+(WP13))^1)*((1+(WP14))^1)*((1+(WP15))^1))/((1.075)^15)/0.075))/Sheet1!$B$17)+((Sheet1!$B$65/Sheet1!$B$17)*(100%-0.2)))</f>
        <v>40.829800760836719</v>
      </c>
      <c r="WQ17" s="1">
        <f ca="1">SUM((((Sheet1!$B$61*((1+(WQ1))^1))/((1.075)^1)+(Sheet1!$B$61*((1+(WQ1))^1)*((1+(WQ2))^1))/((1.075)^2)+(Sheet1!$B$61*((1+(WQ1))^1)*((1+(WQ2))^1)*((1+(WQ3))^1))/((1.075)^3)+(Sheet1!$B$61*((1+(WQ1))^1)*((1+(WQ2))^1)*((1+(WQ3))^1)*((1+(WQ4))^1))/((1.075)^4)+(Sheet1!$B$61*((1+(WQ1))^1)*((1+(WQ2))^1)*((1+(WQ3))^1)*((1+(WQ4))^1)*((1+(WQ5))^1))/((1.075)^5)+(Sheet1!$B$61*((1+(WQ1))^1)*((1+(WQ2))^1)*((1+(WQ3))^1)*((1+(WQ4))^1)*((1+(WQ5))^1)*((1+(WQ6))^1))/((1.075)^6)+(Sheet1!$B$61*((1+(WQ1))^1)*((1+(WQ2))^1)*((1+(WQ3))^1)*((1+(WQ4))^1)*((1+(WQ5))^1)*((1+(WQ6))^1)*((1+(WQ7))^1))/((1.075)^7)+(Sheet1!$B$61*((1+(WQ1))^1)*((1+(WQ2))^1)*((1+(WQ3))^1)*((1+(WQ4))^1)*((1+(WQ5))^1)*((1+(WQ6))^1)*((1+(WQ7))^1)*((1+(WQ8))^1))/((1.075)^8)+(Sheet1!$B$61*((1+(WQ1))^1)*((1+(WQ2))^1)*((1+(WQ3))^1)*((1+(WQ4))^1)*((1+(WQ5))^1)*((1+(WQ6))^1)*((1+(WQ7))^1)*((1+(WQ8))^1)*((1+(WQ9))^1))/((1.075)^9)+(Sheet1!$B$61*((1+(WQ1))^1)*((1+(WQ2))^1)*((1+(WQ3))^1)*((1+(WQ4))^1)*((1+(WQ5))^1)*((1+(WQ6))^1)*((1+(WQ7))^1)*((1+(WQ8))^1)*((1+(WQ9))^1)*((1+(WQ10))^1))/((1.075)^10)+(Sheet1!$B$61*((1+(WQ1))^1)*((1+(WQ2))^1)*((1+(WQ3))^1)*((1+(WQ4))^1)*((1+(WQ5))^1)*((1+(WQ6))^1)*((1+(WQ7))^1)*((1+(WQ8))^1)*((1+(WQ9))^1)*((1+(WQ10))^1)*((1+(WQ11))^1))/((1.075)^11)+(Sheet1!$B$61*((1+(WQ1))^1)*((1+(WQ2))^1)*((1+(WQ3))^1)*((1+(WQ4))^1)*((1+(WQ5))^1)*((1+(WQ6))^1)*((1+(WQ7))^1)*((1+(WQ8))^1)*((1+(WQ9))^1)*((1+(WQ10))^1)*((1+(WQ11))^1)*((1+(WQ12))^1))/((1.075)^12)+(Sheet1!$B$61*((1+(WQ1))^1)*((1+(WQ2))^1)*((1+(WQ3))^1)*((1+(WQ4))^1)*((1+(WQ5))^1)*((1+(WQ6))^1)*((1+(WQ7))^1)*((1+(WQ8))^1)*((1+(WQ9))^1)*((1+(WQ10))^1)*((1+(WQ11))^1)*((1+(WQ12))^1)*((1+(WQ13))^1))/((1.075)^13)+(Sheet1!$B$61*((1+(WQ1))^1)*((1+(WQ2))^1)*((1+(WQ3))^1)*((1+(WQ4))^1)*((1+(WQ5))^1)*((1+(WQ6))^1)*((1+(WQ7))^1)*((1+(WQ8))^1)*((1+(WQ9))^1)*((1+(WQ10))^1)*((1+(WQ11))^1)*((1+(WQ12))^1)*((1+(WQ13))^1)*((1+(WQ14))^1))/((1.075)^14)+(Sheet1!$B$61*((1+(WQ1))^1)*((1+(WQ2))^1)*((1+(WQ3))^1)*((1+(WQ4))^1)*((1+(WQ5))^1)*((1+(WQ6))^1)*((1+(WQ7))^1)*((1+(WQ8))^1)*((1+(WQ9))^1)*((1+(WQ10))^1)*((1+(WQ11))^1)*((1+(WQ12))^1)*((1+(WQ13))^1)*((1+(WQ14))^1)*((1+(WQ15))^1))/((1.075)^15)+((Sheet1!$B$61*((1+(WQ1))^1)*((1+(WQ2))^1)*((1+(WQ3))^1)*((1+(WQ4))^1)*((1+(WQ5))^1)*((1+(WQ6))^1)*((1+(WQ7))^1)*((1+(WQ8))^1)*((1+(WQ9))^1)*((1+(WQ10))^1)*((1+(WQ11))^1)*((1+(WQ12))^1)*((1+(WQ13))^1)*((1+(WQ14))^1)*((1+(WQ15))^1))/((1.075)^15)/0.075))/Sheet1!$B$17)+((Sheet1!$B$65/Sheet1!$B$17)*(100%-0.2)))</f>
        <v>43.32259333007854</v>
      </c>
      <c r="WR17" s="1">
        <f ca="1">SUM((((Sheet1!$B$61*((1+(WR1))^1))/((1.075)^1)+(Sheet1!$B$61*((1+(WR1))^1)*((1+(WR2))^1))/((1.075)^2)+(Sheet1!$B$61*((1+(WR1))^1)*((1+(WR2))^1)*((1+(WR3))^1))/((1.075)^3)+(Sheet1!$B$61*((1+(WR1))^1)*((1+(WR2))^1)*((1+(WR3))^1)*((1+(WR4))^1))/((1.075)^4)+(Sheet1!$B$61*((1+(WR1))^1)*((1+(WR2))^1)*((1+(WR3))^1)*((1+(WR4))^1)*((1+(WR5))^1))/((1.075)^5)+(Sheet1!$B$61*((1+(WR1))^1)*((1+(WR2))^1)*((1+(WR3))^1)*((1+(WR4))^1)*((1+(WR5))^1)*((1+(WR6))^1))/((1.075)^6)+(Sheet1!$B$61*((1+(WR1))^1)*((1+(WR2))^1)*((1+(WR3))^1)*((1+(WR4))^1)*((1+(WR5))^1)*((1+(WR6))^1)*((1+(WR7))^1))/((1.075)^7)+(Sheet1!$B$61*((1+(WR1))^1)*((1+(WR2))^1)*((1+(WR3))^1)*((1+(WR4))^1)*((1+(WR5))^1)*((1+(WR6))^1)*((1+(WR7))^1)*((1+(WR8))^1))/((1.075)^8)+(Sheet1!$B$61*((1+(WR1))^1)*((1+(WR2))^1)*((1+(WR3))^1)*((1+(WR4))^1)*((1+(WR5))^1)*((1+(WR6))^1)*((1+(WR7))^1)*((1+(WR8))^1)*((1+(WR9))^1))/((1.075)^9)+(Sheet1!$B$61*((1+(WR1))^1)*((1+(WR2))^1)*((1+(WR3))^1)*((1+(WR4))^1)*((1+(WR5))^1)*((1+(WR6))^1)*((1+(WR7))^1)*((1+(WR8))^1)*((1+(WR9))^1)*((1+(WR10))^1))/((1.075)^10)+(Sheet1!$B$61*((1+(WR1))^1)*((1+(WR2))^1)*((1+(WR3))^1)*((1+(WR4))^1)*((1+(WR5))^1)*((1+(WR6))^1)*((1+(WR7))^1)*((1+(WR8))^1)*((1+(WR9))^1)*((1+(WR10))^1)*((1+(WR11))^1))/((1.075)^11)+(Sheet1!$B$61*((1+(WR1))^1)*((1+(WR2))^1)*((1+(WR3))^1)*((1+(WR4))^1)*((1+(WR5))^1)*((1+(WR6))^1)*((1+(WR7))^1)*((1+(WR8))^1)*((1+(WR9))^1)*((1+(WR10))^1)*((1+(WR11))^1)*((1+(WR12))^1))/((1.075)^12)+(Sheet1!$B$61*((1+(WR1))^1)*((1+(WR2))^1)*((1+(WR3))^1)*((1+(WR4))^1)*((1+(WR5))^1)*((1+(WR6))^1)*((1+(WR7))^1)*((1+(WR8))^1)*((1+(WR9))^1)*((1+(WR10))^1)*((1+(WR11))^1)*((1+(WR12))^1)*((1+(WR13))^1))/((1.075)^13)+(Sheet1!$B$61*((1+(WR1))^1)*((1+(WR2))^1)*((1+(WR3))^1)*((1+(WR4))^1)*((1+(WR5))^1)*((1+(WR6))^1)*((1+(WR7))^1)*((1+(WR8))^1)*((1+(WR9))^1)*((1+(WR10))^1)*((1+(WR11))^1)*((1+(WR12))^1)*((1+(WR13))^1)*((1+(WR14))^1))/((1.075)^14)+(Sheet1!$B$61*((1+(WR1))^1)*((1+(WR2))^1)*((1+(WR3))^1)*((1+(WR4))^1)*((1+(WR5))^1)*((1+(WR6))^1)*((1+(WR7))^1)*((1+(WR8))^1)*((1+(WR9))^1)*((1+(WR10))^1)*((1+(WR11))^1)*((1+(WR12))^1)*((1+(WR13))^1)*((1+(WR14))^1)*((1+(WR15))^1))/((1.075)^15)+((Sheet1!$B$61*((1+(WR1))^1)*((1+(WR2))^1)*((1+(WR3))^1)*((1+(WR4))^1)*((1+(WR5))^1)*((1+(WR6))^1)*((1+(WR7))^1)*((1+(WR8))^1)*((1+(WR9))^1)*((1+(WR10))^1)*((1+(WR11))^1)*((1+(WR12))^1)*((1+(WR13))^1)*((1+(WR14))^1)*((1+(WR15))^1))/((1.075)^15)/0.075))/Sheet1!$B$17)+((Sheet1!$B$65/Sheet1!$B$17)*(100%-0.2)))</f>
        <v>39.4254893285663</v>
      </c>
      <c r="WS17" s="1">
        <f ca="1">SUM((((Sheet1!$B$61*((1+(WS1))^1))/((1.075)^1)+(Sheet1!$B$61*((1+(WS1))^1)*((1+(WS2))^1))/((1.075)^2)+(Sheet1!$B$61*((1+(WS1))^1)*((1+(WS2))^1)*((1+(WS3))^1))/((1.075)^3)+(Sheet1!$B$61*((1+(WS1))^1)*((1+(WS2))^1)*((1+(WS3))^1)*((1+(WS4))^1))/((1.075)^4)+(Sheet1!$B$61*((1+(WS1))^1)*((1+(WS2))^1)*((1+(WS3))^1)*((1+(WS4))^1)*((1+(WS5))^1))/((1.075)^5)+(Sheet1!$B$61*((1+(WS1))^1)*((1+(WS2))^1)*((1+(WS3))^1)*((1+(WS4))^1)*((1+(WS5))^1)*((1+(WS6))^1))/((1.075)^6)+(Sheet1!$B$61*((1+(WS1))^1)*((1+(WS2))^1)*((1+(WS3))^1)*((1+(WS4))^1)*((1+(WS5))^1)*((1+(WS6))^1)*((1+(WS7))^1))/((1.075)^7)+(Sheet1!$B$61*((1+(WS1))^1)*((1+(WS2))^1)*((1+(WS3))^1)*((1+(WS4))^1)*((1+(WS5))^1)*((1+(WS6))^1)*((1+(WS7))^1)*((1+(WS8))^1))/((1.075)^8)+(Sheet1!$B$61*((1+(WS1))^1)*((1+(WS2))^1)*((1+(WS3))^1)*((1+(WS4))^1)*((1+(WS5))^1)*((1+(WS6))^1)*((1+(WS7))^1)*((1+(WS8))^1)*((1+(WS9))^1))/((1.075)^9)+(Sheet1!$B$61*((1+(WS1))^1)*((1+(WS2))^1)*((1+(WS3))^1)*((1+(WS4))^1)*((1+(WS5))^1)*((1+(WS6))^1)*((1+(WS7))^1)*((1+(WS8))^1)*((1+(WS9))^1)*((1+(WS10))^1))/((1.075)^10)+(Sheet1!$B$61*((1+(WS1))^1)*((1+(WS2))^1)*((1+(WS3))^1)*((1+(WS4))^1)*((1+(WS5))^1)*((1+(WS6))^1)*((1+(WS7))^1)*((1+(WS8))^1)*((1+(WS9))^1)*((1+(WS10))^1)*((1+(WS11))^1))/((1.075)^11)+(Sheet1!$B$61*((1+(WS1))^1)*((1+(WS2))^1)*((1+(WS3))^1)*((1+(WS4))^1)*((1+(WS5))^1)*((1+(WS6))^1)*((1+(WS7))^1)*((1+(WS8))^1)*((1+(WS9))^1)*((1+(WS10))^1)*((1+(WS11))^1)*((1+(WS12))^1))/((1.075)^12)+(Sheet1!$B$61*((1+(WS1))^1)*((1+(WS2))^1)*((1+(WS3))^1)*((1+(WS4))^1)*((1+(WS5))^1)*((1+(WS6))^1)*((1+(WS7))^1)*((1+(WS8))^1)*((1+(WS9))^1)*((1+(WS10))^1)*((1+(WS11))^1)*((1+(WS12))^1)*((1+(WS13))^1))/((1.075)^13)+(Sheet1!$B$61*((1+(WS1))^1)*((1+(WS2))^1)*((1+(WS3))^1)*((1+(WS4))^1)*((1+(WS5))^1)*((1+(WS6))^1)*((1+(WS7))^1)*((1+(WS8))^1)*((1+(WS9))^1)*((1+(WS10))^1)*((1+(WS11))^1)*((1+(WS12))^1)*((1+(WS13))^1)*((1+(WS14))^1))/((1.075)^14)+(Sheet1!$B$61*((1+(WS1))^1)*((1+(WS2))^1)*((1+(WS3))^1)*((1+(WS4))^1)*((1+(WS5))^1)*((1+(WS6))^1)*((1+(WS7))^1)*((1+(WS8))^1)*((1+(WS9))^1)*((1+(WS10))^1)*((1+(WS11))^1)*((1+(WS12))^1)*((1+(WS13))^1)*((1+(WS14))^1)*((1+(WS15))^1))/((1.075)^15)+((Sheet1!$B$61*((1+(WS1))^1)*((1+(WS2))^1)*((1+(WS3))^1)*((1+(WS4))^1)*((1+(WS5))^1)*((1+(WS6))^1)*((1+(WS7))^1)*((1+(WS8))^1)*((1+(WS9))^1)*((1+(WS10))^1)*((1+(WS11))^1)*((1+(WS12))^1)*((1+(WS13))^1)*((1+(WS14))^1)*((1+(WS15))^1))/((1.075)^15)/0.075))/Sheet1!$B$17)+((Sheet1!$B$65/Sheet1!$B$17)*(100%-0.2)))</f>
        <v>63.157133101491709</v>
      </c>
      <c r="WT17" s="1">
        <f ca="1">SUM((((Sheet1!$B$61*((1+(WT1))^1))/((1.075)^1)+(Sheet1!$B$61*((1+(WT1))^1)*((1+(WT2))^1))/((1.075)^2)+(Sheet1!$B$61*((1+(WT1))^1)*((1+(WT2))^1)*((1+(WT3))^1))/((1.075)^3)+(Sheet1!$B$61*((1+(WT1))^1)*((1+(WT2))^1)*((1+(WT3))^1)*((1+(WT4))^1))/((1.075)^4)+(Sheet1!$B$61*((1+(WT1))^1)*((1+(WT2))^1)*((1+(WT3))^1)*((1+(WT4))^1)*((1+(WT5))^1))/((1.075)^5)+(Sheet1!$B$61*((1+(WT1))^1)*((1+(WT2))^1)*((1+(WT3))^1)*((1+(WT4))^1)*((1+(WT5))^1)*((1+(WT6))^1))/((1.075)^6)+(Sheet1!$B$61*((1+(WT1))^1)*((1+(WT2))^1)*((1+(WT3))^1)*((1+(WT4))^1)*((1+(WT5))^1)*((1+(WT6))^1)*((1+(WT7))^1))/((1.075)^7)+(Sheet1!$B$61*((1+(WT1))^1)*((1+(WT2))^1)*((1+(WT3))^1)*((1+(WT4))^1)*((1+(WT5))^1)*((1+(WT6))^1)*((1+(WT7))^1)*((1+(WT8))^1))/((1.075)^8)+(Sheet1!$B$61*((1+(WT1))^1)*((1+(WT2))^1)*((1+(WT3))^1)*((1+(WT4))^1)*((1+(WT5))^1)*((1+(WT6))^1)*((1+(WT7))^1)*((1+(WT8))^1)*((1+(WT9))^1))/((1.075)^9)+(Sheet1!$B$61*((1+(WT1))^1)*((1+(WT2))^1)*((1+(WT3))^1)*((1+(WT4))^1)*((1+(WT5))^1)*((1+(WT6))^1)*((1+(WT7))^1)*((1+(WT8))^1)*((1+(WT9))^1)*((1+(WT10))^1))/((1.075)^10)+(Sheet1!$B$61*((1+(WT1))^1)*((1+(WT2))^1)*((1+(WT3))^1)*((1+(WT4))^1)*((1+(WT5))^1)*((1+(WT6))^1)*((1+(WT7))^1)*((1+(WT8))^1)*((1+(WT9))^1)*((1+(WT10))^1)*((1+(WT11))^1))/((1.075)^11)+(Sheet1!$B$61*((1+(WT1))^1)*((1+(WT2))^1)*((1+(WT3))^1)*((1+(WT4))^1)*((1+(WT5))^1)*((1+(WT6))^1)*((1+(WT7))^1)*((1+(WT8))^1)*((1+(WT9))^1)*((1+(WT10))^1)*((1+(WT11))^1)*((1+(WT12))^1))/((1.075)^12)+(Sheet1!$B$61*((1+(WT1))^1)*((1+(WT2))^1)*((1+(WT3))^1)*((1+(WT4))^1)*((1+(WT5))^1)*((1+(WT6))^1)*((1+(WT7))^1)*((1+(WT8))^1)*((1+(WT9))^1)*((1+(WT10))^1)*((1+(WT11))^1)*((1+(WT12))^1)*((1+(WT13))^1))/((1.075)^13)+(Sheet1!$B$61*((1+(WT1))^1)*((1+(WT2))^1)*((1+(WT3))^1)*((1+(WT4))^1)*((1+(WT5))^1)*((1+(WT6))^1)*((1+(WT7))^1)*((1+(WT8))^1)*((1+(WT9))^1)*((1+(WT10))^1)*((1+(WT11))^1)*((1+(WT12))^1)*((1+(WT13))^1)*((1+(WT14))^1))/((1.075)^14)+(Sheet1!$B$61*((1+(WT1))^1)*((1+(WT2))^1)*((1+(WT3))^1)*((1+(WT4))^1)*((1+(WT5))^1)*((1+(WT6))^1)*((1+(WT7))^1)*((1+(WT8))^1)*((1+(WT9))^1)*((1+(WT10))^1)*((1+(WT11))^1)*((1+(WT12))^1)*((1+(WT13))^1)*((1+(WT14))^1)*((1+(WT15))^1))/((1.075)^15)+((Sheet1!$B$61*((1+(WT1))^1)*((1+(WT2))^1)*((1+(WT3))^1)*((1+(WT4))^1)*((1+(WT5))^1)*((1+(WT6))^1)*((1+(WT7))^1)*((1+(WT8))^1)*((1+(WT9))^1)*((1+(WT10))^1)*((1+(WT11))^1)*((1+(WT12))^1)*((1+(WT13))^1)*((1+(WT14))^1)*((1+(WT15))^1))/((1.075)^15)/0.075))/Sheet1!$B$17)+((Sheet1!$B$65/Sheet1!$B$17)*(100%-0.2)))</f>
        <v>49.528450887376849</v>
      </c>
      <c r="WU17" s="1">
        <f ca="1">SUM((((Sheet1!$B$61*((1+(WU1))^1))/((1.075)^1)+(Sheet1!$B$61*((1+(WU1))^1)*((1+(WU2))^1))/((1.075)^2)+(Sheet1!$B$61*((1+(WU1))^1)*((1+(WU2))^1)*((1+(WU3))^1))/((1.075)^3)+(Sheet1!$B$61*((1+(WU1))^1)*((1+(WU2))^1)*((1+(WU3))^1)*((1+(WU4))^1))/((1.075)^4)+(Sheet1!$B$61*((1+(WU1))^1)*((1+(WU2))^1)*((1+(WU3))^1)*((1+(WU4))^1)*((1+(WU5))^1))/((1.075)^5)+(Sheet1!$B$61*((1+(WU1))^1)*((1+(WU2))^1)*((1+(WU3))^1)*((1+(WU4))^1)*((1+(WU5))^1)*((1+(WU6))^1))/((1.075)^6)+(Sheet1!$B$61*((1+(WU1))^1)*((1+(WU2))^1)*((1+(WU3))^1)*((1+(WU4))^1)*((1+(WU5))^1)*((1+(WU6))^1)*((1+(WU7))^1))/((1.075)^7)+(Sheet1!$B$61*((1+(WU1))^1)*((1+(WU2))^1)*((1+(WU3))^1)*((1+(WU4))^1)*((1+(WU5))^1)*((1+(WU6))^1)*((1+(WU7))^1)*((1+(WU8))^1))/((1.075)^8)+(Sheet1!$B$61*((1+(WU1))^1)*((1+(WU2))^1)*((1+(WU3))^1)*((1+(WU4))^1)*((1+(WU5))^1)*((1+(WU6))^1)*((1+(WU7))^1)*((1+(WU8))^1)*((1+(WU9))^1))/((1.075)^9)+(Sheet1!$B$61*((1+(WU1))^1)*((1+(WU2))^1)*((1+(WU3))^1)*((1+(WU4))^1)*((1+(WU5))^1)*((1+(WU6))^1)*((1+(WU7))^1)*((1+(WU8))^1)*((1+(WU9))^1)*((1+(WU10))^1))/((1.075)^10)+(Sheet1!$B$61*((1+(WU1))^1)*((1+(WU2))^1)*((1+(WU3))^1)*((1+(WU4))^1)*((1+(WU5))^1)*((1+(WU6))^1)*((1+(WU7))^1)*((1+(WU8))^1)*((1+(WU9))^1)*((1+(WU10))^1)*((1+(WU11))^1))/((1.075)^11)+(Sheet1!$B$61*((1+(WU1))^1)*((1+(WU2))^1)*((1+(WU3))^1)*((1+(WU4))^1)*((1+(WU5))^1)*((1+(WU6))^1)*((1+(WU7))^1)*((1+(WU8))^1)*((1+(WU9))^1)*((1+(WU10))^1)*((1+(WU11))^1)*((1+(WU12))^1))/((1.075)^12)+(Sheet1!$B$61*((1+(WU1))^1)*((1+(WU2))^1)*((1+(WU3))^1)*((1+(WU4))^1)*((1+(WU5))^1)*((1+(WU6))^1)*((1+(WU7))^1)*((1+(WU8))^1)*((1+(WU9))^1)*((1+(WU10))^1)*((1+(WU11))^1)*((1+(WU12))^1)*((1+(WU13))^1))/((1.075)^13)+(Sheet1!$B$61*((1+(WU1))^1)*((1+(WU2))^1)*((1+(WU3))^1)*((1+(WU4))^1)*((1+(WU5))^1)*((1+(WU6))^1)*((1+(WU7))^1)*((1+(WU8))^1)*((1+(WU9))^1)*((1+(WU10))^1)*((1+(WU11))^1)*((1+(WU12))^1)*((1+(WU13))^1)*((1+(WU14))^1))/((1.075)^14)+(Sheet1!$B$61*((1+(WU1))^1)*((1+(WU2))^1)*((1+(WU3))^1)*((1+(WU4))^1)*((1+(WU5))^1)*((1+(WU6))^1)*((1+(WU7))^1)*((1+(WU8))^1)*((1+(WU9))^1)*((1+(WU10))^1)*((1+(WU11))^1)*((1+(WU12))^1)*((1+(WU13))^1)*((1+(WU14))^1)*((1+(WU15))^1))/((1.075)^15)+((Sheet1!$B$61*((1+(WU1))^1)*((1+(WU2))^1)*((1+(WU3))^1)*((1+(WU4))^1)*((1+(WU5))^1)*((1+(WU6))^1)*((1+(WU7))^1)*((1+(WU8))^1)*((1+(WU9))^1)*((1+(WU10))^1)*((1+(WU11))^1)*((1+(WU12))^1)*((1+(WU13))^1)*((1+(WU14))^1)*((1+(WU15))^1))/((1.075)^15)/0.075))/Sheet1!$B$17)+((Sheet1!$B$65/Sheet1!$B$17)*(100%-0.2)))</f>
        <v>58.902090565112275</v>
      </c>
      <c r="WV17" s="1">
        <f ca="1">SUM((((Sheet1!$B$61*((1+(WV1))^1))/((1.075)^1)+(Sheet1!$B$61*((1+(WV1))^1)*((1+(WV2))^1))/((1.075)^2)+(Sheet1!$B$61*((1+(WV1))^1)*((1+(WV2))^1)*((1+(WV3))^1))/((1.075)^3)+(Sheet1!$B$61*((1+(WV1))^1)*((1+(WV2))^1)*((1+(WV3))^1)*((1+(WV4))^1))/((1.075)^4)+(Sheet1!$B$61*((1+(WV1))^1)*((1+(WV2))^1)*((1+(WV3))^1)*((1+(WV4))^1)*((1+(WV5))^1))/((1.075)^5)+(Sheet1!$B$61*((1+(WV1))^1)*((1+(WV2))^1)*((1+(WV3))^1)*((1+(WV4))^1)*((1+(WV5))^1)*((1+(WV6))^1))/((1.075)^6)+(Sheet1!$B$61*((1+(WV1))^1)*((1+(WV2))^1)*((1+(WV3))^1)*((1+(WV4))^1)*((1+(WV5))^1)*((1+(WV6))^1)*((1+(WV7))^1))/((1.075)^7)+(Sheet1!$B$61*((1+(WV1))^1)*((1+(WV2))^1)*((1+(WV3))^1)*((1+(WV4))^1)*((1+(WV5))^1)*((1+(WV6))^1)*((1+(WV7))^1)*((1+(WV8))^1))/((1.075)^8)+(Sheet1!$B$61*((1+(WV1))^1)*((1+(WV2))^1)*((1+(WV3))^1)*((1+(WV4))^1)*((1+(WV5))^1)*((1+(WV6))^1)*((1+(WV7))^1)*((1+(WV8))^1)*((1+(WV9))^1))/((1.075)^9)+(Sheet1!$B$61*((1+(WV1))^1)*((1+(WV2))^1)*((1+(WV3))^1)*((1+(WV4))^1)*((1+(WV5))^1)*((1+(WV6))^1)*((1+(WV7))^1)*((1+(WV8))^1)*((1+(WV9))^1)*((1+(WV10))^1))/((1.075)^10)+(Sheet1!$B$61*((1+(WV1))^1)*((1+(WV2))^1)*((1+(WV3))^1)*((1+(WV4))^1)*((1+(WV5))^1)*((1+(WV6))^1)*((1+(WV7))^1)*((1+(WV8))^1)*((1+(WV9))^1)*((1+(WV10))^1)*((1+(WV11))^1))/((1.075)^11)+(Sheet1!$B$61*((1+(WV1))^1)*((1+(WV2))^1)*((1+(WV3))^1)*((1+(WV4))^1)*((1+(WV5))^1)*((1+(WV6))^1)*((1+(WV7))^1)*((1+(WV8))^1)*((1+(WV9))^1)*((1+(WV10))^1)*((1+(WV11))^1)*((1+(WV12))^1))/((1.075)^12)+(Sheet1!$B$61*((1+(WV1))^1)*((1+(WV2))^1)*((1+(WV3))^1)*((1+(WV4))^1)*((1+(WV5))^1)*((1+(WV6))^1)*((1+(WV7))^1)*((1+(WV8))^1)*((1+(WV9))^1)*((1+(WV10))^1)*((1+(WV11))^1)*((1+(WV12))^1)*((1+(WV13))^1))/((1.075)^13)+(Sheet1!$B$61*((1+(WV1))^1)*((1+(WV2))^1)*((1+(WV3))^1)*((1+(WV4))^1)*((1+(WV5))^1)*((1+(WV6))^1)*((1+(WV7))^1)*((1+(WV8))^1)*((1+(WV9))^1)*((1+(WV10))^1)*((1+(WV11))^1)*((1+(WV12))^1)*((1+(WV13))^1)*((1+(WV14))^1))/((1.075)^14)+(Sheet1!$B$61*((1+(WV1))^1)*((1+(WV2))^1)*((1+(WV3))^1)*((1+(WV4))^1)*((1+(WV5))^1)*((1+(WV6))^1)*((1+(WV7))^1)*((1+(WV8))^1)*((1+(WV9))^1)*((1+(WV10))^1)*((1+(WV11))^1)*((1+(WV12))^1)*((1+(WV13))^1)*((1+(WV14))^1)*((1+(WV15))^1))/((1.075)^15)+((Sheet1!$B$61*((1+(WV1))^1)*((1+(WV2))^1)*((1+(WV3))^1)*((1+(WV4))^1)*((1+(WV5))^1)*((1+(WV6))^1)*((1+(WV7))^1)*((1+(WV8))^1)*((1+(WV9))^1)*((1+(WV10))^1)*((1+(WV11))^1)*((1+(WV12))^1)*((1+(WV13))^1)*((1+(WV14))^1)*((1+(WV15))^1))/((1.075)^15)/0.075))/Sheet1!$B$17)+((Sheet1!$B$65/Sheet1!$B$17)*(100%-0.2)))</f>
        <v>75.387893665152276</v>
      </c>
      <c r="WW17" s="1">
        <f ca="1">SUM((((Sheet1!$B$61*((1+(WW1))^1))/((1.075)^1)+(Sheet1!$B$61*((1+(WW1))^1)*((1+(WW2))^1))/((1.075)^2)+(Sheet1!$B$61*((1+(WW1))^1)*((1+(WW2))^1)*((1+(WW3))^1))/((1.075)^3)+(Sheet1!$B$61*((1+(WW1))^1)*((1+(WW2))^1)*((1+(WW3))^1)*((1+(WW4))^1))/((1.075)^4)+(Sheet1!$B$61*((1+(WW1))^1)*((1+(WW2))^1)*((1+(WW3))^1)*((1+(WW4))^1)*((1+(WW5))^1))/((1.075)^5)+(Sheet1!$B$61*((1+(WW1))^1)*((1+(WW2))^1)*((1+(WW3))^1)*((1+(WW4))^1)*((1+(WW5))^1)*((1+(WW6))^1))/((1.075)^6)+(Sheet1!$B$61*((1+(WW1))^1)*((1+(WW2))^1)*((1+(WW3))^1)*((1+(WW4))^1)*((1+(WW5))^1)*((1+(WW6))^1)*((1+(WW7))^1))/((1.075)^7)+(Sheet1!$B$61*((1+(WW1))^1)*((1+(WW2))^1)*((1+(WW3))^1)*((1+(WW4))^1)*((1+(WW5))^1)*((1+(WW6))^1)*((1+(WW7))^1)*((1+(WW8))^1))/((1.075)^8)+(Sheet1!$B$61*((1+(WW1))^1)*((1+(WW2))^1)*((1+(WW3))^1)*((1+(WW4))^1)*((1+(WW5))^1)*((1+(WW6))^1)*((1+(WW7))^1)*((1+(WW8))^1)*((1+(WW9))^1))/((1.075)^9)+(Sheet1!$B$61*((1+(WW1))^1)*((1+(WW2))^1)*((1+(WW3))^1)*((1+(WW4))^1)*((1+(WW5))^1)*((1+(WW6))^1)*((1+(WW7))^1)*((1+(WW8))^1)*((1+(WW9))^1)*((1+(WW10))^1))/((1.075)^10)+(Sheet1!$B$61*((1+(WW1))^1)*((1+(WW2))^1)*((1+(WW3))^1)*((1+(WW4))^1)*((1+(WW5))^1)*((1+(WW6))^1)*((1+(WW7))^1)*((1+(WW8))^1)*((1+(WW9))^1)*((1+(WW10))^1)*((1+(WW11))^1))/((1.075)^11)+(Sheet1!$B$61*((1+(WW1))^1)*((1+(WW2))^1)*((1+(WW3))^1)*((1+(WW4))^1)*((1+(WW5))^1)*((1+(WW6))^1)*((1+(WW7))^1)*((1+(WW8))^1)*((1+(WW9))^1)*((1+(WW10))^1)*((1+(WW11))^1)*((1+(WW12))^1))/((1.075)^12)+(Sheet1!$B$61*((1+(WW1))^1)*((1+(WW2))^1)*((1+(WW3))^1)*((1+(WW4))^1)*((1+(WW5))^1)*((1+(WW6))^1)*((1+(WW7))^1)*((1+(WW8))^1)*((1+(WW9))^1)*((1+(WW10))^1)*((1+(WW11))^1)*((1+(WW12))^1)*((1+(WW13))^1))/((1.075)^13)+(Sheet1!$B$61*((1+(WW1))^1)*((1+(WW2))^1)*((1+(WW3))^1)*((1+(WW4))^1)*((1+(WW5))^1)*((1+(WW6))^1)*((1+(WW7))^1)*((1+(WW8))^1)*((1+(WW9))^1)*((1+(WW10))^1)*((1+(WW11))^1)*((1+(WW12))^1)*((1+(WW13))^1)*((1+(WW14))^1))/((1.075)^14)+(Sheet1!$B$61*((1+(WW1))^1)*((1+(WW2))^1)*((1+(WW3))^1)*((1+(WW4))^1)*((1+(WW5))^1)*((1+(WW6))^1)*((1+(WW7))^1)*((1+(WW8))^1)*((1+(WW9))^1)*((1+(WW10))^1)*((1+(WW11))^1)*((1+(WW12))^1)*((1+(WW13))^1)*((1+(WW14))^1)*((1+(WW15))^1))/((1.075)^15)+((Sheet1!$B$61*((1+(WW1))^1)*((1+(WW2))^1)*((1+(WW3))^1)*((1+(WW4))^1)*((1+(WW5))^1)*((1+(WW6))^1)*((1+(WW7))^1)*((1+(WW8))^1)*((1+(WW9))^1)*((1+(WW10))^1)*((1+(WW11))^1)*((1+(WW12))^1)*((1+(WW13))^1)*((1+(WW14))^1)*((1+(WW15))^1))/((1.075)^15)/0.075))/Sheet1!$B$17)+((Sheet1!$B$65/Sheet1!$B$17)*(100%-0.2)))</f>
        <v>46.824105754269254</v>
      </c>
      <c r="WX17" s="1">
        <f ca="1">SUM((((Sheet1!$B$61*((1+(WX1))^1))/((1.075)^1)+(Sheet1!$B$61*((1+(WX1))^1)*((1+(WX2))^1))/((1.075)^2)+(Sheet1!$B$61*((1+(WX1))^1)*((1+(WX2))^1)*((1+(WX3))^1))/((1.075)^3)+(Sheet1!$B$61*((1+(WX1))^1)*((1+(WX2))^1)*((1+(WX3))^1)*((1+(WX4))^1))/((1.075)^4)+(Sheet1!$B$61*((1+(WX1))^1)*((1+(WX2))^1)*((1+(WX3))^1)*((1+(WX4))^1)*((1+(WX5))^1))/((1.075)^5)+(Sheet1!$B$61*((1+(WX1))^1)*((1+(WX2))^1)*((1+(WX3))^1)*((1+(WX4))^1)*((1+(WX5))^1)*((1+(WX6))^1))/((1.075)^6)+(Sheet1!$B$61*((1+(WX1))^1)*((1+(WX2))^1)*((1+(WX3))^1)*((1+(WX4))^1)*((1+(WX5))^1)*((1+(WX6))^1)*((1+(WX7))^1))/((1.075)^7)+(Sheet1!$B$61*((1+(WX1))^1)*((1+(WX2))^1)*((1+(WX3))^1)*((1+(WX4))^1)*((1+(WX5))^1)*((1+(WX6))^1)*((1+(WX7))^1)*((1+(WX8))^1))/((1.075)^8)+(Sheet1!$B$61*((1+(WX1))^1)*((1+(WX2))^1)*((1+(WX3))^1)*((1+(WX4))^1)*((1+(WX5))^1)*((1+(WX6))^1)*((1+(WX7))^1)*((1+(WX8))^1)*((1+(WX9))^1))/((1.075)^9)+(Sheet1!$B$61*((1+(WX1))^1)*((1+(WX2))^1)*((1+(WX3))^1)*((1+(WX4))^1)*((1+(WX5))^1)*((1+(WX6))^1)*((1+(WX7))^1)*((1+(WX8))^1)*((1+(WX9))^1)*((1+(WX10))^1))/((1.075)^10)+(Sheet1!$B$61*((1+(WX1))^1)*((1+(WX2))^1)*((1+(WX3))^1)*((1+(WX4))^1)*((1+(WX5))^1)*((1+(WX6))^1)*((1+(WX7))^1)*((1+(WX8))^1)*((1+(WX9))^1)*((1+(WX10))^1)*((1+(WX11))^1))/((1.075)^11)+(Sheet1!$B$61*((1+(WX1))^1)*((1+(WX2))^1)*((1+(WX3))^1)*((1+(WX4))^1)*((1+(WX5))^1)*((1+(WX6))^1)*((1+(WX7))^1)*((1+(WX8))^1)*((1+(WX9))^1)*((1+(WX10))^1)*((1+(WX11))^1)*((1+(WX12))^1))/((1.075)^12)+(Sheet1!$B$61*((1+(WX1))^1)*((1+(WX2))^1)*((1+(WX3))^1)*((1+(WX4))^1)*((1+(WX5))^1)*((1+(WX6))^1)*((1+(WX7))^1)*((1+(WX8))^1)*((1+(WX9))^1)*((1+(WX10))^1)*((1+(WX11))^1)*((1+(WX12))^1)*((1+(WX13))^1))/((1.075)^13)+(Sheet1!$B$61*((1+(WX1))^1)*((1+(WX2))^1)*((1+(WX3))^1)*((1+(WX4))^1)*((1+(WX5))^1)*((1+(WX6))^1)*((1+(WX7))^1)*((1+(WX8))^1)*((1+(WX9))^1)*((1+(WX10))^1)*((1+(WX11))^1)*((1+(WX12))^1)*((1+(WX13))^1)*((1+(WX14))^1))/((1.075)^14)+(Sheet1!$B$61*((1+(WX1))^1)*((1+(WX2))^1)*((1+(WX3))^1)*((1+(WX4))^1)*((1+(WX5))^1)*((1+(WX6))^1)*((1+(WX7))^1)*((1+(WX8))^1)*((1+(WX9))^1)*((1+(WX10))^1)*((1+(WX11))^1)*((1+(WX12))^1)*((1+(WX13))^1)*((1+(WX14))^1)*((1+(WX15))^1))/((1.075)^15)+((Sheet1!$B$61*((1+(WX1))^1)*((1+(WX2))^1)*((1+(WX3))^1)*((1+(WX4))^1)*((1+(WX5))^1)*((1+(WX6))^1)*((1+(WX7))^1)*((1+(WX8))^1)*((1+(WX9))^1)*((1+(WX10))^1)*((1+(WX11))^1)*((1+(WX12))^1)*((1+(WX13))^1)*((1+(WX14))^1)*((1+(WX15))^1))/((1.075)^15)/0.075))/Sheet1!$B$17)+((Sheet1!$B$65/Sheet1!$B$17)*(100%-0.2)))</f>
        <v>54.183754939181711</v>
      </c>
      <c r="WY17" s="1">
        <f ca="1">SUM((((Sheet1!$B$61*((1+(WY1))^1))/((1.075)^1)+(Sheet1!$B$61*((1+(WY1))^1)*((1+(WY2))^1))/((1.075)^2)+(Sheet1!$B$61*((1+(WY1))^1)*((1+(WY2))^1)*((1+(WY3))^1))/((1.075)^3)+(Sheet1!$B$61*((1+(WY1))^1)*((1+(WY2))^1)*((1+(WY3))^1)*((1+(WY4))^1))/((1.075)^4)+(Sheet1!$B$61*((1+(WY1))^1)*((1+(WY2))^1)*((1+(WY3))^1)*((1+(WY4))^1)*((1+(WY5))^1))/((1.075)^5)+(Sheet1!$B$61*((1+(WY1))^1)*((1+(WY2))^1)*((1+(WY3))^1)*((1+(WY4))^1)*((1+(WY5))^1)*((1+(WY6))^1))/((1.075)^6)+(Sheet1!$B$61*((1+(WY1))^1)*((1+(WY2))^1)*((1+(WY3))^1)*((1+(WY4))^1)*((1+(WY5))^1)*((1+(WY6))^1)*((1+(WY7))^1))/((1.075)^7)+(Sheet1!$B$61*((1+(WY1))^1)*((1+(WY2))^1)*((1+(WY3))^1)*((1+(WY4))^1)*((1+(WY5))^1)*((1+(WY6))^1)*((1+(WY7))^1)*((1+(WY8))^1))/((1.075)^8)+(Sheet1!$B$61*((1+(WY1))^1)*((1+(WY2))^1)*((1+(WY3))^1)*((1+(WY4))^1)*((1+(WY5))^1)*((1+(WY6))^1)*((1+(WY7))^1)*((1+(WY8))^1)*((1+(WY9))^1))/((1.075)^9)+(Sheet1!$B$61*((1+(WY1))^1)*((1+(WY2))^1)*((1+(WY3))^1)*((1+(WY4))^1)*((1+(WY5))^1)*((1+(WY6))^1)*((1+(WY7))^1)*((1+(WY8))^1)*((1+(WY9))^1)*((1+(WY10))^1))/((1.075)^10)+(Sheet1!$B$61*((1+(WY1))^1)*((1+(WY2))^1)*((1+(WY3))^1)*((1+(WY4))^1)*((1+(WY5))^1)*((1+(WY6))^1)*((1+(WY7))^1)*((1+(WY8))^1)*((1+(WY9))^1)*((1+(WY10))^1)*((1+(WY11))^1))/((1.075)^11)+(Sheet1!$B$61*((1+(WY1))^1)*((1+(WY2))^1)*((1+(WY3))^1)*((1+(WY4))^1)*((1+(WY5))^1)*((1+(WY6))^1)*((1+(WY7))^1)*((1+(WY8))^1)*((1+(WY9))^1)*((1+(WY10))^1)*((1+(WY11))^1)*((1+(WY12))^1))/((1.075)^12)+(Sheet1!$B$61*((1+(WY1))^1)*((1+(WY2))^1)*((1+(WY3))^1)*((1+(WY4))^1)*((1+(WY5))^1)*((1+(WY6))^1)*((1+(WY7))^1)*((1+(WY8))^1)*((1+(WY9))^1)*((1+(WY10))^1)*((1+(WY11))^1)*((1+(WY12))^1)*((1+(WY13))^1))/((1.075)^13)+(Sheet1!$B$61*((1+(WY1))^1)*((1+(WY2))^1)*((1+(WY3))^1)*((1+(WY4))^1)*((1+(WY5))^1)*((1+(WY6))^1)*((1+(WY7))^1)*((1+(WY8))^1)*((1+(WY9))^1)*((1+(WY10))^1)*((1+(WY11))^1)*((1+(WY12))^1)*((1+(WY13))^1)*((1+(WY14))^1))/((1.075)^14)+(Sheet1!$B$61*((1+(WY1))^1)*((1+(WY2))^1)*((1+(WY3))^1)*((1+(WY4))^1)*((1+(WY5))^1)*((1+(WY6))^1)*((1+(WY7))^1)*((1+(WY8))^1)*((1+(WY9))^1)*((1+(WY10))^1)*((1+(WY11))^1)*((1+(WY12))^1)*((1+(WY13))^1)*((1+(WY14))^1)*((1+(WY15))^1))/((1.075)^15)+((Sheet1!$B$61*((1+(WY1))^1)*((1+(WY2))^1)*((1+(WY3))^1)*((1+(WY4))^1)*((1+(WY5))^1)*((1+(WY6))^1)*((1+(WY7))^1)*((1+(WY8))^1)*((1+(WY9))^1)*((1+(WY10))^1)*((1+(WY11))^1)*((1+(WY12))^1)*((1+(WY13))^1)*((1+(WY14))^1)*((1+(WY15))^1))/((1.075)^15)/0.075))/Sheet1!$B$17)+((Sheet1!$B$65/Sheet1!$B$17)*(100%-0.2)))</f>
        <v>53.964845744133711</v>
      </c>
      <c r="WZ17" s="1">
        <f ca="1">SUM((((Sheet1!$B$61*((1+(WZ1))^1))/((1.075)^1)+(Sheet1!$B$61*((1+(WZ1))^1)*((1+(WZ2))^1))/((1.075)^2)+(Sheet1!$B$61*((1+(WZ1))^1)*((1+(WZ2))^1)*((1+(WZ3))^1))/((1.075)^3)+(Sheet1!$B$61*((1+(WZ1))^1)*((1+(WZ2))^1)*((1+(WZ3))^1)*((1+(WZ4))^1))/((1.075)^4)+(Sheet1!$B$61*((1+(WZ1))^1)*((1+(WZ2))^1)*((1+(WZ3))^1)*((1+(WZ4))^1)*((1+(WZ5))^1))/((1.075)^5)+(Sheet1!$B$61*((1+(WZ1))^1)*((1+(WZ2))^1)*((1+(WZ3))^1)*((1+(WZ4))^1)*((1+(WZ5))^1)*((1+(WZ6))^1))/((1.075)^6)+(Sheet1!$B$61*((1+(WZ1))^1)*((1+(WZ2))^1)*((1+(WZ3))^1)*((1+(WZ4))^1)*((1+(WZ5))^1)*((1+(WZ6))^1)*((1+(WZ7))^1))/((1.075)^7)+(Sheet1!$B$61*((1+(WZ1))^1)*((1+(WZ2))^1)*((1+(WZ3))^1)*((1+(WZ4))^1)*((1+(WZ5))^1)*((1+(WZ6))^1)*((1+(WZ7))^1)*((1+(WZ8))^1))/((1.075)^8)+(Sheet1!$B$61*((1+(WZ1))^1)*((1+(WZ2))^1)*((1+(WZ3))^1)*((1+(WZ4))^1)*((1+(WZ5))^1)*((1+(WZ6))^1)*((1+(WZ7))^1)*((1+(WZ8))^1)*((1+(WZ9))^1))/((1.075)^9)+(Sheet1!$B$61*((1+(WZ1))^1)*((1+(WZ2))^1)*((1+(WZ3))^1)*((1+(WZ4))^1)*((1+(WZ5))^1)*((1+(WZ6))^1)*((1+(WZ7))^1)*((1+(WZ8))^1)*((1+(WZ9))^1)*((1+(WZ10))^1))/((1.075)^10)+(Sheet1!$B$61*((1+(WZ1))^1)*((1+(WZ2))^1)*((1+(WZ3))^1)*((1+(WZ4))^1)*((1+(WZ5))^1)*((1+(WZ6))^1)*((1+(WZ7))^1)*((1+(WZ8))^1)*((1+(WZ9))^1)*((1+(WZ10))^1)*((1+(WZ11))^1))/((1.075)^11)+(Sheet1!$B$61*((1+(WZ1))^1)*((1+(WZ2))^1)*((1+(WZ3))^1)*((1+(WZ4))^1)*((1+(WZ5))^1)*((1+(WZ6))^1)*((1+(WZ7))^1)*((1+(WZ8))^1)*((1+(WZ9))^1)*((1+(WZ10))^1)*((1+(WZ11))^1)*((1+(WZ12))^1))/((1.075)^12)+(Sheet1!$B$61*((1+(WZ1))^1)*((1+(WZ2))^1)*((1+(WZ3))^1)*((1+(WZ4))^1)*((1+(WZ5))^1)*((1+(WZ6))^1)*((1+(WZ7))^1)*((1+(WZ8))^1)*((1+(WZ9))^1)*((1+(WZ10))^1)*((1+(WZ11))^1)*((1+(WZ12))^1)*((1+(WZ13))^1))/((1.075)^13)+(Sheet1!$B$61*((1+(WZ1))^1)*((1+(WZ2))^1)*((1+(WZ3))^1)*((1+(WZ4))^1)*((1+(WZ5))^1)*((1+(WZ6))^1)*((1+(WZ7))^1)*((1+(WZ8))^1)*((1+(WZ9))^1)*((1+(WZ10))^1)*((1+(WZ11))^1)*((1+(WZ12))^1)*((1+(WZ13))^1)*((1+(WZ14))^1))/((1.075)^14)+(Sheet1!$B$61*((1+(WZ1))^1)*((1+(WZ2))^1)*((1+(WZ3))^1)*((1+(WZ4))^1)*((1+(WZ5))^1)*((1+(WZ6))^1)*((1+(WZ7))^1)*((1+(WZ8))^1)*((1+(WZ9))^1)*((1+(WZ10))^1)*((1+(WZ11))^1)*((1+(WZ12))^1)*((1+(WZ13))^1)*((1+(WZ14))^1)*((1+(WZ15))^1))/((1.075)^15)+((Sheet1!$B$61*((1+(WZ1))^1)*((1+(WZ2))^1)*((1+(WZ3))^1)*((1+(WZ4))^1)*((1+(WZ5))^1)*((1+(WZ6))^1)*((1+(WZ7))^1)*((1+(WZ8))^1)*((1+(WZ9))^1)*((1+(WZ10))^1)*((1+(WZ11))^1)*((1+(WZ12))^1)*((1+(WZ13))^1)*((1+(WZ14))^1)*((1+(WZ15))^1))/((1.075)^15)/0.075))/Sheet1!$B$17)+((Sheet1!$B$65/Sheet1!$B$17)*(100%-0.2)))</f>
        <v>44.042841978350637</v>
      </c>
      <c r="XA17" s="1">
        <f ca="1">SUM((((Sheet1!$B$61*((1+(XA1))^1))/((1.075)^1)+(Sheet1!$B$61*((1+(XA1))^1)*((1+(XA2))^1))/((1.075)^2)+(Sheet1!$B$61*((1+(XA1))^1)*((1+(XA2))^1)*((1+(XA3))^1))/((1.075)^3)+(Sheet1!$B$61*((1+(XA1))^1)*((1+(XA2))^1)*((1+(XA3))^1)*((1+(XA4))^1))/((1.075)^4)+(Sheet1!$B$61*((1+(XA1))^1)*((1+(XA2))^1)*((1+(XA3))^1)*((1+(XA4))^1)*((1+(XA5))^1))/((1.075)^5)+(Sheet1!$B$61*((1+(XA1))^1)*((1+(XA2))^1)*((1+(XA3))^1)*((1+(XA4))^1)*((1+(XA5))^1)*((1+(XA6))^1))/((1.075)^6)+(Sheet1!$B$61*((1+(XA1))^1)*((1+(XA2))^1)*((1+(XA3))^1)*((1+(XA4))^1)*((1+(XA5))^1)*((1+(XA6))^1)*((1+(XA7))^1))/((1.075)^7)+(Sheet1!$B$61*((1+(XA1))^1)*((1+(XA2))^1)*((1+(XA3))^1)*((1+(XA4))^1)*((1+(XA5))^1)*((1+(XA6))^1)*((1+(XA7))^1)*((1+(XA8))^1))/((1.075)^8)+(Sheet1!$B$61*((1+(XA1))^1)*((1+(XA2))^1)*((1+(XA3))^1)*((1+(XA4))^1)*((1+(XA5))^1)*((1+(XA6))^1)*((1+(XA7))^1)*((1+(XA8))^1)*((1+(XA9))^1))/((1.075)^9)+(Sheet1!$B$61*((1+(XA1))^1)*((1+(XA2))^1)*((1+(XA3))^1)*((1+(XA4))^1)*((1+(XA5))^1)*((1+(XA6))^1)*((1+(XA7))^1)*((1+(XA8))^1)*((1+(XA9))^1)*((1+(XA10))^1))/((1.075)^10)+(Sheet1!$B$61*((1+(XA1))^1)*((1+(XA2))^1)*((1+(XA3))^1)*((1+(XA4))^1)*((1+(XA5))^1)*((1+(XA6))^1)*((1+(XA7))^1)*((1+(XA8))^1)*((1+(XA9))^1)*((1+(XA10))^1)*((1+(XA11))^1))/((1.075)^11)+(Sheet1!$B$61*((1+(XA1))^1)*((1+(XA2))^1)*((1+(XA3))^1)*((1+(XA4))^1)*((1+(XA5))^1)*((1+(XA6))^1)*((1+(XA7))^1)*((1+(XA8))^1)*((1+(XA9))^1)*((1+(XA10))^1)*((1+(XA11))^1)*((1+(XA12))^1))/((1.075)^12)+(Sheet1!$B$61*((1+(XA1))^1)*((1+(XA2))^1)*((1+(XA3))^1)*((1+(XA4))^1)*((1+(XA5))^1)*((1+(XA6))^1)*((1+(XA7))^1)*((1+(XA8))^1)*((1+(XA9))^1)*((1+(XA10))^1)*((1+(XA11))^1)*((1+(XA12))^1)*((1+(XA13))^1))/((1.075)^13)+(Sheet1!$B$61*((1+(XA1))^1)*((1+(XA2))^1)*((1+(XA3))^1)*((1+(XA4))^1)*((1+(XA5))^1)*((1+(XA6))^1)*((1+(XA7))^1)*((1+(XA8))^1)*((1+(XA9))^1)*((1+(XA10))^1)*((1+(XA11))^1)*((1+(XA12))^1)*((1+(XA13))^1)*((1+(XA14))^1))/((1.075)^14)+(Sheet1!$B$61*((1+(XA1))^1)*((1+(XA2))^1)*((1+(XA3))^1)*((1+(XA4))^1)*((1+(XA5))^1)*((1+(XA6))^1)*((1+(XA7))^1)*((1+(XA8))^1)*((1+(XA9))^1)*((1+(XA10))^1)*((1+(XA11))^1)*((1+(XA12))^1)*((1+(XA13))^1)*((1+(XA14))^1)*((1+(XA15))^1))/((1.075)^15)+((Sheet1!$B$61*((1+(XA1))^1)*((1+(XA2))^1)*((1+(XA3))^1)*((1+(XA4))^1)*((1+(XA5))^1)*((1+(XA6))^1)*((1+(XA7))^1)*((1+(XA8))^1)*((1+(XA9))^1)*((1+(XA10))^1)*((1+(XA11))^1)*((1+(XA12))^1)*((1+(XA13))^1)*((1+(XA14))^1)*((1+(XA15))^1))/((1.075)^15)/0.075))/Sheet1!$B$17)+((Sheet1!$B$65/Sheet1!$B$17)*(100%-0.2)))</f>
        <v>41.777777486645881</v>
      </c>
      <c r="XB17" s="1">
        <f ca="1">SUM((((Sheet1!$B$61*((1+(XB1))^1))/((1.075)^1)+(Sheet1!$B$61*((1+(XB1))^1)*((1+(XB2))^1))/((1.075)^2)+(Sheet1!$B$61*((1+(XB1))^1)*((1+(XB2))^1)*((1+(XB3))^1))/((1.075)^3)+(Sheet1!$B$61*((1+(XB1))^1)*((1+(XB2))^1)*((1+(XB3))^1)*((1+(XB4))^1))/((1.075)^4)+(Sheet1!$B$61*((1+(XB1))^1)*((1+(XB2))^1)*((1+(XB3))^1)*((1+(XB4))^1)*((1+(XB5))^1))/((1.075)^5)+(Sheet1!$B$61*((1+(XB1))^1)*((1+(XB2))^1)*((1+(XB3))^1)*((1+(XB4))^1)*((1+(XB5))^1)*((1+(XB6))^1))/((1.075)^6)+(Sheet1!$B$61*((1+(XB1))^1)*((1+(XB2))^1)*((1+(XB3))^1)*((1+(XB4))^1)*((1+(XB5))^1)*((1+(XB6))^1)*((1+(XB7))^1))/((1.075)^7)+(Sheet1!$B$61*((1+(XB1))^1)*((1+(XB2))^1)*((1+(XB3))^1)*((1+(XB4))^1)*((1+(XB5))^1)*((1+(XB6))^1)*((1+(XB7))^1)*((1+(XB8))^1))/((1.075)^8)+(Sheet1!$B$61*((1+(XB1))^1)*((1+(XB2))^1)*((1+(XB3))^1)*((1+(XB4))^1)*((1+(XB5))^1)*((1+(XB6))^1)*((1+(XB7))^1)*((1+(XB8))^1)*((1+(XB9))^1))/((1.075)^9)+(Sheet1!$B$61*((1+(XB1))^1)*((1+(XB2))^1)*((1+(XB3))^1)*((1+(XB4))^1)*((1+(XB5))^1)*((1+(XB6))^1)*((1+(XB7))^1)*((1+(XB8))^1)*((1+(XB9))^1)*((1+(XB10))^1))/((1.075)^10)+(Sheet1!$B$61*((1+(XB1))^1)*((1+(XB2))^1)*((1+(XB3))^1)*((1+(XB4))^1)*((1+(XB5))^1)*((1+(XB6))^1)*((1+(XB7))^1)*((1+(XB8))^1)*((1+(XB9))^1)*((1+(XB10))^1)*((1+(XB11))^1))/((1.075)^11)+(Sheet1!$B$61*((1+(XB1))^1)*((1+(XB2))^1)*((1+(XB3))^1)*((1+(XB4))^1)*((1+(XB5))^1)*((1+(XB6))^1)*((1+(XB7))^1)*((1+(XB8))^1)*((1+(XB9))^1)*((1+(XB10))^1)*((1+(XB11))^1)*((1+(XB12))^1))/((1.075)^12)+(Sheet1!$B$61*((1+(XB1))^1)*((1+(XB2))^1)*((1+(XB3))^1)*((1+(XB4))^1)*((1+(XB5))^1)*((1+(XB6))^1)*((1+(XB7))^1)*((1+(XB8))^1)*((1+(XB9))^1)*((1+(XB10))^1)*((1+(XB11))^1)*((1+(XB12))^1)*((1+(XB13))^1))/((1.075)^13)+(Sheet1!$B$61*((1+(XB1))^1)*((1+(XB2))^1)*((1+(XB3))^1)*((1+(XB4))^1)*((1+(XB5))^1)*((1+(XB6))^1)*((1+(XB7))^1)*((1+(XB8))^1)*((1+(XB9))^1)*((1+(XB10))^1)*((1+(XB11))^1)*((1+(XB12))^1)*((1+(XB13))^1)*((1+(XB14))^1))/((1.075)^14)+(Sheet1!$B$61*((1+(XB1))^1)*((1+(XB2))^1)*((1+(XB3))^1)*((1+(XB4))^1)*((1+(XB5))^1)*((1+(XB6))^1)*((1+(XB7))^1)*((1+(XB8))^1)*((1+(XB9))^1)*((1+(XB10))^1)*((1+(XB11))^1)*((1+(XB12))^1)*((1+(XB13))^1)*((1+(XB14))^1)*((1+(XB15))^1))/((1.075)^15)+((Sheet1!$B$61*((1+(XB1))^1)*((1+(XB2))^1)*((1+(XB3))^1)*((1+(XB4))^1)*((1+(XB5))^1)*((1+(XB6))^1)*((1+(XB7))^1)*((1+(XB8))^1)*((1+(XB9))^1)*((1+(XB10))^1)*((1+(XB11))^1)*((1+(XB12))^1)*((1+(XB13))^1)*((1+(XB14))^1)*((1+(XB15))^1))/((1.075)^15)/0.075))/Sheet1!$B$17)+((Sheet1!$B$65/Sheet1!$B$17)*(100%-0.2)))</f>
        <v>51.766685703949229</v>
      </c>
      <c r="XC17" s="1">
        <f ca="1">SUM((((Sheet1!$B$61*((1+(XC1))^1))/((1.075)^1)+(Sheet1!$B$61*((1+(XC1))^1)*((1+(XC2))^1))/((1.075)^2)+(Sheet1!$B$61*((1+(XC1))^1)*((1+(XC2))^1)*((1+(XC3))^1))/((1.075)^3)+(Sheet1!$B$61*((1+(XC1))^1)*((1+(XC2))^1)*((1+(XC3))^1)*((1+(XC4))^1))/((1.075)^4)+(Sheet1!$B$61*((1+(XC1))^1)*((1+(XC2))^1)*((1+(XC3))^1)*((1+(XC4))^1)*((1+(XC5))^1))/((1.075)^5)+(Sheet1!$B$61*((1+(XC1))^1)*((1+(XC2))^1)*((1+(XC3))^1)*((1+(XC4))^1)*((1+(XC5))^1)*((1+(XC6))^1))/((1.075)^6)+(Sheet1!$B$61*((1+(XC1))^1)*((1+(XC2))^1)*((1+(XC3))^1)*((1+(XC4))^1)*((1+(XC5))^1)*((1+(XC6))^1)*((1+(XC7))^1))/((1.075)^7)+(Sheet1!$B$61*((1+(XC1))^1)*((1+(XC2))^1)*((1+(XC3))^1)*((1+(XC4))^1)*((1+(XC5))^1)*((1+(XC6))^1)*((1+(XC7))^1)*((1+(XC8))^1))/((1.075)^8)+(Sheet1!$B$61*((1+(XC1))^1)*((1+(XC2))^1)*((1+(XC3))^1)*((1+(XC4))^1)*((1+(XC5))^1)*((1+(XC6))^1)*((1+(XC7))^1)*((1+(XC8))^1)*((1+(XC9))^1))/((1.075)^9)+(Sheet1!$B$61*((1+(XC1))^1)*((1+(XC2))^1)*((1+(XC3))^1)*((1+(XC4))^1)*((1+(XC5))^1)*((1+(XC6))^1)*((1+(XC7))^1)*((1+(XC8))^1)*((1+(XC9))^1)*((1+(XC10))^1))/((1.075)^10)+(Sheet1!$B$61*((1+(XC1))^1)*((1+(XC2))^1)*((1+(XC3))^1)*((1+(XC4))^1)*((1+(XC5))^1)*((1+(XC6))^1)*((1+(XC7))^1)*((1+(XC8))^1)*((1+(XC9))^1)*((1+(XC10))^1)*((1+(XC11))^1))/((1.075)^11)+(Sheet1!$B$61*((1+(XC1))^1)*((1+(XC2))^1)*((1+(XC3))^1)*((1+(XC4))^1)*((1+(XC5))^1)*((1+(XC6))^1)*((1+(XC7))^1)*((1+(XC8))^1)*((1+(XC9))^1)*((1+(XC10))^1)*((1+(XC11))^1)*((1+(XC12))^1))/((1.075)^12)+(Sheet1!$B$61*((1+(XC1))^1)*((1+(XC2))^1)*((1+(XC3))^1)*((1+(XC4))^1)*((1+(XC5))^1)*((1+(XC6))^1)*((1+(XC7))^1)*((1+(XC8))^1)*((1+(XC9))^1)*((1+(XC10))^1)*((1+(XC11))^1)*((1+(XC12))^1)*((1+(XC13))^1))/((1.075)^13)+(Sheet1!$B$61*((1+(XC1))^1)*((1+(XC2))^1)*((1+(XC3))^1)*((1+(XC4))^1)*((1+(XC5))^1)*((1+(XC6))^1)*((1+(XC7))^1)*((1+(XC8))^1)*((1+(XC9))^1)*((1+(XC10))^1)*((1+(XC11))^1)*((1+(XC12))^1)*((1+(XC13))^1)*((1+(XC14))^1))/((1.075)^14)+(Sheet1!$B$61*((1+(XC1))^1)*((1+(XC2))^1)*((1+(XC3))^1)*((1+(XC4))^1)*((1+(XC5))^1)*((1+(XC6))^1)*((1+(XC7))^1)*((1+(XC8))^1)*((1+(XC9))^1)*((1+(XC10))^1)*((1+(XC11))^1)*((1+(XC12))^1)*((1+(XC13))^1)*((1+(XC14))^1)*((1+(XC15))^1))/((1.075)^15)+((Sheet1!$B$61*((1+(XC1))^1)*((1+(XC2))^1)*((1+(XC3))^1)*((1+(XC4))^1)*((1+(XC5))^1)*((1+(XC6))^1)*((1+(XC7))^1)*((1+(XC8))^1)*((1+(XC9))^1)*((1+(XC10))^1)*((1+(XC11))^1)*((1+(XC12))^1)*((1+(XC13))^1)*((1+(XC14))^1)*((1+(XC15))^1))/((1.075)^15)/0.075))/Sheet1!$B$17)+((Sheet1!$B$65/Sheet1!$B$17)*(100%-0.2)))</f>
        <v>46.65334837650682</v>
      </c>
      <c r="XD17" s="1">
        <f ca="1">SUM((((Sheet1!$B$61*((1+(XD1))^1))/((1.075)^1)+(Sheet1!$B$61*((1+(XD1))^1)*((1+(XD2))^1))/((1.075)^2)+(Sheet1!$B$61*((1+(XD1))^1)*((1+(XD2))^1)*((1+(XD3))^1))/((1.075)^3)+(Sheet1!$B$61*((1+(XD1))^1)*((1+(XD2))^1)*((1+(XD3))^1)*((1+(XD4))^1))/((1.075)^4)+(Sheet1!$B$61*((1+(XD1))^1)*((1+(XD2))^1)*((1+(XD3))^1)*((1+(XD4))^1)*((1+(XD5))^1))/((1.075)^5)+(Sheet1!$B$61*((1+(XD1))^1)*((1+(XD2))^1)*((1+(XD3))^1)*((1+(XD4))^1)*((1+(XD5))^1)*((1+(XD6))^1))/((1.075)^6)+(Sheet1!$B$61*((1+(XD1))^1)*((1+(XD2))^1)*((1+(XD3))^1)*((1+(XD4))^1)*((1+(XD5))^1)*((1+(XD6))^1)*((1+(XD7))^1))/((1.075)^7)+(Sheet1!$B$61*((1+(XD1))^1)*((1+(XD2))^1)*((1+(XD3))^1)*((1+(XD4))^1)*((1+(XD5))^1)*((1+(XD6))^1)*((1+(XD7))^1)*((1+(XD8))^1))/((1.075)^8)+(Sheet1!$B$61*((1+(XD1))^1)*((1+(XD2))^1)*((1+(XD3))^1)*((1+(XD4))^1)*((1+(XD5))^1)*((1+(XD6))^1)*((1+(XD7))^1)*((1+(XD8))^1)*((1+(XD9))^1))/((1.075)^9)+(Sheet1!$B$61*((1+(XD1))^1)*((1+(XD2))^1)*((1+(XD3))^1)*((1+(XD4))^1)*((1+(XD5))^1)*((1+(XD6))^1)*((1+(XD7))^1)*((1+(XD8))^1)*((1+(XD9))^1)*((1+(XD10))^1))/((1.075)^10)+(Sheet1!$B$61*((1+(XD1))^1)*((1+(XD2))^1)*((1+(XD3))^1)*((1+(XD4))^1)*((1+(XD5))^1)*((1+(XD6))^1)*((1+(XD7))^1)*((1+(XD8))^1)*((1+(XD9))^1)*((1+(XD10))^1)*((1+(XD11))^1))/((1.075)^11)+(Sheet1!$B$61*((1+(XD1))^1)*((1+(XD2))^1)*((1+(XD3))^1)*((1+(XD4))^1)*((1+(XD5))^1)*((1+(XD6))^1)*((1+(XD7))^1)*((1+(XD8))^1)*((1+(XD9))^1)*((1+(XD10))^1)*((1+(XD11))^1)*((1+(XD12))^1))/((1.075)^12)+(Sheet1!$B$61*((1+(XD1))^1)*((1+(XD2))^1)*((1+(XD3))^1)*((1+(XD4))^1)*((1+(XD5))^1)*((1+(XD6))^1)*((1+(XD7))^1)*((1+(XD8))^1)*((1+(XD9))^1)*((1+(XD10))^1)*((1+(XD11))^1)*((1+(XD12))^1)*((1+(XD13))^1))/((1.075)^13)+(Sheet1!$B$61*((1+(XD1))^1)*((1+(XD2))^1)*((1+(XD3))^1)*((1+(XD4))^1)*((1+(XD5))^1)*((1+(XD6))^1)*((1+(XD7))^1)*((1+(XD8))^1)*((1+(XD9))^1)*((1+(XD10))^1)*((1+(XD11))^1)*((1+(XD12))^1)*((1+(XD13))^1)*((1+(XD14))^1))/((1.075)^14)+(Sheet1!$B$61*((1+(XD1))^1)*((1+(XD2))^1)*((1+(XD3))^1)*((1+(XD4))^1)*((1+(XD5))^1)*((1+(XD6))^1)*((1+(XD7))^1)*((1+(XD8))^1)*((1+(XD9))^1)*((1+(XD10))^1)*((1+(XD11))^1)*((1+(XD12))^1)*((1+(XD13))^1)*((1+(XD14))^1)*((1+(XD15))^1))/((1.075)^15)+((Sheet1!$B$61*((1+(XD1))^1)*((1+(XD2))^1)*((1+(XD3))^1)*((1+(XD4))^1)*((1+(XD5))^1)*((1+(XD6))^1)*((1+(XD7))^1)*((1+(XD8))^1)*((1+(XD9))^1)*((1+(XD10))^1)*((1+(XD11))^1)*((1+(XD12))^1)*((1+(XD13))^1)*((1+(XD14))^1)*((1+(XD15))^1))/((1.075)^15)/0.075))/Sheet1!$B$17)+((Sheet1!$B$65/Sheet1!$B$17)*(100%-0.2)))</f>
        <v>57.701040930745037</v>
      </c>
      <c r="XE17" s="1">
        <f ca="1">SUM((((Sheet1!$B$61*((1+(XE1))^1))/((1.075)^1)+(Sheet1!$B$61*((1+(XE1))^1)*((1+(XE2))^1))/((1.075)^2)+(Sheet1!$B$61*((1+(XE1))^1)*((1+(XE2))^1)*((1+(XE3))^1))/((1.075)^3)+(Sheet1!$B$61*((1+(XE1))^1)*((1+(XE2))^1)*((1+(XE3))^1)*((1+(XE4))^1))/((1.075)^4)+(Sheet1!$B$61*((1+(XE1))^1)*((1+(XE2))^1)*((1+(XE3))^1)*((1+(XE4))^1)*((1+(XE5))^1))/((1.075)^5)+(Sheet1!$B$61*((1+(XE1))^1)*((1+(XE2))^1)*((1+(XE3))^1)*((1+(XE4))^1)*((1+(XE5))^1)*((1+(XE6))^1))/((1.075)^6)+(Sheet1!$B$61*((1+(XE1))^1)*((1+(XE2))^1)*((1+(XE3))^1)*((1+(XE4))^1)*((1+(XE5))^1)*((1+(XE6))^1)*((1+(XE7))^1))/((1.075)^7)+(Sheet1!$B$61*((1+(XE1))^1)*((1+(XE2))^1)*((1+(XE3))^1)*((1+(XE4))^1)*((1+(XE5))^1)*((1+(XE6))^1)*((1+(XE7))^1)*((1+(XE8))^1))/((1.075)^8)+(Sheet1!$B$61*((1+(XE1))^1)*((1+(XE2))^1)*((1+(XE3))^1)*((1+(XE4))^1)*((1+(XE5))^1)*((1+(XE6))^1)*((1+(XE7))^1)*((1+(XE8))^1)*((1+(XE9))^1))/((1.075)^9)+(Sheet1!$B$61*((1+(XE1))^1)*((1+(XE2))^1)*((1+(XE3))^1)*((1+(XE4))^1)*((1+(XE5))^1)*((1+(XE6))^1)*((1+(XE7))^1)*((1+(XE8))^1)*((1+(XE9))^1)*((1+(XE10))^1))/((1.075)^10)+(Sheet1!$B$61*((1+(XE1))^1)*((1+(XE2))^1)*((1+(XE3))^1)*((1+(XE4))^1)*((1+(XE5))^1)*((1+(XE6))^1)*((1+(XE7))^1)*((1+(XE8))^1)*((1+(XE9))^1)*((1+(XE10))^1)*((1+(XE11))^1))/((1.075)^11)+(Sheet1!$B$61*((1+(XE1))^1)*((1+(XE2))^1)*((1+(XE3))^1)*((1+(XE4))^1)*((1+(XE5))^1)*((1+(XE6))^1)*((1+(XE7))^1)*((1+(XE8))^1)*((1+(XE9))^1)*((1+(XE10))^1)*((1+(XE11))^1)*((1+(XE12))^1))/((1.075)^12)+(Sheet1!$B$61*((1+(XE1))^1)*((1+(XE2))^1)*((1+(XE3))^1)*((1+(XE4))^1)*((1+(XE5))^1)*((1+(XE6))^1)*((1+(XE7))^1)*((1+(XE8))^1)*((1+(XE9))^1)*((1+(XE10))^1)*((1+(XE11))^1)*((1+(XE12))^1)*((1+(XE13))^1))/((1.075)^13)+(Sheet1!$B$61*((1+(XE1))^1)*((1+(XE2))^1)*((1+(XE3))^1)*((1+(XE4))^1)*((1+(XE5))^1)*((1+(XE6))^1)*((1+(XE7))^1)*((1+(XE8))^1)*((1+(XE9))^1)*((1+(XE10))^1)*((1+(XE11))^1)*((1+(XE12))^1)*((1+(XE13))^1)*((1+(XE14))^1))/((1.075)^14)+(Sheet1!$B$61*((1+(XE1))^1)*((1+(XE2))^1)*((1+(XE3))^1)*((1+(XE4))^1)*((1+(XE5))^1)*((1+(XE6))^1)*((1+(XE7))^1)*((1+(XE8))^1)*((1+(XE9))^1)*((1+(XE10))^1)*((1+(XE11))^1)*((1+(XE12))^1)*((1+(XE13))^1)*((1+(XE14))^1)*((1+(XE15))^1))/((1.075)^15)+((Sheet1!$B$61*((1+(XE1))^1)*((1+(XE2))^1)*((1+(XE3))^1)*((1+(XE4))^1)*((1+(XE5))^1)*((1+(XE6))^1)*((1+(XE7))^1)*((1+(XE8))^1)*((1+(XE9))^1)*((1+(XE10))^1)*((1+(XE11))^1)*((1+(XE12))^1)*((1+(XE13))^1)*((1+(XE14))^1)*((1+(XE15))^1))/((1.075)^15)/0.075))/Sheet1!$B$17)+((Sheet1!$B$65/Sheet1!$B$17)*(100%-0.2)))</f>
        <v>50.423809791812801</v>
      </c>
      <c r="XF17" s="1">
        <f ca="1">SUM((((Sheet1!$B$61*((1+(XF1))^1))/((1.075)^1)+(Sheet1!$B$61*((1+(XF1))^1)*((1+(XF2))^1))/((1.075)^2)+(Sheet1!$B$61*((1+(XF1))^1)*((1+(XF2))^1)*((1+(XF3))^1))/((1.075)^3)+(Sheet1!$B$61*((1+(XF1))^1)*((1+(XF2))^1)*((1+(XF3))^1)*((1+(XF4))^1))/((1.075)^4)+(Sheet1!$B$61*((1+(XF1))^1)*((1+(XF2))^1)*((1+(XF3))^1)*((1+(XF4))^1)*((1+(XF5))^1))/((1.075)^5)+(Sheet1!$B$61*((1+(XF1))^1)*((1+(XF2))^1)*((1+(XF3))^1)*((1+(XF4))^1)*((1+(XF5))^1)*((1+(XF6))^1))/((1.075)^6)+(Sheet1!$B$61*((1+(XF1))^1)*((1+(XF2))^1)*((1+(XF3))^1)*((1+(XF4))^1)*((1+(XF5))^1)*((1+(XF6))^1)*((1+(XF7))^1))/((1.075)^7)+(Sheet1!$B$61*((1+(XF1))^1)*((1+(XF2))^1)*((1+(XF3))^1)*((1+(XF4))^1)*((1+(XF5))^1)*((1+(XF6))^1)*((1+(XF7))^1)*((1+(XF8))^1))/((1.075)^8)+(Sheet1!$B$61*((1+(XF1))^1)*((1+(XF2))^1)*((1+(XF3))^1)*((1+(XF4))^1)*((1+(XF5))^1)*((1+(XF6))^1)*((1+(XF7))^1)*((1+(XF8))^1)*((1+(XF9))^1))/((1.075)^9)+(Sheet1!$B$61*((1+(XF1))^1)*((1+(XF2))^1)*((1+(XF3))^1)*((1+(XF4))^1)*((1+(XF5))^1)*((1+(XF6))^1)*((1+(XF7))^1)*((1+(XF8))^1)*((1+(XF9))^1)*((1+(XF10))^1))/((1.075)^10)+(Sheet1!$B$61*((1+(XF1))^1)*((1+(XF2))^1)*((1+(XF3))^1)*((1+(XF4))^1)*((1+(XF5))^1)*((1+(XF6))^1)*((1+(XF7))^1)*((1+(XF8))^1)*((1+(XF9))^1)*((1+(XF10))^1)*((1+(XF11))^1))/((1.075)^11)+(Sheet1!$B$61*((1+(XF1))^1)*((1+(XF2))^1)*((1+(XF3))^1)*((1+(XF4))^1)*((1+(XF5))^1)*((1+(XF6))^1)*((1+(XF7))^1)*((1+(XF8))^1)*((1+(XF9))^1)*((1+(XF10))^1)*((1+(XF11))^1)*((1+(XF12))^1))/((1.075)^12)+(Sheet1!$B$61*((1+(XF1))^1)*((1+(XF2))^1)*((1+(XF3))^1)*((1+(XF4))^1)*((1+(XF5))^1)*((1+(XF6))^1)*((1+(XF7))^1)*((1+(XF8))^1)*((1+(XF9))^1)*((1+(XF10))^1)*((1+(XF11))^1)*((1+(XF12))^1)*((1+(XF13))^1))/((1.075)^13)+(Sheet1!$B$61*((1+(XF1))^1)*((1+(XF2))^1)*((1+(XF3))^1)*((1+(XF4))^1)*((1+(XF5))^1)*((1+(XF6))^1)*((1+(XF7))^1)*((1+(XF8))^1)*((1+(XF9))^1)*((1+(XF10))^1)*((1+(XF11))^1)*((1+(XF12))^1)*((1+(XF13))^1)*((1+(XF14))^1))/((1.075)^14)+(Sheet1!$B$61*((1+(XF1))^1)*((1+(XF2))^1)*((1+(XF3))^1)*((1+(XF4))^1)*((1+(XF5))^1)*((1+(XF6))^1)*((1+(XF7))^1)*((1+(XF8))^1)*((1+(XF9))^1)*((1+(XF10))^1)*((1+(XF11))^1)*((1+(XF12))^1)*((1+(XF13))^1)*((1+(XF14))^1)*((1+(XF15))^1))/((1.075)^15)+((Sheet1!$B$61*((1+(XF1))^1)*((1+(XF2))^1)*((1+(XF3))^1)*((1+(XF4))^1)*((1+(XF5))^1)*((1+(XF6))^1)*((1+(XF7))^1)*((1+(XF8))^1)*((1+(XF9))^1)*((1+(XF10))^1)*((1+(XF11))^1)*((1+(XF12))^1)*((1+(XF13))^1)*((1+(XF14))^1)*((1+(XF15))^1))/((1.075)^15)/0.075))/Sheet1!$B$17)+((Sheet1!$B$65/Sheet1!$B$17)*(100%-0.2)))</f>
        <v>50.3588718436406</v>
      </c>
      <c r="XG17" s="1">
        <f ca="1">SUM((((Sheet1!$B$61*((1+(XG1))^1))/((1.075)^1)+(Sheet1!$B$61*((1+(XG1))^1)*((1+(XG2))^1))/((1.075)^2)+(Sheet1!$B$61*((1+(XG1))^1)*((1+(XG2))^1)*((1+(XG3))^1))/((1.075)^3)+(Sheet1!$B$61*((1+(XG1))^1)*((1+(XG2))^1)*((1+(XG3))^1)*((1+(XG4))^1))/((1.075)^4)+(Sheet1!$B$61*((1+(XG1))^1)*((1+(XG2))^1)*((1+(XG3))^1)*((1+(XG4))^1)*((1+(XG5))^1))/((1.075)^5)+(Sheet1!$B$61*((1+(XG1))^1)*((1+(XG2))^1)*((1+(XG3))^1)*((1+(XG4))^1)*((1+(XG5))^1)*((1+(XG6))^1))/((1.075)^6)+(Sheet1!$B$61*((1+(XG1))^1)*((1+(XG2))^1)*((1+(XG3))^1)*((1+(XG4))^1)*((1+(XG5))^1)*((1+(XG6))^1)*((1+(XG7))^1))/((1.075)^7)+(Sheet1!$B$61*((1+(XG1))^1)*((1+(XG2))^1)*((1+(XG3))^1)*((1+(XG4))^1)*((1+(XG5))^1)*((1+(XG6))^1)*((1+(XG7))^1)*((1+(XG8))^1))/((1.075)^8)+(Sheet1!$B$61*((1+(XG1))^1)*((1+(XG2))^1)*((1+(XG3))^1)*((1+(XG4))^1)*((1+(XG5))^1)*((1+(XG6))^1)*((1+(XG7))^1)*((1+(XG8))^1)*((1+(XG9))^1))/((1.075)^9)+(Sheet1!$B$61*((1+(XG1))^1)*((1+(XG2))^1)*((1+(XG3))^1)*((1+(XG4))^1)*((1+(XG5))^1)*((1+(XG6))^1)*((1+(XG7))^1)*((1+(XG8))^1)*((1+(XG9))^1)*((1+(XG10))^1))/((1.075)^10)+(Sheet1!$B$61*((1+(XG1))^1)*((1+(XG2))^1)*((1+(XG3))^1)*((1+(XG4))^1)*((1+(XG5))^1)*((1+(XG6))^1)*((1+(XG7))^1)*((1+(XG8))^1)*((1+(XG9))^1)*((1+(XG10))^1)*((1+(XG11))^1))/((1.075)^11)+(Sheet1!$B$61*((1+(XG1))^1)*((1+(XG2))^1)*((1+(XG3))^1)*((1+(XG4))^1)*((1+(XG5))^1)*((1+(XG6))^1)*((1+(XG7))^1)*((1+(XG8))^1)*((1+(XG9))^1)*((1+(XG10))^1)*((1+(XG11))^1)*((1+(XG12))^1))/((1.075)^12)+(Sheet1!$B$61*((1+(XG1))^1)*((1+(XG2))^1)*((1+(XG3))^1)*((1+(XG4))^1)*((1+(XG5))^1)*((1+(XG6))^1)*((1+(XG7))^1)*((1+(XG8))^1)*((1+(XG9))^1)*((1+(XG10))^1)*((1+(XG11))^1)*((1+(XG12))^1)*((1+(XG13))^1))/((1.075)^13)+(Sheet1!$B$61*((1+(XG1))^1)*((1+(XG2))^1)*((1+(XG3))^1)*((1+(XG4))^1)*((1+(XG5))^1)*((1+(XG6))^1)*((1+(XG7))^1)*((1+(XG8))^1)*((1+(XG9))^1)*((1+(XG10))^1)*((1+(XG11))^1)*((1+(XG12))^1)*((1+(XG13))^1)*((1+(XG14))^1))/((1.075)^14)+(Sheet1!$B$61*((1+(XG1))^1)*((1+(XG2))^1)*((1+(XG3))^1)*((1+(XG4))^1)*((1+(XG5))^1)*((1+(XG6))^1)*((1+(XG7))^1)*((1+(XG8))^1)*((1+(XG9))^1)*((1+(XG10))^1)*((1+(XG11))^1)*((1+(XG12))^1)*((1+(XG13))^1)*((1+(XG14))^1)*((1+(XG15))^1))/((1.075)^15)+((Sheet1!$B$61*((1+(XG1))^1)*((1+(XG2))^1)*((1+(XG3))^1)*((1+(XG4))^1)*((1+(XG5))^1)*((1+(XG6))^1)*((1+(XG7))^1)*((1+(XG8))^1)*((1+(XG9))^1)*((1+(XG10))^1)*((1+(XG11))^1)*((1+(XG12))^1)*((1+(XG13))^1)*((1+(XG14))^1)*((1+(XG15))^1))/((1.075)^15)/0.075))/Sheet1!$B$17)+((Sheet1!$B$65/Sheet1!$B$17)*(100%-0.2)))</f>
        <v>50.927215578428154</v>
      </c>
      <c r="XH17" s="1">
        <f ca="1">SUM((((Sheet1!$B$61*((1+(XH1))^1))/((1.075)^1)+(Sheet1!$B$61*((1+(XH1))^1)*((1+(XH2))^1))/((1.075)^2)+(Sheet1!$B$61*((1+(XH1))^1)*((1+(XH2))^1)*((1+(XH3))^1))/((1.075)^3)+(Sheet1!$B$61*((1+(XH1))^1)*((1+(XH2))^1)*((1+(XH3))^1)*((1+(XH4))^1))/((1.075)^4)+(Sheet1!$B$61*((1+(XH1))^1)*((1+(XH2))^1)*((1+(XH3))^1)*((1+(XH4))^1)*((1+(XH5))^1))/((1.075)^5)+(Sheet1!$B$61*((1+(XH1))^1)*((1+(XH2))^1)*((1+(XH3))^1)*((1+(XH4))^1)*((1+(XH5))^1)*((1+(XH6))^1))/((1.075)^6)+(Sheet1!$B$61*((1+(XH1))^1)*((1+(XH2))^1)*((1+(XH3))^1)*((1+(XH4))^1)*((1+(XH5))^1)*((1+(XH6))^1)*((1+(XH7))^1))/((1.075)^7)+(Sheet1!$B$61*((1+(XH1))^1)*((1+(XH2))^1)*((1+(XH3))^1)*((1+(XH4))^1)*((1+(XH5))^1)*((1+(XH6))^1)*((1+(XH7))^1)*((1+(XH8))^1))/((1.075)^8)+(Sheet1!$B$61*((1+(XH1))^1)*((1+(XH2))^1)*((1+(XH3))^1)*((1+(XH4))^1)*((1+(XH5))^1)*((1+(XH6))^1)*((1+(XH7))^1)*((1+(XH8))^1)*((1+(XH9))^1))/((1.075)^9)+(Sheet1!$B$61*((1+(XH1))^1)*((1+(XH2))^1)*((1+(XH3))^1)*((1+(XH4))^1)*((1+(XH5))^1)*((1+(XH6))^1)*((1+(XH7))^1)*((1+(XH8))^1)*((1+(XH9))^1)*((1+(XH10))^1))/((1.075)^10)+(Sheet1!$B$61*((1+(XH1))^1)*((1+(XH2))^1)*((1+(XH3))^1)*((1+(XH4))^1)*((1+(XH5))^1)*((1+(XH6))^1)*((1+(XH7))^1)*((1+(XH8))^1)*((1+(XH9))^1)*((1+(XH10))^1)*((1+(XH11))^1))/((1.075)^11)+(Sheet1!$B$61*((1+(XH1))^1)*((1+(XH2))^1)*((1+(XH3))^1)*((1+(XH4))^1)*((1+(XH5))^1)*((1+(XH6))^1)*((1+(XH7))^1)*((1+(XH8))^1)*((1+(XH9))^1)*((1+(XH10))^1)*((1+(XH11))^1)*((1+(XH12))^1))/((1.075)^12)+(Sheet1!$B$61*((1+(XH1))^1)*((1+(XH2))^1)*((1+(XH3))^1)*((1+(XH4))^1)*((1+(XH5))^1)*((1+(XH6))^1)*((1+(XH7))^1)*((1+(XH8))^1)*((1+(XH9))^1)*((1+(XH10))^1)*((1+(XH11))^1)*((1+(XH12))^1)*((1+(XH13))^1))/((1.075)^13)+(Sheet1!$B$61*((1+(XH1))^1)*((1+(XH2))^1)*((1+(XH3))^1)*((1+(XH4))^1)*((1+(XH5))^1)*((1+(XH6))^1)*((1+(XH7))^1)*((1+(XH8))^1)*((1+(XH9))^1)*((1+(XH10))^1)*((1+(XH11))^1)*((1+(XH12))^1)*((1+(XH13))^1)*((1+(XH14))^1))/((1.075)^14)+(Sheet1!$B$61*((1+(XH1))^1)*((1+(XH2))^1)*((1+(XH3))^1)*((1+(XH4))^1)*((1+(XH5))^1)*((1+(XH6))^1)*((1+(XH7))^1)*((1+(XH8))^1)*((1+(XH9))^1)*((1+(XH10))^1)*((1+(XH11))^1)*((1+(XH12))^1)*((1+(XH13))^1)*((1+(XH14))^1)*((1+(XH15))^1))/((1.075)^15)+((Sheet1!$B$61*((1+(XH1))^1)*((1+(XH2))^1)*((1+(XH3))^1)*((1+(XH4))^1)*((1+(XH5))^1)*((1+(XH6))^1)*((1+(XH7))^1)*((1+(XH8))^1)*((1+(XH9))^1)*((1+(XH10))^1)*((1+(XH11))^1)*((1+(XH12))^1)*((1+(XH13))^1)*((1+(XH14))^1)*((1+(XH15))^1))/((1.075)^15)/0.075))/Sheet1!$B$17)+((Sheet1!$B$65/Sheet1!$B$17)*(100%-0.2)))</f>
        <v>36.726266378886649</v>
      </c>
      <c r="XI17" s="1">
        <f ca="1">SUM((((Sheet1!$B$61*((1+(XI1))^1))/((1.075)^1)+(Sheet1!$B$61*((1+(XI1))^1)*((1+(XI2))^1))/((1.075)^2)+(Sheet1!$B$61*((1+(XI1))^1)*((1+(XI2))^1)*((1+(XI3))^1))/((1.075)^3)+(Sheet1!$B$61*((1+(XI1))^1)*((1+(XI2))^1)*((1+(XI3))^1)*((1+(XI4))^1))/((1.075)^4)+(Sheet1!$B$61*((1+(XI1))^1)*((1+(XI2))^1)*((1+(XI3))^1)*((1+(XI4))^1)*((1+(XI5))^1))/((1.075)^5)+(Sheet1!$B$61*((1+(XI1))^1)*((1+(XI2))^1)*((1+(XI3))^1)*((1+(XI4))^1)*((1+(XI5))^1)*((1+(XI6))^1))/((1.075)^6)+(Sheet1!$B$61*((1+(XI1))^1)*((1+(XI2))^1)*((1+(XI3))^1)*((1+(XI4))^1)*((1+(XI5))^1)*((1+(XI6))^1)*((1+(XI7))^1))/((1.075)^7)+(Sheet1!$B$61*((1+(XI1))^1)*((1+(XI2))^1)*((1+(XI3))^1)*((1+(XI4))^1)*((1+(XI5))^1)*((1+(XI6))^1)*((1+(XI7))^1)*((1+(XI8))^1))/((1.075)^8)+(Sheet1!$B$61*((1+(XI1))^1)*((1+(XI2))^1)*((1+(XI3))^1)*((1+(XI4))^1)*((1+(XI5))^1)*((1+(XI6))^1)*((1+(XI7))^1)*((1+(XI8))^1)*((1+(XI9))^1))/((1.075)^9)+(Sheet1!$B$61*((1+(XI1))^1)*((1+(XI2))^1)*((1+(XI3))^1)*((1+(XI4))^1)*((1+(XI5))^1)*((1+(XI6))^1)*((1+(XI7))^1)*((1+(XI8))^1)*((1+(XI9))^1)*((1+(XI10))^1))/((1.075)^10)+(Sheet1!$B$61*((1+(XI1))^1)*((1+(XI2))^1)*((1+(XI3))^1)*((1+(XI4))^1)*((1+(XI5))^1)*((1+(XI6))^1)*((1+(XI7))^1)*((1+(XI8))^1)*((1+(XI9))^1)*((1+(XI10))^1)*((1+(XI11))^1))/((1.075)^11)+(Sheet1!$B$61*((1+(XI1))^1)*((1+(XI2))^1)*((1+(XI3))^1)*((1+(XI4))^1)*((1+(XI5))^1)*((1+(XI6))^1)*((1+(XI7))^1)*((1+(XI8))^1)*((1+(XI9))^1)*((1+(XI10))^1)*((1+(XI11))^1)*((1+(XI12))^1))/((1.075)^12)+(Sheet1!$B$61*((1+(XI1))^1)*((1+(XI2))^1)*((1+(XI3))^1)*((1+(XI4))^1)*((1+(XI5))^1)*((1+(XI6))^1)*((1+(XI7))^1)*((1+(XI8))^1)*((1+(XI9))^1)*((1+(XI10))^1)*((1+(XI11))^1)*((1+(XI12))^1)*((1+(XI13))^1))/((1.075)^13)+(Sheet1!$B$61*((1+(XI1))^1)*((1+(XI2))^1)*((1+(XI3))^1)*((1+(XI4))^1)*((1+(XI5))^1)*((1+(XI6))^1)*((1+(XI7))^1)*((1+(XI8))^1)*((1+(XI9))^1)*((1+(XI10))^1)*((1+(XI11))^1)*((1+(XI12))^1)*((1+(XI13))^1)*((1+(XI14))^1))/((1.075)^14)+(Sheet1!$B$61*((1+(XI1))^1)*((1+(XI2))^1)*((1+(XI3))^1)*((1+(XI4))^1)*((1+(XI5))^1)*((1+(XI6))^1)*((1+(XI7))^1)*((1+(XI8))^1)*((1+(XI9))^1)*((1+(XI10))^1)*((1+(XI11))^1)*((1+(XI12))^1)*((1+(XI13))^1)*((1+(XI14))^1)*((1+(XI15))^1))/((1.075)^15)+((Sheet1!$B$61*((1+(XI1))^1)*((1+(XI2))^1)*((1+(XI3))^1)*((1+(XI4))^1)*((1+(XI5))^1)*((1+(XI6))^1)*((1+(XI7))^1)*((1+(XI8))^1)*((1+(XI9))^1)*((1+(XI10))^1)*((1+(XI11))^1)*((1+(XI12))^1)*((1+(XI13))^1)*((1+(XI14))^1)*((1+(XI15))^1))/((1.075)^15)/0.075))/Sheet1!$B$17)+((Sheet1!$B$65/Sheet1!$B$17)*(100%-0.2)))</f>
        <v>46.089260718048116</v>
      </c>
      <c r="XJ17" s="1">
        <f ca="1">SUM((((Sheet1!$B$61*((1+(XJ1))^1))/((1.075)^1)+(Sheet1!$B$61*((1+(XJ1))^1)*((1+(XJ2))^1))/((1.075)^2)+(Sheet1!$B$61*((1+(XJ1))^1)*((1+(XJ2))^1)*((1+(XJ3))^1))/((1.075)^3)+(Sheet1!$B$61*((1+(XJ1))^1)*((1+(XJ2))^1)*((1+(XJ3))^1)*((1+(XJ4))^1))/((1.075)^4)+(Sheet1!$B$61*((1+(XJ1))^1)*((1+(XJ2))^1)*((1+(XJ3))^1)*((1+(XJ4))^1)*((1+(XJ5))^1))/((1.075)^5)+(Sheet1!$B$61*((1+(XJ1))^1)*((1+(XJ2))^1)*((1+(XJ3))^1)*((1+(XJ4))^1)*((1+(XJ5))^1)*((1+(XJ6))^1))/((1.075)^6)+(Sheet1!$B$61*((1+(XJ1))^1)*((1+(XJ2))^1)*((1+(XJ3))^1)*((1+(XJ4))^1)*((1+(XJ5))^1)*((1+(XJ6))^1)*((1+(XJ7))^1))/((1.075)^7)+(Sheet1!$B$61*((1+(XJ1))^1)*((1+(XJ2))^1)*((1+(XJ3))^1)*((1+(XJ4))^1)*((1+(XJ5))^1)*((1+(XJ6))^1)*((1+(XJ7))^1)*((1+(XJ8))^1))/((1.075)^8)+(Sheet1!$B$61*((1+(XJ1))^1)*((1+(XJ2))^1)*((1+(XJ3))^1)*((1+(XJ4))^1)*((1+(XJ5))^1)*((1+(XJ6))^1)*((1+(XJ7))^1)*((1+(XJ8))^1)*((1+(XJ9))^1))/((1.075)^9)+(Sheet1!$B$61*((1+(XJ1))^1)*((1+(XJ2))^1)*((1+(XJ3))^1)*((1+(XJ4))^1)*((1+(XJ5))^1)*((1+(XJ6))^1)*((1+(XJ7))^1)*((1+(XJ8))^1)*((1+(XJ9))^1)*((1+(XJ10))^1))/((1.075)^10)+(Sheet1!$B$61*((1+(XJ1))^1)*((1+(XJ2))^1)*((1+(XJ3))^1)*((1+(XJ4))^1)*((1+(XJ5))^1)*((1+(XJ6))^1)*((1+(XJ7))^1)*((1+(XJ8))^1)*((1+(XJ9))^1)*((1+(XJ10))^1)*((1+(XJ11))^1))/((1.075)^11)+(Sheet1!$B$61*((1+(XJ1))^1)*((1+(XJ2))^1)*((1+(XJ3))^1)*((1+(XJ4))^1)*((1+(XJ5))^1)*((1+(XJ6))^1)*((1+(XJ7))^1)*((1+(XJ8))^1)*((1+(XJ9))^1)*((1+(XJ10))^1)*((1+(XJ11))^1)*((1+(XJ12))^1))/((1.075)^12)+(Sheet1!$B$61*((1+(XJ1))^1)*((1+(XJ2))^1)*((1+(XJ3))^1)*((1+(XJ4))^1)*((1+(XJ5))^1)*((1+(XJ6))^1)*((1+(XJ7))^1)*((1+(XJ8))^1)*((1+(XJ9))^1)*((1+(XJ10))^1)*((1+(XJ11))^1)*((1+(XJ12))^1)*((1+(XJ13))^1))/((1.075)^13)+(Sheet1!$B$61*((1+(XJ1))^1)*((1+(XJ2))^1)*((1+(XJ3))^1)*((1+(XJ4))^1)*((1+(XJ5))^1)*((1+(XJ6))^1)*((1+(XJ7))^1)*((1+(XJ8))^1)*((1+(XJ9))^1)*((1+(XJ10))^1)*((1+(XJ11))^1)*((1+(XJ12))^1)*((1+(XJ13))^1)*((1+(XJ14))^1))/((1.075)^14)+(Sheet1!$B$61*((1+(XJ1))^1)*((1+(XJ2))^1)*((1+(XJ3))^1)*((1+(XJ4))^1)*((1+(XJ5))^1)*((1+(XJ6))^1)*((1+(XJ7))^1)*((1+(XJ8))^1)*((1+(XJ9))^1)*((1+(XJ10))^1)*((1+(XJ11))^1)*((1+(XJ12))^1)*((1+(XJ13))^1)*((1+(XJ14))^1)*((1+(XJ15))^1))/((1.075)^15)+((Sheet1!$B$61*((1+(XJ1))^1)*((1+(XJ2))^1)*((1+(XJ3))^1)*((1+(XJ4))^1)*((1+(XJ5))^1)*((1+(XJ6))^1)*((1+(XJ7))^1)*((1+(XJ8))^1)*((1+(XJ9))^1)*((1+(XJ10))^1)*((1+(XJ11))^1)*((1+(XJ12))^1)*((1+(XJ13))^1)*((1+(XJ14))^1)*((1+(XJ15))^1))/((1.075)^15)/0.075))/Sheet1!$B$17)+((Sheet1!$B$65/Sheet1!$B$17)*(100%-0.2)))</f>
        <v>39.929996942745476</v>
      </c>
      <c r="XK17" s="1">
        <f ca="1">SUM((((Sheet1!$B$61*((1+(XK1))^1))/((1.075)^1)+(Sheet1!$B$61*((1+(XK1))^1)*((1+(XK2))^1))/((1.075)^2)+(Sheet1!$B$61*((1+(XK1))^1)*((1+(XK2))^1)*((1+(XK3))^1))/((1.075)^3)+(Sheet1!$B$61*((1+(XK1))^1)*((1+(XK2))^1)*((1+(XK3))^1)*((1+(XK4))^1))/((1.075)^4)+(Sheet1!$B$61*((1+(XK1))^1)*((1+(XK2))^1)*((1+(XK3))^1)*((1+(XK4))^1)*((1+(XK5))^1))/((1.075)^5)+(Sheet1!$B$61*((1+(XK1))^1)*((1+(XK2))^1)*((1+(XK3))^1)*((1+(XK4))^1)*((1+(XK5))^1)*((1+(XK6))^1))/((1.075)^6)+(Sheet1!$B$61*((1+(XK1))^1)*((1+(XK2))^1)*((1+(XK3))^1)*((1+(XK4))^1)*((1+(XK5))^1)*((1+(XK6))^1)*((1+(XK7))^1))/((1.075)^7)+(Sheet1!$B$61*((1+(XK1))^1)*((1+(XK2))^1)*((1+(XK3))^1)*((1+(XK4))^1)*((1+(XK5))^1)*((1+(XK6))^1)*((1+(XK7))^1)*((1+(XK8))^1))/((1.075)^8)+(Sheet1!$B$61*((1+(XK1))^1)*((1+(XK2))^1)*((1+(XK3))^1)*((1+(XK4))^1)*((1+(XK5))^1)*((1+(XK6))^1)*((1+(XK7))^1)*((1+(XK8))^1)*((1+(XK9))^1))/((1.075)^9)+(Sheet1!$B$61*((1+(XK1))^1)*((1+(XK2))^1)*((1+(XK3))^1)*((1+(XK4))^1)*((1+(XK5))^1)*((1+(XK6))^1)*((1+(XK7))^1)*((1+(XK8))^1)*((1+(XK9))^1)*((1+(XK10))^1))/((1.075)^10)+(Sheet1!$B$61*((1+(XK1))^1)*((1+(XK2))^1)*((1+(XK3))^1)*((1+(XK4))^1)*((1+(XK5))^1)*((1+(XK6))^1)*((1+(XK7))^1)*((1+(XK8))^1)*((1+(XK9))^1)*((1+(XK10))^1)*((1+(XK11))^1))/((1.075)^11)+(Sheet1!$B$61*((1+(XK1))^1)*((1+(XK2))^1)*((1+(XK3))^1)*((1+(XK4))^1)*((1+(XK5))^1)*((1+(XK6))^1)*((1+(XK7))^1)*((1+(XK8))^1)*((1+(XK9))^1)*((1+(XK10))^1)*((1+(XK11))^1)*((1+(XK12))^1))/((1.075)^12)+(Sheet1!$B$61*((1+(XK1))^1)*((1+(XK2))^1)*((1+(XK3))^1)*((1+(XK4))^1)*((1+(XK5))^1)*((1+(XK6))^1)*((1+(XK7))^1)*((1+(XK8))^1)*((1+(XK9))^1)*((1+(XK10))^1)*((1+(XK11))^1)*((1+(XK12))^1)*((1+(XK13))^1))/((1.075)^13)+(Sheet1!$B$61*((1+(XK1))^1)*((1+(XK2))^1)*((1+(XK3))^1)*((1+(XK4))^1)*((1+(XK5))^1)*((1+(XK6))^1)*((1+(XK7))^1)*((1+(XK8))^1)*((1+(XK9))^1)*((1+(XK10))^1)*((1+(XK11))^1)*((1+(XK12))^1)*((1+(XK13))^1)*((1+(XK14))^1))/((1.075)^14)+(Sheet1!$B$61*((1+(XK1))^1)*((1+(XK2))^1)*((1+(XK3))^1)*((1+(XK4))^1)*((1+(XK5))^1)*((1+(XK6))^1)*((1+(XK7))^1)*((1+(XK8))^1)*((1+(XK9))^1)*((1+(XK10))^1)*((1+(XK11))^1)*((1+(XK12))^1)*((1+(XK13))^1)*((1+(XK14))^1)*((1+(XK15))^1))/((1.075)^15)+((Sheet1!$B$61*((1+(XK1))^1)*((1+(XK2))^1)*((1+(XK3))^1)*((1+(XK4))^1)*((1+(XK5))^1)*((1+(XK6))^1)*((1+(XK7))^1)*((1+(XK8))^1)*((1+(XK9))^1)*((1+(XK10))^1)*((1+(XK11))^1)*((1+(XK12))^1)*((1+(XK13))^1)*((1+(XK14))^1)*((1+(XK15))^1))/((1.075)^15)/0.075))/Sheet1!$B$17)+((Sheet1!$B$65/Sheet1!$B$17)*(100%-0.2)))</f>
        <v>48.317169823192245</v>
      </c>
      <c r="XL17" s="1">
        <f ca="1">SUM((((Sheet1!$B$61*((1+(XL1))^1))/((1.075)^1)+(Sheet1!$B$61*((1+(XL1))^1)*((1+(XL2))^1))/((1.075)^2)+(Sheet1!$B$61*((1+(XL1))^1)*((1+(XL2))^1)*((1+(XL3))^1))/((1.075)^3)+(Sheet1!$B$61*((1+(XL1))^1)*((1+(XL2))^1)*((1+(XL3))^1)*((1+(XL4))^1))/((1.075)^4)+(Sheet1!$B$61*((1+(XL1))^1)*((1+(XL2))^1)*((1+(XL3))^1)*((1+(XL4))^1)*((1+(XL5))^1))/((1.075)^5)+(Sheet1!$B$61*((1+(XL1))^1)*((1+(XL2))^1)*((1+(XL3))^1)*((1+(XL4))^1)*((1+(XL5))^1)*((1+(XL6))^1))/((1.075)^6)+(Sheet1!$B$61*((1+(XL1))^1)*((1+(XL2))^1)*((1+(XL3))^1)*((1+(XL4))^1)*((1+(XL5))^1)*((1+(XL6))^1)*((1+(XL7))^1))/((1.075)^7)+(Sheet1!$B$61*((1+(XL1))^1)*((1+(XL2))^1)*((1+(XL3))^1)*((1+(XL4))^1)*((1+(XL5))^1)*((1+(XL6))^1)*((1+(XL7))^1)*((1+(XL8))^1))/((1.075)^8)+(Sheet1!$B$61*((1+(XL1))^1)*((1+(XL2))^1)*((1+(XL3))^1)*((1+(XL4))^1)*((1+(XL5))^1)*((1+(XL6))^1)*((1+(XL7))^1)*((1+(XL8))^1)*((1+(XL9))^1))/((1.075)^9)+(Sheet1!$B$61*((1+(XL1))^1)*((1+(XL2))^1)*((1+(XL3))^1)*((1+(XL4))^1)*((1+(XL5))^1)*((1+(XL6))^1)*((1+(XL7))^1)*((1+(XL8))^1)*((1+(XL9))^1)*((1+(XL10))^1))/((1.075)^10)+(Sheet1!$B$61*((1+(XL1))^1)*((1+(XL2))^1)*((1+(XL3))^1)*((1+(XL4))^1)*((1+(XL5))^1)*((1+(XL6))^1)*((1+(XL7))^1)*((1+(XL8))^1)*((1+(XL9))^1)*((1+(XL10))^1)*((1+(XL11))^1))/((1.075)^11)+(Sheet1!$B$61*((1+(XL1))^1)*((1+(XL2))^1)*((1+(XL3))^1)*((1+(XL4))^1)*((1+(XL5))^1)*((1+(XL6))^1)*((1+(XL7))^1)*((1+(XL8))^1)*((1+(XL9))^1)*((1+(XL10))^1)*((1+(XL11))^1)*((1+(XL12))^1))/((1.075)^12)+(Sheet1!$B$61*((1+(XL1))^1)*((1+(XL2))^1)*((1+(XL3))^1)*((1+(XL4))^1)*((1+(XL5))^1)*((1+(XL6))^1)*((1+(XL7))^1)*((1+(XL8))^1)*((1+(XL9))^1)*((1+(XL10))^1)*((1+(XL11))^1)*((1+(XL12))^1)*((1+(XL13))^1))/((1.075)^13)+(Sheet1!$B$61*((1+(XL1))^1)*((1+(XL2))^1)*((1+(XL3))^1)*((1+(XL4))^1)*((1+(XL5))^1)*((1+(XL6))^1)*((1+(XL7))^1)*((1+(XL8))^1)*((1+(XL9))^1)*((1+(XL10))^1)*((1+(XL11))^1)*((1+(XL12))^1)*((1+(XL13))^1)*((1+(XL14))^1))/((1.075)^14)+(Sheet1!$B$61*((1+(XL1))^1)*((1+(XL2))^1)*((1+(XL3))^1)*((1+(XL4))^1)*((1+(XL5))^1)*((1+(XL6))^1)*((1+(XL7))^1)*((1+(XL8))^1)*((1+(XL9))^1)*((1+(XL10))^1)*((1+(XL11))^1)*((1+(XL12))^1)*((1+(XL13))^1)*((1+(XL14))^1)*((1+(XL15))^1))/((1.075)^15)+((Sheet1!$B$61*((1+(XL1))^1)*((1+(XL2))^1)*((1+(XL3))^1)*((1+(XL4))^1)*((1+(XL5))^1)*((1+(XL6))^1)*((1+(XL7))^1)*((1+(XL8))^1)*((1+(XL9))^1)*((1+(XL10))^1)*((1+(XL11))^1)*((1+(XL12))^1)*((1+(XL13))^1)*((1+(XL14))^1)*((1+(XL15))^1))/((1.075)^15)/0.075))/Sheet1!$B$17)+((Sheet1!$B$65/Sheet1!$B$17)*(100%-0.2)))</f>
        <v>41.698924630325415</v>
      </c>
      <c r="XM17" s="1">
        <f ca="1">SUM((((Sheet1!$B$61*((1+(XM1))^1))/((1.075)^1)+(Sheet1!$B$61*((1+(XM1))^1)*((1+(XM2))^1))/((1.075)^2)+(Sheet1!$B$61*((1+(XM1))^1)*((1+(XM2))^1)*((1+(XM3))^1))/((1.075)^3)+(Sheet1!$B$61*((1+(XM1))^1)*((1+(XM2))^1)*((1+(XM3))^1)*((1+(XM4))^1))/((1.075)^4)+(Sheet1!$B$61*((1+(XM1))^1)*((1+(XM2))^1)*((1+(XM3))^1)*((1+(XM4))^1)*((1+(XM5))^1))/((1.075)^5)+(Sheet1!$B$61*((1+(XM1))^1)*((1+(XM2))^1)*((1+(XM3))^1)*((1+(XM4))^1)*((1+(XM5))^1)*((1+(XM6))^1))/((1.075)^6)+(Sheet1!$B$61*((1+(XM1))^1)*((1+(XM2))^1)*((1+(XM3))^1)*((1+(XM4))^1)*((1+(XM5))^1)*((1+(XM6))^1)*((1+(XM7))^1))/((1.075)^7)+(Sheet1!$B$61*((1+(XM1))^1)*((1+(XM2))^1)*((1+(XM3))^1)*((1+(XM4))^1)*((1+(XM5))^1)*((1+(XM6))^1)*((1+(XM7))^1)*((1+(XM8))^1))/((1.075)^8)+(Sheet1!$B$61*((1+(XM1))^1)*((1+(XM2))^1)*((1+(XM3))^1)*((1+(XM4))^1)*((1+(XM5))^1)*((1+(XM6))^1)*((1+(XM7))^1)*((1+(XM8))^1)*((1+(XM9))^1))/((1.075)^9)+(Sheet1!$B$61*((1+(XM1))^1)*((1+(XM2))^1)*((1+(XM3))^1)*((1+(XM4))^1)*((1+(XM5))^1)*((1+(XM6))^1)*((1+(XM7))^1)*((1+(XM8))^1)*((1+(XM9))^1)*((1+(XM10))^1))/((1.075)^10)+(Sheet1!$B$61*((1+(XM1))^1)*((1+(XM2))^1)*((1+(XM3))^1)*((1+(XM4))^1)*((1+(XM5))^1)*((1+(XM6))^1)*((1+(XM7))^1)*((1+(XM8))^1)*((1+(XM9))^1)*((1+(XM10))^1)*((1+(XM11))^1))/((1.075)^11)+(Sheet1!$B$61*((1+(XM1))^1)*((1+(XM2))^1)*((1+(XM3))^1)*((1+(XM4))^1)*((1+(XM5))^1)*((1+(XM6))^1)*((1+(XM7))^1)*((1+(XM8))^1)*((1+(XM9))^1)*((1+(XM10))^1)*((1+(XM11))^1)*((1+(XM12))^1))/((1.075)^12)+(Sheet1!$B$61*((1+(XM1))^1)*((1+(XM2))^1)*((1+(XM3))^1)*((1+(XM4))^1)*((1+(XM5))^1)*((1+(XM6))^1)*((1+(XM7))^1)*((1+(XM8))^1)*((1+(XM9))^1)*((1+(XM10))^1)*((1+(XM11))^1)*((1+(XM12))^1)*((1+(XM13))^1))/((1.075)^13)+(Sheet1!$B$61*((1+(XM1))^1)*((1+(XM2))^1)*((1+(XM3))^1)*((1+(XM4))^1)*((1+(XM5))^1)*((1+(XM6))^1)*((1+(XM7))^1)*((1+(XM8))^1)*((1+(XM9))^1)*((1+(XM10))^1)*((1+(XM11))^1)*((1+(XM12))^1)*((1+(XM13))^1)*((1+(XM14))^1))/((1.075)^14)+(Sheet1!$B$61*((1+(XM1))^1)*((1+(XM2))^1)*((1+(XM3))^1)*((1+(XM4))^1)*((1+(XM5))^1)*((1+(XM6))^1)*((1+(XM7))^1)*((1+(XM8))^1)*((1+(XM9))^1)*((1+(XM10))^1)*((1+(XM11))^1)*((1+(XM12))^1)*((1+(XM13))^1)*((1+(XM14))^1)*((1+(XM15))^1))/((1.075)^15)+((Sheet1!$B$61*((1+(XM1))^1)*((1+(XM2))^1)*((1+(XM3))^1)*((1+(XM4))^1)*((1+(XM5))^1)*((1+(XM6))^1)*((1+(XM7))^1)*((1+(XM8))^1)*((1+(XM9))^1)*((1+(XM10))^1)*((1+(XM11))^1)*((1+(XM12))^1)*((1+(XM13))^1)*((1+(XM14))^1)*((1+(XM15))^1))/((1.075)^15)/0.075))/Sheet1!$B$17)+((Sheet1!$B$65/Sheet1!$B$17)*(100%-0.2)))</f>
        <v>35.468329470019683</v>
      </c>
      <c r="XN17" s="1">
        <f ca="1">SUM((((Sheet1!$B$61*((1+(XN1))^1))/((1.075)^1)+(Sheet1!$B$61*((1+(XN1))^1)*((1+(XN2))^1))/((1.075)^2)+(Sheet1!$B$61*((1+(XN1))^1)*((1+(XN2))^1)*((1+(XN3))^1))/((1.075)^3)+(Sheet1!$B$61*((1+(XN1))^1)*((1+(XN2))^1)*((1+(XN3))^1)*((1+(XN4))^1))/((1.075)^4)+(Sheet1!$B$61*((1+(XN1))^1)*((1+(XN2))^1)*((1+(XN3))^1)*((1+(XN4))^1)*((1+(XN5))^1))/((1.075)^5)+(Sheet1!$B$61*((1+(XN1))^1)*((1+(XN2))^1)*((1+(XN3))^1)*((1+(XN4))^1)*((1+(XN5))^1)*((1+(XN6))^1))/((1.075)^6)+(Sheet1!$B$61*((1+(XN1))^1)*((1+(XN2))^1)*((1+(XN3))^1)*((1+(XN4))^1)*((1+(XN5))^1)*((1+(XN6))^1)*((1+(XN7))^1))/((1.075)^7)+(Sheet1!$B$61*((1+(XN1))^1)*((1+(XN2))^1)*((1+(XN3))^1)*((1+(XN4))^1)*((1+(XN5))^1)*((1+(XN6))^1)*((1+(XN7))^1)*((1+(XN8))^1))/((1.075)^8)+(Sheet1!$B$61*((1+(XN1))^1)*((1+(XN2))^1)*((1+(XN3))^1)*((1+(XN4))^1)*((1+(XN5))^1)*((1+(XN6))^1)*((1+(XN7))^1)*((1+(XN8))^1)*((1+(XN9))^1))/((1.075)^9)+(Sheet1!$B$61*((1+(XN1))^1)*((1+(XN2))^1)*((1+(XN3))^1)*((1+(XN4))^1)*((1+(XN5))^1)*((1+(XN6))^1)*((1+(XN7))^1)*((1+(XN8))^1)*((1+(XN9))^1)*((1+(XN10))^1))/((1.075)^10)+(Sheet1!$B$61*((1+(XN1))^1)*((1+(XN2))^1)*((1+(XN3))^1)*((1+(XN4))^1)*((1+(XN5))^1)*((1+(XN6))^1)*((1+(XN7))^1)*((1+(XN8))^1)*((1+(XN9))^1)*((1+(XN10))^1)*((1+(XN11))^1))/((1.075)^11)+(Sheet1!$B$61*((1+(XN1))^1)*((1+(XN2))^1)*((1+(XN3))^1)*((1+(XN4))^1)*((1+(XN5))^1)*((1+(XN6))^1)*((1+(XN7))^1)*((1+(XN8))^1)*((1+(XN9))^1)*((1+(XN10))^1)*((1+(XN11))^1)*((1+(XN12))^1))/((1.075)^12)+(Sheet1!$B$61*((1+(XN1))^1)*((1+(XN2))^1)*((1+(XN3))^1)*((1+(XN4))^1)*((1+(XN5))^1)*((1+(XN6))^1)*((1+(XN7))^1)*((1+(XN8))^1)*((1+(XN9))^1)*((1+(XN10))^1)*((1+(XN11))^1)*((1+(XN12))^1)*((1+(XN13))^1))/((1.075)^13)+(Sheet1!$B$61*((1+(XN1))^1)*((1+(XN2))^1)*((1+(XN3))^1)*((1+(XN4))^1)*((1+(XN5))^1)*((1+(XN6))^1)*((1+(XN7))^1)*((1+(XN8))^1)*((1+(XN9))^1)*((1+(XN10))^1)*((1+(XN11))^1)*((1+(XN12))^1)*((1+(XN13))^1)*((1+(XN14))^1))/((1.075)^14)+(Sheet1!$B$61*((1+(XN1))^1)*((1+(XN2))^1)*((1+(XN3))^1)*((1+(XN4))^1)*((1+(XN5))^1)*((1+(XN6))^1)*((1+(XN7))^1)*((1+(XN8))^1)*((1+(XN9))^1)*((1+(XN10))^1)*((1+(XN11))^1)*((1+(XN12))^1)*((1+(XN13))^1)*((1+(XN14))^1)*((1+(XN15))^1))/((1.075)^15)+((Sheet1!$B$61*((1+(XN1))^1)*((1+(XN2))^1)*((1+(XN3))^1)*((1+(XN4))^1)*((1+(XN5))^1)*((1+(XN6))^1)*((1+(XN7))^1)*((1+(XN8))^1)*((1+(XN9))^1)*((1+(XN10))^1)*((1+(XN11))^1)*((1+(XN12))^1)*((1+(XN13))^1)*((1+(XN14))^1)*((1+(XN15))^1))/((1.075)^15)/0.075))/Sheet1!$B$17)+((Sheet1!$B$65/Sheet1!$B$17)*(100%-0.2)))</f>
        <v>49.958390950722887</v>
      </c>
      <c r="XO17" s="1">
        <f ca="1">SUM((((Sheet1!$B$61*((1+(XO1))^1))/((1.075)^1)+(Sheet1!$B$61*((1+(XO1))^1)*((1+(XO2))^1))/((1.075)^2)+(Sheet1!$B$61*((1+(XO1))^1)*((1+(XO2))^1)*((1+(XO3))^1))/((1.075)^3)+(Sheet1!$B$61*((1+(XO1))^1)*((1+(XO2))^1)*((1+(XO3))^1)*((1+(XO4))^1))/((1.075)^4)+(Sheet1!$B$61*((1+(XO1))^1)*((1+(XO2))^1)*((1+(XO3))^1)*((1+(XO4))^1)*((1+(XO5))^1))/((1.075)^5)+(Sheet1!$B$61*((1+(XO1))^1)*((1+(XO2))^1)*((1+(XO3))^1)*((1+(XO4))^1)*((1+(XO5))^1)*((1+(XO6))^1))/((1.075)^6)+(Sheet1!$B$61*((1+(XO1))^1)*((1+(XO2))^1)*((1+(XO3))^1)*((1+(XO4))^1)*((1+(XO5))^1)*((1+(XO6))^1)*((1+(XO7))^1))/((1.075)^7)+(Sheet1!$B$61*((1+(XO1))^1)*((1+(XO2))^1)*((1+(XO3))^1)*((1+(XO4))^1)*((1+(XO5))^1)*((1+(XO6))^1)*((1+(XO7))^1)*((1+(XO8))^1))/((1.075)^8)+(Sheet1!$B$61*((1+(XO1))^1)*((1+(XO2))^1)*((1+(XO3))^1)*((1+(XO4))^1)*((1+(XO5))^1)*((1+(XO6))^1)*((1+(XO7))^1)*((1+(XO8))^1)*((1+(XO9))^1))/((1.075)^9)+(Sheet1!$B$61*((1+(XO1))^1)*((1+(XO2))^1)*((1+(XO3))^1)*((1+(XO4))^1)*((1+(XO5))^1)*((1+(XO6))^1)*((1+(XO7))^1)*((1+(XO8))^1)*((1+(XO9))^1)*((1+(XO10))^1))/((1.075)^10)+(Sheet1!$B$61*((1+(XO1))^1)*((1+(XO2))^1)*((1+(XO3))^1)*((1+(XO4))^1)*((1+(XO5))^1)*((1+(XO6))^1)*((1+(XO7))^1)*((1+(XO8))^1)*((1+(XO9))^1)*((1+(XO10))^1)*((1+(XO11))^1))/((1.075)^11)+(Sheet1!$B$61*((1+(XO1))^1)*((1+(XO2))^1)*((1+(XO3))^1)*((1+(XO4))^1)*((1+(XO5))^1)*((1+(XO6))^1)*((1+(XO7))^1)*((1+(XO8))^1)*((1+(XO9))^1)*((1+(XO10))^1)*((1+(XO11))^1)*((1+(XO12))^1))/((1.075)^12)+(Sheet1!$B$61*((1+(XO1))^1)*((1+(XO2))^1)*((1+(XO3))^1)*((1+(XO4))^1)*((1+(XO5))^1)*((1+(XO6))^1)*((1+(XO7))^1)*((1+(XO8))^1)*((1+(XO9))^1)*((1+(XO10))^1)*((1+(XO11))^1)*((1+(XO12))^1)*((1+(XO13))^1))/((1.075)^13)+(Sheet1!$B$61*((1+(XO1))^1)*((1+(XO2))^1)*((1+(XO3))^1)*((1+(XO4))^1)*((1+(XO5))^1)*((1+(XO6))^1)*((1+(XO7))^1)*((1+(XO8))^1)*((1+(XO9))^1)*((1+(XO10))^1)*((1+(XO11))^1)*((1+(XO12))^1)*((1+(XO13))^1)*((1+(XO14))^1))/((1.075)^14)+(Sheet1!$B$61*((1+(XO1))^1)*((1+(XO2))^1)*((1+(XO3))^1)*((1+(XO4))^1)*((1+(XO5))^1)*((1+(XO6))^1)*((1+(XO7))^1)*((1+(XO8))^1)*((1+(XO9))^1)*((1+(XO10))^1)*((1+(XO11))^1)*((1+(XO12))^1)*((1+(XO13))^1)*((1+(XO14))^1)*((1+(XO15))^1))/((1.075)^15)+((Sheet1!$B$61*((1+(XO1))^1)*((1+(XO2))^1)*((1+(XO3))^1)*((1+(XO4))^1)*((1+(XO5))^1)*((1+(XO6))^1)*((1+(XO7))^1)*((1+(XO8))^1)*((1+(XO9))^1)*((1+(XO10))^1)*((1+(XO11))^1)*((1+(XO12))^1)*((1+(XO13))^1)*((1+(XO14))^1)*((1+(XO15))^1))/((1.075)^15)/0.075))/Sheet1!$B$17)+((Sheet1!$B$65/Sheet1!$B$17)*(100%-0.2)))</f>
        <v>59.528243003251546</v>
      </c>
      <c r="XP17" s="1">
        <f ca="1">SUM((((Sheet1!$B$61*((1+(XP1))^1))/((1.075)^1)+(Sheet1!$B$61*((1+(XP1))^1)*((1+(XP2))^1))/((1.075)^2)+(Sheet1!$B$61*((1+(XP1))^1)*((1+(XP2))^1)*((1+(XP3))^1))/((1.075)^3)+(Sheet1!$B$61*((1+(XP1))^1)*((1+(XP2))^1)*((1+(XP3))^1)*((1+(XP4))^1))/((1.075)^4)+(Sheet1!$B$61*((1+(XP1))^1)*((1+(XP2))^1)*((1+(XP3))^1)*((1+(XP4))^1)*((1+(XP5))^1))/((1.075)^5)+(Sheet1!$B$61*((1+(XP1))^1)*((1+(XP2))^1)*((1+(XP3))^1)*((1+(XP4))^1)*((1+(XP5))^1)*((1+(XP6))^1))/((1.075)^6)+(Sheet1!$B$61*((1+(XP1))^1)*((1+(XP2))^1)*((1+(XP3))^1)*((1+(XP4))^1)*((1+(XP5))^1)*((1+(XP6))^1)*((1+(XP7))^1))/((1.075)^7)+(Sheet1!$B$61*((1+(XP1))^1)*((1+(XP2))^1)*((1+(XP3))^1)*((1+(XP4))^1)*((1+(XP5))^1)*((1+(XP6))^1)*((1+(XP7))^1)*((1+(XP8))^1))/((1.075)^8)+(Sheet1!$B$61*((1+(XP1))^1)*((1+(XP2))^1)*((1+(XP3))^1)*((1+(XP4))^1)*((1+(XP5))^1)*((1+(XP6))^1)*((1+(XP7))^1)*((1+(XP8))^1)*((1+(XP9))^1))/((1.075)^9)+(Sheet1!$B$61*((1+(XP1))^1)*((1+(XP2))^1)*((1+(XP3))^1)*((1+(XP4))^1)*((1+(XP5))^1)*((1+(XP6))^1)*((1+(XP7))^1)*((1+(XP8))^1)*((1+(XP9))^1)*((1+(XP10))^1))/((1.075)^10)+(Sheet1!$B$61*((1+(XP1))^1)*((1+(XP2))^1)*((1+(XP3))^1)*((1+(XP4))^1)*((1+(XP5))^1)*((1+(XP6))^1)*((1+(XP7))^1)*((1+(XP8))^1)*((1+(XP9))^1)*((1+(XP10))^1)*((1+(XP11))^1))/((1.075)^11)+(Sheet1!$B$61*((1+(XP1))^1)*((1+(XP2))^1)*((1+(XP3))^1)*((1+(XP4))^1)*((1+(XP5))^1)*((1+(XP6))^1)*((1+(XP7))^1)*((1+(XP8))^1)*((1+(XP9))^1)*((1+(XP10))^1)*((1+(XP11))^1)*((1+(XP12))^1))/((1.075)^12)+(Sheet1!$B$61*((1+(XP1))^1)*((1+(XP2))^1)*((1+(XP3))^1)*((1+(XP4))^1)*((1+(XP5))^1)*((1+(XP6))^1)*((1+(XP7))^1)*((1+(XP8))^1)*((1+(XP9))^1)*((1+(XP10))^1)*((1+(XP11))^1)*((1+(XP12))^1)*((1+(XP13))^1))/((1.075)^13)+(Sheet1!$B$61*((1+(XP1))^1)*((1+(XP2))^1)*((1+(XP3))^1)*((1+(XP4))^1)*((1+(XP5))^1)*((1+(XP6))^1)*((1+(XP7))^1)*((1+(XP8))^1)*((1+(XP9))^1)*((1+(XP10))^1)*((1+(XP11))^1)*((1+(XP12))^1)*((1+(XP13))^1)*((1+(XP14))^1))/((1.075)^14)+(Sheet1!$B$61*((1+(XP1))^1)*((1+(XP2))^1)*((1+(XP3))^1)*((1+(XP4))^1)*((1+(XP5))^1)*((1+(XP6))^1)*((1+(XP7))^1)*((1+(XP8))^1)*((1+(XP9))^1)*((1+(XP10))^1)*((1+(XP11))^1)*((1+(XP12))^1)*((1+(XP13))^1)*((1+(XP14))^1)*((1+(XP15))^1))/((1.075)^15)+((Sheet1!$B$61*((1+(XP1))^1)*((1+(XP2))^1)*((1+(XP3))^1)*((1+(XP4))^1)*((1+(XP5))^1)*((1+(XP6))^1)*((1+(XP7))^1)*((1+(XP8))^1)*((1+(XP9))^1)*((1+(XP10))^1)*((1+(XP11))^1)*((1+(XP12))^1)*((1+(XP13))^1)*((1+(XP14))^1)*((1+(XP15))^1))/((1.075)^15)/0.075))/Sheet1!$B$17)+((Sheet1!$B$65/Sheet1!$B$17)*(100%-0.2)))</f>
        <v>36.113469963714152</v>
      </c>
      <c r="XQ17" s="1">
        <f ca="1">SUM((((Sheet1!$B$61*((1+(XQ1))^1))/((1.075)^1)+(Sheet1!$B$61*((1+(XQ1))^1)*((1+(XQ2))^1))/((1.075)^2)+(Sheet1!$B$61*((1+(XQ1))^1)*((1+(XQ2))^1)*((1+(XQ3))^1))/((1.075)^3)+(Sheet1!$B$61*((1+(XQ1))^1)*((1+(XQ2))^1)*((1+(XQ3))^1)*((1+(XQ4))^1))/((1.075)^4)+(Sheet1!$B$61*((1+(XQ1))^1)*((1+(XQ2))^1)*((1+(XQ3))^1)*((1+(XQ4))^1)*((1+(XQ5))^1))/((1.075)^5)+(Sheet1!$B$61*((1+(XQ1))^1)*((1+(XQ2))^1)*((1+(XQ3))^1)*((1+(XQ4))^1)*((1+(XQ5))^1)*((1+(XQ6))^1))/((1.075)^6)+(Sheet1!$B$61*((1+(XQ1))^1)*((1+(XQ2))^1)*((1+(XQ3))^1)*((1+(XQ4))^1)*((1+(XQ5))^1)*((1+(XQ6))^1)*((1+(XQ7))^1))/((1.075)^7)+(Sheet1!$B$61*((1+(XQ1))^1)*((1+(XQ2))^1)*((1+(XQ3))^1)*((1+(XQ4))^1)*((1+(XQ5))^1)*((1+(XQ6))^1)*((1+(XQ7))^1)*((1+(XQ8))^1))/((1.075)^8)+(Sheet1!$B$61*((1+(XQ1))^1)*((1+(XQ2))^1)*((1+(XQ3))^1)*((1+(XQ4))^1)*((1+(XQ5))^1)*((1+(XQ6))^1)*((1+(XQ7))^1)*((1+(XQ8))^1)*((1+(XQ9))^1))/((1.075)^9)+(Sheet1!$B$61*((1+(XQ1))^1)*((1+(XQ2))^1)*((1+(XQ3))^1)*((1+(XQ4))^1)*((1+(XQ5))^1)*((1+(XQ6))^1)*((1+(XQ7))^1)*((1+(XQ8))^1)*((1+(XQ9))^1)*((1+(XQ10))^1))/((1.075)^10)+(Sheet1!$B$61*((1+(XQ1))^1)*((1+(XQ2))^1)*((1+(XQ3))^1)*((1+(XQ4))^1)*((1+(XQ5))^1)*((1+(XQ6))^1)*((1+(XQ7))^1)*((1+(XQ8))^1)*((1+(XQ9))^1)*((1+(XQ10))^1)*((1+(XQ11))^1))/((1.075)^11)+(Sheet1!$B$61*((1+(XQ1))^1)*((1+(XQ2))^1)*((1+(XQ3))^1)*((1+(XQ4))^1)*((1+(XQ5))^1)*((1+(XQ6))^1)*((1+(XQ7))^1)*((1+(XQ8))^1)*((1+(XQ9))^1)*((1+(XQ10))^1)*((1+(XQ11))^1)*((1+(XQ12))^1))/((1.075)^12)+(Sheet1!$B$61*((1+(XQ1))^1)*((1+(XQ2))^1)*((1+(XQ3))^1)*((1+(XQ4))^1)*((1+(XQ5))^1)*((1+(XQ6))^1)*((1+(XQ7))^1)*((1+(XQ8))^1)*((1+(XQ9))^1)*((1+(XQ10))^1)*((1+(XQ11))^1)*((1+(XQ12))^1)*((1+(XQ13))^1))/((1.075)^13)+(Sheet1!$B$61*((1+(XQ1))^1)*((1+(XQ2))^1)*((1+(XQ3))^1)*((1+(XQ4))^1)*((1+(XQ5))^1)*((1+(XQ6))^1)*((1+(XQ7))^1)*((1+(XQ8))^1)*((1+(XQ9))^1)*((1+(XQ10))^1)*((1+(XQ11))^1)*((1+(XQ12))^1)*((1+(XQ13))^1)*((1+(XQ14))^1))/((1.075)^14)+(Sheet1!$B$61*((1+(XQ1))^1)*((1+(XQ2))^1)*((1+(XQ3))^1)*((1+(XQ4))^1)*((1+(XQ5))^1)*((1+(XQ6))^1)*((1+(XQ7))^1)*((1+(XQ8))^1)*((1+(XQ9))^1)*((1+(XQ10))^1)*((1+(XQ11))^1)*((1+(XQ12))^1)*((1+(XQ13))^1)*((1+(XQ14))^1)*((1+(XQ15))^1))/((1.075)^15)+((Sheet1!$B$61*((1+(XQ1))^1)*((1+(XQ2))^1)*((1+(XQ3))^1)*((1+(XQ4))^1)*((1+(XQ5))^1)*((1+(XQ6))^1)*((1+(XQ7))^1)*((1+(XQ8))^1)*((1+(XQ9))^1)*((1+(XQ10))^1)*((1+(XQ11))^1)*((1+(XQ12))^1)*((1+(XQ13))^1)*((1+(XQ14))^1)*((1+(XQ15))^1))/((1.075)^15)/0.075))/Sheet1!$B$17)+((Sheet1!$B$65/Sheet1!$B$17)*(100%-0.2)))</f>
        <v>47.722758418412461</v>
      </c>
      <c r="XR17" s="1">
        <f ca="1">SUM((((Sheet1!$B$61*((1+(XR1))^1))/((1.075)^1)+(Sheet1!$B$61*((1+(XR1))^1)*((1+(XR2))^1))/((1.075)^2)+(Sheet1!$B$61*((1+(XR1))^1)*((1+(XR2))^1)*((1+(XR3))^1))/((1.075)^3)+(Sheet1!$B$61*((1+(XR1))^1)*((1+(XR2))^1)*((1+(XR3))^1)*((1+(XR4))^1))/((1.075)^4)+(Sheet1!$B$61*((1+(XR1))^1)*((1+(XR2))^1)*((1+(XR3))^1)*((1+(XR4))^1)*((1+(XR5))^1))/((1.075)^5)+(Sheet1!$B$61*((1+(XR1))^1)*((1+(XR2))^1)*((1+(XR3))^1)*((1+(XR4))^1)*((1+(XR5))^1)*((1+(XR6))^1))/((1.075)^6)+(Sheet1!$B$61*((1+(XR1))^1)*((1+(XR2))^1)*((1+(XR3))^1)*((1+(XR4))^1)*((1+(XR5))^1)*((1+(XR6))^1)*((1+(XR7))^1))/((1.075)^7)+(Sheet1!$B$61*((1+(XR1))^1)*((1+(XR2))^1)*((1+(XR3))^1)*((1+(XR4))^1)*((1+(XR5))^1)*((1+(XR6))^1)*((1+(XR7))^1)*((1+(XR8))^1))/((1.075)^8)+(Sheet1!$B$61*((1+(XR1))^1)*((1+(XR2))^1)*((1+(XR3))^1)*((1+(XR4))^1)*((1+(XR5))^1)*((1+(XR6))^1)*((1+(XR7))^1)*((1+(XR8))^1)*((1+(XR9))^1))/((1.075)^9)+(Sheet1!$B$61*((1+(XR1))^1)*((1+(XR2))^1)*((1+(XR3))^1)*((1+(XR4))^1)*((1+(XR5))^1)*((1+(XR6))^1)*((1+(XR7))^1)*((1+(XR8))^1)*((1+(XR9))^1)*((1+(XR10))^1))/((1.075)^10)+(Sheet1!$B$61*((1+(XR1))^1)*((1+(XR2))^1)*((1+(XR3))^1)*((1+(XR4))^1)*((1+(XR5))^1)*((1+(XR6))^1)*((1+(XR7))^1)*((1+(XR8))^1)*((1+(XR9))^1)*((1+(XR10))^1)*((1+(XR11))^1))/((1.075)^11)+(Sheet1!$B$61*((1+(XR1))^1)*((1+(XR2))^1)*((1+(XR3))^1)*((1+(XR4))^1)*((1+(XR5))^1)*((1+(XR6))^1)*((1+(XR7))^1)*((1+(XR8))^1)*((1+(XR9))^1)*((1+(XR10))^1)*((1+(XR11))^1)*((1+(XR12))^1))/((1.075)^12)+(Sheet1!$B$61*((1+(XR1))^1)*((1+(XR2))^1)*((1+(XR3))^1)*((1+(XR4))^1)*((1+(XR5))^1)*((1+(XR6))^1)*((1+(XR7))^1)*((1+(XR8))^1)*((1+(XR9))^1)*((1+(XR10))^1)*((1+(XR11))^1)*((1+(XR12))^1)*((1+(XR13))^1))/((1.075)^13)+(Sheet1!$B$61*((1+(XR1))^1)*((1+(XR2))^1)*((1+(XR3))^1)*((1+(XR4))^1)*((1+(XR5))^1)*((1+(XR6))^1)*((1+(XR7))^1)*((1+(XR8))^1)*((1+(XR9))^1)*((1+(XR10))^1)*((1+(XR11))^1)*((1+(XR12))^1)*((1+(XR13))^1)*((1+(XR14))^1))/((1.075)^14)+(Sheet1!$B$61*((1+(XR1))^1)*((1+(XR2))^1)*((1+(XR3))^1)*((1+(XR4))^1)*((1+(XR5))^1)*((1+(XR6))^1)*((1+(XR7))^1)*((1+(XR8))^1)*((1+(XR9))^1)*((1+(XR10))^1)*((1+(XR11))^1)*((1+(XR12))^1)*((1+(XR13))^1)*((1+(XR14))^1)*((1+(XR15))^1))/((1.075)^15)+((Sheet1!$B$61*((1+(XR1))^1)*((1+(XR2))^1)*((1+(XR3))^1)*((1+(XR4))^1)*((1+(XR5))^1)*((1+(XR6))^1)*((1+(XR7))^1)*((1+(XR8))^1)*((1+(XR9))^1)*((1+(XR10))^1)*((1+(XR11))^1)*((1+(XR12))^1)*((1+(XR13))^1)*((1+(XR14))^1)*((1+(XR15))^1))/((1.075)^15)/0.075))/Sheet1!$B$17)+((Sheet1!$B$65/Sheet1!$B$17)*(100%-0.2)))</f>
        <v>52.546169416973875</v>
      </c>
      <c r="XS17" s="1">
        <f ca="1">SUM((((Sheet1!$B$61*((1+(XS1))^1))/((1.075)^1)+(Sheet1!$B$61*((1+(XS1))^1)*((1+(XS2))^1))/((1.075)^2)+(Sheet1!$B$61*((1+(XS1))^1)*((1+(XS2))^1)*((1+(XS3))^1))/((1.075)^3)+(Sheet1!$B$61*((1+(XS1))^1)*((1+(XS2))^1)*((1+(XS3))^1)*((1+(XS4))^1))/((1.075)^4)+(Sheet1!$B$61*((1+(XS1))^1)*((1+(XS2))^1)*((1+(XS3))^1)*((1+(XS4))^1)*((1+(XS5))^1))/((1.075)^5)+(Sheet1!$B$61*((1+(XS1))^1)*((1+(XS2))^1)*((1+(XS3))^1)*((1+(XS4))^1)*((1+(XS5))^1)*((1+(XS6))^1))/((1.075)^6)+(Sheet1!$B$61*((1+(XS1))^1)*((1+(XS2))^1)*((1+(XS3))^1)*((1+(XS4))^1)*((1+(XS5))^1)*((1+(XS6))^1)*((1+(XS7))^1))/((1.075)^7)+(Sheet1!$B$61*((1+(XS1))^1)*((1+(XS2))^1)*((1+(XS3))^1)*((1+(XS4))^1)*((1+(XS5))^1)*((1+(XS6))^1)*((1+(XS7))^1)*((1+(XS8))^1))/((1.075)^8)+(Sheet1!$B$61*((1+(XS1))^1)*((1+(XS2))^1)*((1+(XS3))^1)*((1+(XS4))^1)*((1+(XS5))^1)*((1+(XS6))^1)*((1+(XS7))^1)*((1+(XS8))^1)*((1+(XS9))^1))/((1.075)^9)+(Sheet1!$B$61*((1+(XS1))^1)*((1+(XS2))^1)*((1+(XS3))^1)*((1+(XS4))^1)*((1+(XS5))^1)*((1+(XS6))^1)*((1+(XS7))^1)*((1+(XS8))^1)*((1+(XS9))^1)*((1+(XS10))^1))/((1.075)^10)+(Sheet1!$B$61*((1+(XS1))^1)*((1+(XS2))^1)*((1+(XS3))^1)*((1+(XS4))^1)*((1+(XS5))^1)*((1+(XS6))^1)*((1+(XS7))^1)*((1+(XS8))^1)*((1+(XS9))^1)*((1+(XS10))^1)*((1+(XS11))^1))/((1.075)^11)+(Sheet1!$B$61*((1+(XS1))^1)*((1+(XS2))^1)*((1+(XS3))^1)*((1+(XS4))^1)*((1+(XS5))^1)*((1+(XS6))^1)*((1+(XS7))^1)*((1+(XS8))^1)*((1+(XS9))^1)*((1+(XS10))^1)*((1+(XS11))^1)*((1+(XS12))^1))/((1.075)^12)+(Sheet1!$B$61*((1+(XS1))^1)*((1+(XS2))^1)*((1+(XS3))^1)*((1+(XS4))^1)*((1+(XS5))^1)*((1+(XS6))^1)*((1+(XS7))^1)*((1+(XS8))^1)*((1+(XS9))^1)*((1+(XS10))^1)*((1+(XS11))^1)*((1+(XS12))^1)*((1+(XS13))^1))/((1.075)^13)+(Sheet1!$B$61*((1+(XS1))^1)*((1+(XS2))^1)*((1+(XS3))^1)*((1+(XS4))^1)*((1+(XS5))^1)*((1+(XS6))^1)*((1+(XS7))^1)*((1+(XS8))^1)*((1+(XS9))^1)*((1+(XS10))^1)*((1+(XS11))^1)*((1+(XS12))^1)*((1+(XS13))^1)*((1+(XS14))^1))/((1.075)^14)+(Sheet1!$B$61*((1+(XS1))^1)*((1+(XS2))^1)*((1+(XS3))^1)*((1+(XS4))^1)*((1+(XS5))^1)*((1+(XS6))^1)*((1+(XS7))^1)*((1+(XS8))^1)*((1+(XS9))^1)*((1+(XS10))^1)*((1+(XS11))^1)*((1+(XS12))^1)*((1+(XS13))^1)*((1+(XS14))^1)*((1+(XS15))^1))/((1.075)^15)+((Sheet1!$B$61*((1+(XS1))^1)*((1+(XS2))^1)*((1+(XS3))^1)*((1+(XS4))^1)*((1+(XS5))^1)*((1+(XS6))^1)*((1+(XS7))^1)*((1+(XS8))^1)*((1+(XS9))^1)*((1+(XS10))^1)*((1+(XS11))^1)*((1+(XS12))^1)*((1+(XS13))^1)*((1+(XS14))^1)*((1+(XS15))^1))/((1.075)^15)/0.075))/Sheet1!$B$17)+((Sheet1!$B$65/Sheet1!$B$17)*(100%-0.2)))</f>
        <v>39.978121584492513</v>
      </c>
      <c r="XT17" s="1">
        <f ca="1">SUM((((Sheet1!$B$61*((1+(XT1))^1))/((1.075)^1)+(Sheet1!$B$61*((1+(XT1))^1)*((1+(XT2))^1))/((1.075)^2)+(Sheet1!$B$61*((1+(XT1))^1)*((1+(XT2))^1)*((1+(XT3))^1))/((1.075)^3)+(Sheet1!$B$61*((1+(XT1))^1)*((1+(XT2))^1)*((1+(XT3))^1)*((1+(XT4))^1))/((1.075)^4)+(Sheet1!$B$61*((1+(XT1))^1)*((1+(XT2))^1)*((1+(XT3))^1)*((1+(XT4))^1)*((1+(XT5))^1))/((1.075)^5)+(Sheet1!$B$61*((1+(XT1))^1)*((1+(XT2))^1)*((1+(XT3))^1)*((1+(XT4))^1)*((1+(XT5))^1)*((1+(XT6))^1))/((1.075)^6)+(Sheet1!$B$61*((1+(XT1))^1)*((1+(XT2))^1)*((1+(XT3))^1)*((1+(XT4))^1)*((1+(XT5))^1)*((1+(XT6))^1)*((1+(XT7))^1))/((1.075)^7)+(Sheet1!$B$61*((1+(XT1))^1)*((1+(XT2))^1)*((1+(XT3))^1)*((1+(XT4))^1)*((1+(XT5))^1)*((1+(XT6))^1)*((1+(XT7))^1)*((1+(XT8))^1))/((1.075)^8)+(Sheet1!$B$61*((1+(XT1))^1)*((1+(XT2))^1)*((1+(XT3))^1)*((1+(XT4))^1)*((1+(XT5))^1)*((1+(XT6))^1)*((1+(XT7))^1)*((1+(XT8))^1)*((1+(XT9))^1))/((1.075)^9)+(Sheet1!$B$61*((1+(XT1))^1)*((1+(XT2))^1)*((1+(XT3))^1)*((1+(XT4))^1)*((1+(XT5))^1)*((1+(XT6))^1)*((1+(XT7))^1)*((1+(XT8))^1)*((1+(XT9))^1)*((1+(XT10))^1))/((1.075)^10)+(Sheet1!$B$61*((1+(XT1))^1)*((1+(XT2))^1)*((1+(XT3))^1)*((1+(XT4))^1)*((1+(XT5))^1)*((1+(XT6))^1)*((1+(XT7))^1)*((1+(XT8))^1)*((1+(XT9))^1)*((1+(XT10))^1)*((1+(XT11))^1))/((1.075)^11)+(Sheet1!$B$61*((1+(XT1))^1)*((1+(XT2))^1)*((1+(XT3))^1)*((1+(XT4))^1)*((1+(XT5))^1)*((1+(XT6))^1)*((1+(XT7))^1)*((1+(XT8))^1)*((1+(XT9))^1)*((1+(XT10))^1)*((1+(XT11))^1)*((1+(XT12))^1))/((1.075)^12)+(Sheet1!$B$61*((1+(XT1))^1)*((1+(XT2))^1)*((1+(XT3))^1)*((1+(XT4))^1)*((1+(XT5))^1)*((1+(XT6))^1)*((1+(XT7))^1)*((1+(XT8))^1)*((1+(XT9))^1)*((1+(XT10))^1)*((1+(XT11))^1)*((1+(XT12))^1)*((1+(XT13))^1))/((1.075)^13)+(Sheet1!$B$61*((1+(XT1))^1)*((1+(XT2))^1)*((1+(XT3))^1)*((1+(XT4))^1)*((1+(XT5))^1)*((1+(XT6))^1)*((1+(XT7))^1)*((1+(XT8))^1)*((1+(XT9))^1)*((1+(XT10))^1)*((1+(XT11))^1)*((1+(XT12))^1)*((1+(XT13))^1)*((1+(XT14))^1))/((1.075)^14)+(Sheet1!$B$61*((1+(XT1))^1)*((1+(XT2))^1)*((1+(XT3))^1)*((1+(XT4))^1)*((1+(XT5))^1)*((1+(XT6))^1)*((1+(XT7))^1)*((1+(XT8))^1)*((1+(XT9))^1)*((1+(XT10))^1)*((1+(XT11))^1)*((1+(XT12))^1)*((1+(XT13))^1)*((1+(XT14))^1)*((1+(XT15))^1))/((1.075)^15)+((Sheet1!$B$61*((1+(XT1))^1)*((1+(XT2))^1)*((1+(XT3))^1)*((1+(XT4))^1)*((1+(XT5))^1)*((1+(XT6))^1)*((1+(XT7))^1)*((1+(XT8))^1)*((1+(XT9))^1)*((1+(XT10))^1)*((1+(XT11))^1)*((1+(XT12))^1)*((1+(XT13))^1)*((1+(XT14))^1)*((1+(XT15))^1))/((1.075)^15)/0.075))/Sheet1!$B$17)+((Sheet1!$B$65/Sheet1!$B$17)*(100%-0.2)))</f>
        <v>55.560741244158592</v>
      </c>
      <c r="XU17" s="1">
        <f ca="1">SUM((((Sheet1!$B$61*((1+(XU1))^1))/((1.075)^1)+(Sheet1!$B$61*((1+(XU1))^1)*((1+(XU2))^1))/((1.075)^2)+(Sheet1!$B$61*((1+(XU1))^1)*((1+(XU2))^1)*((1+(XU3))^1))/((1.075)^3)+(Sheet1!$B$61*((1+(XU1))^1)*((1+(XU2))^1)*((1+(XU3))^1)*((1+(XU4))^1))/((1.075)^4)+(Sheet1!$B$61*((1+(XU1))^1)*((1+(XU2))^1)*((1+(XU3))^1)*((1+(XU4))^1)*((1+(XU5))^1))/((1.075)^5)+(Sheet1!$B$61*((1+(XU1))^1)*((1+(XU2))^1)*((1+(XU3))^1)*((1+(XU4))^1)*((1+(XU5))^1)*((1+(XU6))^1))/((1.075)^6)+(Sheet1!$B$61*((1+(XU1))^1)*((1+(XU2))^1)*((1+(XU3))^1)*((1+(XU4))^1)*((1+(XU5))^1)*((1+(XU6))^1)*((1+(XU7))^1))/((1.075)^7)+(Sheet1!$B$61*((1+(XU1))^1)*((1+(XU2))^1)*((1+(XU3))^1)*((1+(XU4))^1)*((1+(XU5))^1)*((1+(XU6))^1)*((1+(XU7))^1)*((1+(XU8))^1))/((1.075)^8)+(Sheet1!$B$61*((1+(XU1))^1)*((1+(XU2))^1)*((1+(XU3))^1)*((1+(XU4))^1)*((1+(XU5))^1)*((1+(XU6))^1)*((1+(XU7))^1)*((1+(XU8))^1)*((1+(XU9))^1))/((1.075)^9)+(Sheet1!$B$61*((1+(XU1))^1)*((1+(XU2))^1)*((1+(XU3))^1)*((1+(XU4))^1)*((1+(XU5))^1)*((1+(XU6))^1)*((1+(XU7))^1)*((1+(XU8))^1)*((1+(XU9))^1)*((1+(XU10))^1))/((1.075)^10)+(Sheet1!$B$61*((1+(XU1))^1)*((1+(XU2))^1)*((1+(XU3))^1)*((1+(XU4))^1)*((1+(XU5))^1)*((1+(XU6))^1)*((1+(XU7))^1)*((1+(XU8))^1)*((1+(XU9))^1)*((1+(XU10))^1)*((1+(XU11))^1))/((1.075)^11)+(Sheet1!$B$61*((1+(XU1))^1)*((1+(XU2))^1)*((1+(XU3))^1)*((1+(XU4))^1)*((1+(XU5))^1)*((1+(XU6))^1)*((1+(XU7))^1)*((1+(XU8))^1)*((1+(XU9))^1)*((1+(XU10))^1)*((1+(XU11))^1)*((1+(XU12))^1))/((1.075)^12)+(Sheet1!$B$61*((1+(XU1))^1)*((1+(XU2))^1)*((1+(XU3))^1)*((1+(XU4))^1)*((1+(XU5))^1)*((1+(XU6))^1)*((1+(XU7))^1)*((1+(XU8))^1)*((1+(XU9))^1)*((1+(XU10))^1)*((1+(XU11))^1)*((1+(XU12))^1)*((1+(XU13))^1))/((1.075)^13)+(Sheet1!$B$61*((1+(XU1))^1)*((1+(XU2))^1)*((1+(XU3))^1)*((1+(XU4))^1)*((1+(XU5))^1)*((1+(XU6))^1)*((1+(XU7))^1)*((1+(XU8))^1)*((1+(XU9))^1)*((1+(XU10))^1)*((1+(XU11))^1)*((1+(XU12))^1)*((1+(XU13))^1)*((1+(XU14))^1))/((1.075)^14)+(Sheet1!$B$61*((1+(XU1))^1)*((1+(XU2))^1)*((1+(XU3))^1)*((1+(XU4))^1)*((1+(XU5))^1)*((1+(XU6))^1)*((1+(XU7))^1)*((1+(XU8))^1)*((1+(XU9))^1)*((1+(XU10))^1)*((1+(XU11))^1)*((1+(XU12))^1)*((1+(XU13))^1)*((1+(XU14))^1)*((1+(XU15))^1))/((1.075)^15)+((Sheet1!$B$61*((1+(XU1))^1)*((1+(XU2))^1)*((1+(XU3))^1)*((1+(XU4))^1)*((1+(XU5))^1)*((1+(XU6))^1)*((1+(XU7))^1)*((1+(XU8))^1)*((1+(XU9))^1)*((1+(XU10))^1)*((1+(XU11))^1)*((1+(XU12))^1)*((1+(XU13))^1)*((1+(XU14))^1)*((1+(XU15))^1))/((1.075)^15)/0.075))/Sheet1!$B$17)+((Sheet1!$B$65/Sheet1!$B$17)*(100%-0.2)))</f>
        <v>59.069706847807488</v>
      </c>
      <c r="XV17" s="1">
        <f ca="1">SUM((((Sheet1!$B$61*((1+(XV1))^1))/((1.075)^1)+(Sheet1!$B$61*((1+(XV1))^1)*((1+(XV2))^1))/((1.075)^2)+(Sheet1!$B$61*((1+(XV1))^1)*((1+(XV2))^1)*((1+(XV3))^1))/((1.075)^3)+(Sheet1!$B$61*((1+(XV1))^1)*((1+(XV2))^1)*((1+(XV3))^1)*((1+(XV4))^1))/((1.075)^4)+(Sheet1!$B$61*((1+(XV1))^1)*((1+(XV2))^1)*((1+(XV3))^1)*((1+(XV4))^1)*((1+(XV5))^1))/((1.075)^5)+(Sheet1!$B$61*((1+(XV1))^1)*((1+(XV2))^1)*((1+(XV3))^1)*((1+(XV4))^1)*((1+(XV5))^1)*((1+(XV6))^1))/((1.075)^6)+(Sheet1!$B$61*((1+(XV1))^1)*((1+(XV2))^1)*((1+(XV3))^1)*((1+(XV4))^1)*((1+(XV5))^1)*((1+(XV6))^1)*((1+(XV7))^1))/((1.075)^7)+(Sheet1!$B$61*((1+(XV1))^1)*((1+(XV2))^1)*((1+(XV3))^1)*((1+(XV4))^1)*((1+(XV5))^1)*((1+(XV6))^1)*((1+(XV7))^1)*((1+(XV8))^1))/((1.075)^8)+(Sheet1!$B$61*((1+(XV1))^1)*((1+(XV2))^1)*((1+(XV3))^1)*((1+(XV4))^1)*((1+(XV5))^1)*((1+(XV6))^1)*((1+(XV7))^1)*((1+(XV8))^1)*((1+(XV9))^1))/((1.075)^9)+(Sheet1!$B$61*((1+(XV1))^1)*((1+(XV2))^1)*((1+(XV3))^1)*((1+(XV4))^1)*((1+(XV5))^1)*((1+(XV6))^1)*((1+(XV7))^1)*((1+(XV8))^1)*((1+(XV9))^1)*((1+(XV10))^1))/((1.075)^10)+(Sheet1!$B$61*((1+(XV1))^1)*((1+(XV2))^1)*((1+(XV3))^1)*((1+(XV4))^1)*((1+(XV5))^1)*((1+(XV6))^1)*((1+(XV7))^1)*((1+(XV8))^1)*((1+(XV9))^1)*((1+(XV10))^1)*((1+(XV11))^1))/((1.075)^11)+(Sheet1!$B$61*((1+(XV1))^1)*((1+(XV2))^1)*((1+(XV3))^1)*((1+(XV4))^1)*((1+(XV5))^1)*((1+(XV6))^1)*((1+(XV7))^1)*((1+(XV8))^1)*((1+(XV9))^1)*((1+(XV10))^1)*((1+(XV11))^1)*((1+(XV12))^1))/((1.075)^12)+(Sheet1!$B$61*((1+(XV1))^1)*((1+(XV2))^1)*((1+(XV3))^1)*((1+(XV4))^1)*((1+(XV5))^1)*((1+(XV6))^1)*((1+(XV7))^1)*((1+(XV8))^1)*((1+(XV9))^1)*((1+(XV10))^1)*((1+(XV11))^1)*((1+(XV12))^1)*((1+(XV13))^1))/((1.075)^13)+(Sheet1!$B$61*((1+(XV1))^1)*((1+(XV2))^1)*((1+(XV3))^1)*((1+(XV4))^1)*((1+(XV5))^1)*((1+(XV6))^1)*((1+(XV7))^1)*((1+(XV8))^1)*((1+(XV9))^1)*((1+(XV10))^1)*((1+(XV11))^1)*((1+(XV12))^1)*((1+(XV13))^1)*((1+(XV14))^1))/((1.075)^14)+(Sheet1!$B$61*((1+(XV1))^1)*((1+(XV2))^1)*((1+(XV3))^1)*((1+(XV4))^1)*((1+(XV5))^1)*((1+(XV6))^1)*((1+(XV7))^1)*((1+(XV8))^1)*((1+(XV9))^1)*((1+(XV10))^1)*((1+(XV11))^1)*((1+(XV12))^1)*((1+(XV13))^1)*((1+(XV14))^1)*((1+(XV15))^1))/((1.075)^15)+((Sheet1!$B$61*((1+(XV1))^1)*((1+(XV2))^1)*((1+(XV3))^1)*((1+(XV4))^1)*((1+(XV5))^1)*((1+(XV6))^1)*((1+(XV7))^1)*((1+(XV8))^1)*((1+(XV9))^1)*((1+(XV10))^1)*((1+(XV11))^1)*((1+(XV12))^1)*((1+(XV13))^1)*((1+(XV14))^1)*((1+(XV15))^1))/((1.075)^15)/0.075))/Sheet1!$B$17)+((Sheet1!$B$65/Sheet1!$B$17)*(100%-0.2)))</f>
        <v>62.076942540214674</v>
      </c>
      <c r="XW17" s="1">
        <f ca="1">SUM((((Sheet1!$B$61*((1+(XW1))^1))/((1.075)^1)+(Sheet1!$B$61*((1+(XW1))^1)*((1+(XW2))^1))/((1.075)^2)+(Sheet1!$B$61*((1+(XW1))^1)*((1+(XW2))^1)*((1+(XW3))^1))/((1.075)^3)+(Sheet1!$B$61*((1+(XW1))^1)*((1+(XW2))^1)*((1+(XW3))^1)*((1+(XW4))^1))/((1.075)^4)+(Sheet1!$B$61*((1+(XW1))^1)*((1+(XW2))^1)*((1+(XW3))^1)*((1+(XW4))^1)*((1+(XW5))^1))/((1.075)^5)+(Sheet1!$B$61*((1+(XW1))^1)*((1+(XW2))^1)*((1+(XW3))^1)*((1+(XW4))^1)*((1+(XW5))^1)*((1+(XW6))^1))/((1.075)^6)+(Sheet1!$B$61*((1+(XW1))^1)*((1+(XW2))^1)*((1+(XW3))^1)*((1+(XW4))^1)*((1+(XW5))^1)*((1+(XW6))^1)*((1+(XW7))^1))/((1.075)^7)+(Sheet1!$B$61*((1+(XW1))^1)*((1+(XW2))^1)*((1+(XW3))^1)*((1+(XW4))^1)*((1+(XW5))^1)*((1+(XW6))^1)*((1+(XW7))^1)*((1+(XW8))^1))/((1.075)^8)+(Sheet1!$B$61*((1+(XW1))^1)*((1+(XW2))^1)*((1+(XW3))^1)*((1+(XW4))^1)*((1+(XW5))^1)*((1+(XW6))^1)*((1+(XW7))^1)*((1+(XW8))^1)*((1+(XW9))^1))/((1.075)^9)+(Sheet1!$B$61*((1+(XW1))^1)*((1+(XW2))^1)*((1+(XW3))^1)*((1+(XW4))^1)*((1+(XW5))^1)*((1+(XW6))^1)*((1+(XW7))^1)*((1+(XW8))^1)*((1+(XW9))^1)*((1+(XW10))^1))/((1.075)^10)+(Sheet1!$B$61*((1+(XW1))^1)*((1+(XW2))^1)*((1+(XW3))^1)*((1+(XW4))^1)*((1+(XW5))^1)*((1+(XW6))^1)*((1+(XW7))^1)*((1+(XW8))^1)*((1+(XW9))^1)*((1+(XW10))^1)*((1+(XW11))^1))/((1.075)^11)+(Sheet1!$B$61*((1+(XW1))^1)*((1+(XW2))^1)*((1+(XW3))^1)*((1+(XW4))^1)*((1+(XW5))^1)*((1+(XW6))^1)*((1+(XW7))^1)*((1+(XW8))^1)*((1+(XW9))^1)*((1+(XW10))^1)*((1+(XW11))^1)*((1+(XW12))^1))/((1.075)^12)+(Sheet1!$B$61*((1+(XW1))^1)*((1+(XW2))^1)*((1+(XW3))^1)*((1+(XW4))^1)*((1+(XW5))^1)*((1+(XW6))^1)*((1+(XW7))^1)*((1+(XW8))^1)*((1+(XW9))^1)*((1+(XW10))^1)*((1+(XW11))^1)*((1+(XW12))^1)*((1+(XW13))^1))/((1.075)^13)+(Sheet1!$B$61*((1+(XW1))^1)*((1+(XW2))^1)*((1+(XW3))^1)*((1+(XW4))^1)*((1+(XW5))^1)*((1+(XW6))^1)*((1+(XW7))^1)*((1+(XW8))^1)*((1+(XW9))^1)*((1+(XW10))^1)*((1+(XW11))^1)*((1+(XW12))^1)*((1+(XW13))^1)*((1+(XW14))^1))/((1.075)^14)+(Sheet1!$B$61*((1+(XW1))^1)*((1+(XW2))^1)*((1+(XW3))^1)*((1+(XW4))^1)*((1+(XW5))^1)*((1+(XW6))^1)*((1+(XW7))^1)*((1+(XW8))^1)*((1+(XW9))^1)*((1+(XW10))^1)*((1+(XW11))^1)*((1+(XW12))^1)*((1+(XW13))^1)*((1+(XW14))^1)*((1+(XW15))^1))/((1.075)^15)+((Sheet1!$B$61*((1+(XW1))^1)*((1+(XW2))^1)*((1+(XW3))^1)*((1+(XW4))^1)*((1+(XW5))^1)*((1+(XW6))^1)*((1+(XW7))^1)*((1+(XW8))^1)*((1+(XW9))^1)*((1+(XW10))^1)*((1+(XW11))^1)*((1+(XW12))^1)*((1+(XW13))^1)*((1+(XW14))^1)*((1+(XW15))^1))/((1.075)^15)/0.075))/Sheet1!$B$17)+((Sheet1!$B$65/Sheet1!$B$17)*(100%-0.2)))</f>
        <v>51.87078684957374</v>
      </c>
      <c r="XX17" s="1">
        <f ca="1">SUM((((Sheet1!$B$61*((1+(XX1))^1))/((1.075)^1)+(Sheet1!$B$61*((1+(XX1))^1)*((1+(XX2))^1))/((1.075)^2)+(Sheet1!$B$61*((1+(XX1))^1)*((1+(XX2))^1)*((1+(XX3))^1))/((1.075)^3)+(Sheet1!$B$61*((1+(XX1))^1)*((1+(XX2))^1)*((1+(XX3))^1)*((1+(XX4))^1))/((1.075)^4)+(Sheet1!$B$61*((1+(XX1))^1)*((1+(XX2))^1)*((1+(XX3))^1)*((1+(XX4))^1)*((1+(XX5))^1))/((1.075)^5)+(Sheet1!$B$61*((1+(XX1))^1)*((1+(XX2))^1)*((1+(XX3))^1)*((1+(XX4))^1)*((1+(XX5))^1)*((1+(XX6))^1))/((1.075)^6)+(Sheet1!$B$61*((1+(XX1))^1)*((1+(XX2))^1)*((1+(XX3))^1)*((1+(XX4))^1)*((1+(XX5))^1)*((1+(XX6))^1)*((1+(XX7))^1))/((1.075)^7)+(Sheet1!$B$61*((1+(XX1))^1)*((1+(XX2))^1)*((1+(XX3))^1)*((1+(XX4))^1)*((1+(XX5))^1)*((1+(XX6))^1)*((1+(XX7))^1)*((1+(XX8))^1))/((1.075)^8)+(Sheet1!$B$61*((1+(XX1))^1)*((1+(XX2))^1)*((1+(XX3))^1)*((1+(XX4))^1)*((1+(XX5))^1)*((1+(XX6))^1)*((1+(XX7))^1)*((1+(XX8))^1)*((1+(XX9))^1))/((1.075)^9)+(Sheet1!$B$61*((1+(XX1))^1)*((1+(XX2))^1)*((1+(XX3))^1)*((1+(XX4))^1)*((1+(XX5))^1)*((1+(XX6))^1)*((1+(XX7))^1)*((1+(XX8))^1)*((1+(XX9))^1)*((1+(XX10))^1))/((1.075)^10)+(Sheet1!$B$61*((1+(XX1))^1)*((1+(XX2))^1)*((1+(XX3))^1)*((1+(XX4))^1)*((1+(XX5))^1)*((1+(XX6))^1)*((1+(XX7))^1)*((1+(XX8))^1)*((1+(XX9))^1)*((1+(XX10))^1)*((1+(XX11))^1))/((1.075)^11)+(Sheet1!$B$61*((1+(XX1))^1)*((1+(XX2))^1)*((1+(XX3))^1)*((1+(XX4))^1)*((1+(XX5))^1)*((1+(XX6))^1)*((1+(XX7))^1)*((1+(XX8))^1)*((1+(XX9))^1)*((1+(XX10))^1)*((1+(XX11))^1)*((1+(XX12))^1))/((1.075)^12)+(Sheet1!$B$61*((1+(XX1))^1)*((1+(XX2))^1)*((1+(XX3))^1)*((1+(XX4))^1)*((1+(XX5))^1)*((1+(XX6))^1)*((1+(XX7))^1)*((1+(XX8))^1)*((1+(XX9))^1)*((1+(XX10))^1)*((1+(XX11))^1)*((1+(XX12))^1)*((1+(XX13))^1))/((1.075)^13)+(Sheet1!$B$61*((1+(XX1))^1)*((1+(XX2))^1)*((1+(XX3))^1)*((1+(XX4))^1)*((1+(XX5))^1)*((1+(XX6))^1)*((1+(XX7))^1)*((1+(XX8))^1)*((1+(XX9))^1)*((1+(XX10))^1)*((1+(XX11))^1)*((1+(XX12))^1)*((1+(XX13))^1)*((1+(XX14))^1))/((1.075)^14)+(Sheet1!$B$61*((1+(XX1))^1)*((1+(XX2))^1)*((1+(XX3))^1)*((1+(XX4))^1)*((1+(XX5))^1)*((1+(XX6))^1)*((1+(XX7))^1)*((1+(XX8))^1)*((1+(XX9))^1)*((1+(XX10))^1)*((1+(XX11))^1)*((1+(XX12))^1)*((1+(XX13))^1)*((1+(XX14))^1)*((1+(XX15))^1))/((1.075)^15)+((Sheet1!$B$61*((1+(XX1))^1)*((1+(XX2))^1)*((1+(XX3))^1)*((1+(XX4))^1)*((1+(XX5))^1)*((1+(XX6))^1)*((1+(XX7))^1)*((1+(XX8))^1)*((1+(XX9))^1)*((1+(XX10))^1)*((1+(XX11))^1)*((1+(XX12))^1)*((1+(XX13))^1)*((1+(XX14))^1)*((1+(XX15))^1))/((1.075)^15)/0.075))/Sheet1!$B$17)+((Sheet1!$B$65/Sheet1!$B$17)*(100%-0.2)))</f>
        <v>57.138006075171958</v>
      </c>
      <c r="XY17" s="1">
        <f ca="1">SUM((((Sheet1!$B$61*((1+(XY1))^1))/((1.075)^1)+(Sheet1!$B$61*((1+(XY1))^1)*((1+(XY2))^1))/((1.075)^2)+(Sheet1!$B$61*((1+(XY1))^1)*((1+(XY2))^1)*((1+(XY3))^1))/((1.075)^3)+(Sheet1!$B$61*((1+(XY1))^1)*((1+(XY2))^1)*((1+(XY3))^1)*((1+(XY4))^1))/((1.075)^4)+(Sheet1!$B$61*((1+(XY1))^1)*((1+(XY2))^1)*((1+(XY3))^1)*((1+(XY4))^1)*((1+(XY5))^1))/((1.075)^5)+(Sheet1!$B$61*((1+(XY1))^1)*((1+(XY2))^1)*((1+(XY3))^1)*((1+(XY4))^1)*((1+(XY5))^1)*((1+(XY6))^1))/((1.075)^6)+(Sheet1!$B$61*((1+(XY1))^1)*((1+(XY2))^1)*((1+(XY3))^1)*((1+(XY4))^1)*((1+(XY5))^1)*((1+(XY6))^1)*((1+(XY7))^1))/((1.075)^7)+(Sheet1!$B$61*((1+(XY1))^1)*((1+(XY2))^1)*((1+(XY3))^1)*((1+(XY4))^1)*((1+(XY5))^1)*((1+(XY6))^1)*((1+(XY7))^1)*((1+(XY8))^1))/((1.075)^8)+(Sheet1!$B$61*((1+(XY1))^1)*((1+(XY2))^1)*((1+(XY3))^1)*((1+(XY4))^1)*((1+(XY5))^1)*((1+(XY6))^1)*((1+(XY7))^1)*((1+(XY8))^1)*((1+(XY9))^1))/((1.075)^9)+(Sheet1!$B$61*((1+(XY1))^1)*((1+(XY2))^1)*((1+(XY3))^1)*((1+(XY4))^1)*((1+(XY5))^1)*((1+(XY6))^1)*((1+(XY7))^1)*((1+(XY8))^1)*((1+(XY9))^1)*((1+(XY10))^1))/((1.075)^10)+(Sheet1!$B$61*((1+(XY1))^1)*((1+(XY2))^1)*((1+(XY3))^1)*((1+(XY4))^1)*((1+(XY5))^1)*((1+(XY6))^1)*((1+(XY7))^1)*((1+(XY8))^1)*((1+(XY9))^1)*((1+(XY10))^1)*((1+(XY11))^1))/((1.075)^11)+(Sheet1!$B$61*((1+(XY1))^1)*((1+(XY2))^1)*((1+(XY3))^1)*((1+(XY4))^1)*((1+(XY5))^1)*((1+(XY6))^1)*((1+(XY7))^1)*((1+(XY8))^1)*((1+(XY9))^1)*((1+(XY10))^1)*((1+(XY11))^1)*((1+(XY12))^1))/((1.075)^12)+(Sheet1!$B$61*((1+(XY1))^1)*((1+(XY2))^1)*((1+(XY3))^1)*((1+(XY4))^1)*((1+(XY5))^1)*((1+(XY6))^1)*((1+(XY7))^1)*((1+(XY8))^1)*((1+(XY9))^1)*((1+(XY10))^1)*((1+(XY11))^1)*((1+(XY12))^1)*((1+(XY13))^1))/((1.075)^13)+(Sheet1!$B$61*((1+(XY1))^1)*((1+(XY2))^1)*((1+(XY3))^1)*((1+(XY4))^1)*((1+(XY5))^1)*((1+(XY6))^1)*((1+(XY7))^1)*((1+(XY8))^1)*((1+(XY9))^1)*((1+(XY10))^1)*((1+(XY11))^1)*((1+(XY12))^1)*((1+(XY13))^1)*((1+(XY14))^1))/((1.075)^14)+(Sheet1!$B$61*((1+(XY1))^1)*((1+(XY2))^1)*((1+(XY3))^1)*((1+(XY4))^1)*((1+(XY5))^1)*((1+(XY6))^1)*((1+(XY7))^1)*((1+(XY8))^1)*((1+(XY9))^1)*((1+(XY10))^1)*((1+(XY11))^1)*((1+(XY12))^1)*((1+(XY13))^1)*((1+(XY14))^1)*((1+(XY15))^1))/((1.075)^15)+((Sheet1!$B$61*((1+(XY1))^1)*((1+(XY2))^1)*((1+(XY3))^1)*((1+(XY4))^1)*((1+(XY5))^1)*((1+(XY6))^1)*((1+(XY7))^1)*((1+(XY8))^1)*((1+(XY9))^1)*((1+(XY10))^1)*((1+(XY11))^1)*((1+(XY12))^1)*((1+(XY13))^1)*((1+(XY14))^1)*((1+(XY15))^1))/((1.075)^15)/0.075))/Sheet1!$B$17)+((Sheet1!$B$65/Sheet1!$B$17)*(100%-0.2)))</f>
        <v>39.348594472790765</v>
      </c>
      <c r="XZ17" s="1">
        <f ca="1">SUM((((Sheet1!$B$61*((1+(XZ1))^1))/((1.075)^1)+(Sheet1!$B$61*((1+(XZ1))^1)*((1+(XZ2))^1))/((1.075)^2)+(Sheet1!$B$61*((1+(XZ1))^1)*((1+(XZ2))^1)*((1+(XZ3))^1))/((1.075)^3)+(Sheet1!$B$61*((1+(XZ1))^1)*((1+(XZ2))^1)*((1+(XZ3))^1)*((1+(XZ4))^1))/((1.075)^4)+(Sheet1!$B$61*((1+(XZ1))^1)*((1+(XZ2))^1)*((1+(XZ3))^1)*((1+(XZ4))^1)*((1+(XZ5))^1))/((1.075)^5)+(Sheet1!$B$61*((1+(XZ1))^1)*((1+(XZ2))^1)*((1+(XZ3))^1)*((1+(XZ4))^1)*((1+(XZ5))^1)*((1+(XZ6))^1))/((1.075)^6)+(Sheet1!$B$61*((1+(XZ1))^1)*((1+(XZ2))^1)*((1+(XZ3))^1)*((1+(XZ4))^1)*((1+(XZ5))^1)*((1+(XZ6))^1)*((1+(XZ7))^1))/((1.075)^7)+(Sheet1!$B$61*((1+(XZ1))^1)*((1+(XZ2))^1)*((1+(XZ3))^1)*((1+(XZ4))^1)*((1+(XZ5))^1)*((1+(XZ6))^1)*((1+(XZ7))^1)*((1+(XZ8))^1))/((1.075)^8)+(Sheet1!$B$61*((1+(XZ1))^1)*((1+(XZ2))^1)*((1+(XZ3))^1)*((1+(XZ4))^1)*((1+(XZ5))^1)*((1+(XZ6))^1)*((1+(XZ7))^1)*((1+(XZ8))^1)*((1+(XZ9))^1))/((1.075)^9)+(Sheet1!$B$61*((1+(XZ1))^1)*((1+(XZ2))^1)*((1+(XZ3))^1)*((1+(XZ4))^1)*((1+(XZ5))^1)*((1+(XZ6))^1)*((1+(XZ7))^1)*((1+(XZ8))^1)*((1+(XZ9))^1)*((1+(XZ10))^1))/((1.075)^10)+(Sheet1!$B$61*((1+(XZ1))^1)*((1+(XZ2))^1)*((1+(XZ3))^1)*((1+(XZ4))^1)*((1+(XZ5))^1)*((1+(XZ6))^1)*((1+(XZ7))^1)*((1+(XZ8))^1)*((1+(XZ9))^1)*((1+(XZ10))^1)*((1+(XZ11))^1))/((1.075)^11)+(Sheet1!$B$61*((1+(XZ1))^1)*((1+(XZ2))^1)*((1+(XZ3))^1)*((1+(XZ4))^1)*((1+(XZ5))^1)*((1+(XZ6))^1)*((1+(XZ7))^1)*((1+(XZ8))^1)*((1+(XZ9))^1)*((1+(XZ10))^1)*((1+(XZ11))^1)*((1+(XZ12))^1))/((1.075)^12)+(Sheet1!$B$61*((1+(XZ1))^1)*((1+(XZ2))^1)*((1+(XZ3))^1)*((1+(XZ4))^1)*((1+(XZ5))^1)*((1+(XZ6))^1)*((1+(XZ7))^1)*((1+(XZ8))^1)*((1+(XZ9))^1)*((1+(XZ10))^1)*((1+(XZ11))^1)*((1+(XZ12))^1)*((1+(XZ13))^1))/((1.075)^13)+(Sheet1!$B$61*((1+(XZ1))^1)*((1+(XZ2))^1)*((1+(XZ3))^1)*((1+(XZ4))^1)*((1+(XZ5))^1)*((1+(XZ6))^1)*((1+(XZ7))^1)*((1+(XZ8))^1)*((1+(XZ9))^1)*((1+(XZ10))^1)*((1+(XZ11))^1)*((1+(XZ12))^1)*((1+(XZ13))^1)*((1+(XZ14))^1))/((1.075)^14)+(Sheet1!$B$61*((1+(XZ1))^1)*((1+(XZ2))^1)*((1+(XZ3))^1)*((1+(XZ4))^1)*((1+(XZ5))^1)*((1+(XZ6))^1)*((1+(XZ7))^1)*((1+(XZ8))^1)*((1+(XZ9))^1)*((1+(XZ10))^1)*((1+(XZ11))^1)*((1+(XZ12))^1)*((1+(XZ13))^1)*((1+(XZ14))^1)*((1+(XZ15))^1))/((1.075)^15)+((Sheet1!$B$61*((1+(XZ1))^1)*((1+(XZ2))^1)*((1+(XZ3))^1)*((1+(XZ4))^1)*((1+(XZ5))^1)*((1+(XZ6))^1)*((1+(XZ7))^1)*((1+(XZ8))^1)*((1+(XZ9))^1)*((1+(XZ10))^1)*((1+(XZ11))^1)*((1+(XZ12))^1)*((1+(XZ13))^1)*((1+(XZ14))^1)*((1+(XZ15))^1))/((1.075)^15)/0.075))/Sheet1!$B$17)+((Sheet1!$B$65/Sheet1!$B$17)*(100%-0.2)))</f>
        <v>45.1340686741421</v>
      </c>
      <c r="YA17" s="1">
        <f ca="1">SUM((((Sheet1!$B$61*((1+(YA1))^1))/((1.075)^1)+(Sheet1!$B$61*((1+(YA1))^1)*((1+(YA2))^1))/((1.075)^2)+(Sheet1!$B$61*((1+(YA1))^1)*((1+(YA2))^1)*((1+(YA3))^1))/((1.075)^3)+(Sheet1!$B$61*((1+(YA1))^1)*((1+(YA2))^1)*((1+(YA3))^1)*((1+(YA4))^1))/((1.075)^4)+(Sheet1!$B$61*((1+(YA1))^1)*((1+(YA2))^1)*((1+(YA3))^1)*((1+(YA4))^1)*((1+(YA5))^1))/((1.075)^5)+(Sheet1!$B$61*((1+(YA1))^1)*((1+(YA2))^1)*((1+(YA3))^1)*((1+(YA4))^1)*((1+(YA5))^1)*((1+(YA6))^1))/((1.075)^6)+(Sheet1!$B$61*((1+(YA1))^1)*((1+(YA2))^1)*((1+(YA3))^1)*((1+(YA4))^1)*((1+(YA5))^1)*((1+(YA6))^1)*((1+(YA7))^1))/((1.075)^7)+(Sheet1!$B$61*((1+(YA1))^1)*((1+(YA2))^1)*((1+(YA3))^1)*((1+(YA4))^1)*((1+(YA5))^1)*((1+(YA6))^1)*((1+(YA7))^1)*((1+(YA8))^1))/((1.075)^8)+(Sheet1!$B$61*((1+(YA1))^1)*((1+(YA2))^1)*((1+(YA3))^1)*((1+(YA4))^1)*((1+(YA5))^1)*((1+(YA6))^1)*((1+(YA7))^1)*((1+(YA8))^1)*((1+(YA9))^1))/((1.075)^9)+(Sheet1!$B$61*((1+(YA1))^1)*((1+(YA2))^1)*((1+(YA3))^1)*((1+(YA4))^1)*((1+(YA5))^1)*((1+(YA6))^1)*((1+(YA7))^1)*((1+(YA8))^1)*((1+(YA9))^1)*((1+(YA10))^1))/((1.075)^10)+(Sheet1!$B$61*((1+(YA1))^1)*((1+(YA2))^1)*((1+(YA3))^1)*((1+(YA4))^1)*((1+(YA5))^1)*((1+(YA6))^1)*((1+(YA7))^1)*((1+(YA8))^1)*((1+(YA9))^1)*((1+(YA10))^1)*((1+(YA11))^1))/((1.075)^11)+(Sheet1!$B$61*((1+(YA1))^1)*((1+(YA2))^1)*((1+(YA3))^1)*((1+(YA4))^1)*((1+(YA5))^1)*((1+(YA6))^1)*((1+(YA7))^1)*((1+(YA8))^1)*((1+(YA9))^1)*((1+(YA10))^1)*((1+(YA11))^1)*((1+(YA12))^1))/((1.075)^12)+(Sheet1!$B$61*((1+(YA1))^1)*((1+(YA2))^1)*((1+(YA3))^1)*((1+(YA4))^1)*((1+(YA5))^1)*((1+(YA6))^1)*((1+(YA7))^1)*((1+(YA8))^1)*((1+(YA9))^1)*((1+(YA10))^1)*((1+(YA11))^1)*((1+(YA12))^1)*((1+(YA13))^1))/((1.075)^13)+(Sheet1!$B$61*((1+(YA1))^1)*((1+(YA2))^1)*((1+(YA3))^1)*((1+(YA4))^1)*((1+(YA5))^1)*((1+(YA6))^1)*((1+(YA7))^1)*((1+(YA8))^1)*((1+(YA9))^1)*((1+(YA10))^1)*((1+(YA11))^1)*((1+(YA12))^1)*((1+(YA13))^1)*((1+(YA14))^1))/((1.075)^14)+(Sheet1!$B$61*((1+(YA1))^1)*((1+(YA2))^1)*((1+(YA3))^1)*((1+(YA4))^1)*((1+(YA5))^1)*((1+(YA6))^1)*((1+(YA7))^1)*((1+(YA8))^1)*((1+(YA9))^1)*((1+(YA10))^1)*((1+(YA11))^1)*((1+(YA12))^1)*((1+(YA13))^1)*((1+(YA14))^1)*((1+(YA15))^1))/((1.075)^15)+((Sheet1!$B$61*((1+(YA1))^1)*((1+(YA2))^1)*((1+(YA3))^1)*((1+(YA4))^1)*((1+(YA5))^1)*((1+(YA6))^1)*((1+(YA7))^1)*((1+(YA8))^1)*((1+(YA9))^1)*((1+(YA10))^1)*((1+(YA11))^1)*((1+(YA12))^1)*((1+(YA13))^1)*((1+(YA14))^1)*((1+(YA15))^1))/((1.075)^15)/0.075))/Sheet1!$B$17)+((Sheet1!$B$65/Sheet1!$B$17)*(100%-0.2)))</f>
        <v>47.482105497656789</v>
      </c>
      <c r="YB17" s="1">
        <f ca="1">SUM((((Sheet1!$B$61*((1+(YB1))^1))/((1.075)^1)+(Sheet1!$B$61*((1+(YB1))^1)*((1+(YB2))^1))/((1.075)^2)+(Sheet1!$B$61*((1+(YB1))^1)*((1+(YB2))^1)*((1+(YB3))^1))/((1.075)^3)+(Sheet1!$B$61*((1+(YB1))^1)*((1+(YB2))^1)*((1+(YB3))^1)*((1+(YB4))^1))/((1.075)^4)+(Sheet1!$B$61*((1+(YB1))^1)*((1+(YB2))^1)*((1+(YB3))^1)*((1+(YB4))^1)*((1+(YB5))^1))/((1.075)^5)+(Sheet1!$B$61*((1+(YB1))^1)*((1+(YB2))^1)*((1+(YB3))^1)*((1+(YB4))^1)*((1+(YB5))^1)*((1+(YB6))^1))/((1.075)^6)+(Sheet1!$B$61*((1+(YB1))^1)*((1+(YB2))^1)*((1+(YB3))^1)*((1+(YB4))^1)*((1+(YB5))^1)*((1+(YB6))^1)*((1+(YB7))^1))/((1.075)^7)+(Sheet1!$B$61*((1+(YB1))^1)*((1+(YB2))^1)*((1+(YB3))^1)*((1+(YB4))^1)*((1+(YB5))^1)*((1+(YB6))^1)*((1+(YB7))^1)*((1+(YB8))^1))/((1.075)^8)+(Sheet1!$B$61*((1+(YB1))^1)*((1+(YB2))^1)*((1+(YB3))^1)*((1+(YB4))^1)*((1+(YB5))^1)*((1+(YB6))^1)*((1+(YB7))^1)*((1+(YB8))^1)*((1+(YB9))^1))/((1.075)^9)+(Sheet1!$B$61*((1+(YB1))^1)*((1+(YB2))^1)*((1+(YB3))^1)*((1+(YB4))^1)*((1+(YB5))^1)*((1+(YB6))^1)*((1+(YB7))^1)*((1+(YB8))^1)*((1+(YB9))^1)*((1+(YB10))^1))/((1.075)^10)+(Sheet1!$B$61*((1+(YB1))^1)*((1+(YB2))^1)*((1+(YB3))^1)*((1+(YB4))^1)*((1+(YB5))^1)*((1+(YB6))^1)*((1+(YB7))^1)*((1+(YB8))^1)*((1+(YB9))^1)*((1+(YB10))^1)*((1+(YB11))^1))/((1.075)^11)+(Sheet1!$B$61*((1+(YB1))^1)*((1+(YB2))^1)*((1+(YB3))^1)*((1+(YB4))^1)*((1+(YB5))^1)*((1+(YB6))^1)*((1+(YB7))^1)*((1+(YB8))^1)*((1+(YB9))^1)*((1+(YB10))^1)*((1+(YB11))^1)*((1+(YB12))^1))/((1.075)^12)+(Sheet1!$B$61*((1+(YB1))^1)*((1+(YB2))^1)*((1+(YB3))^1)*((1+(YB4))^1)*((1+(YB5))^1)*((1+(YB6))^1)*((1+(YB7))^1)*((1+(YB8))^1)*((1+(YB9))^1)*((1+(YB10))^1)*((1+(YB11))^1)*((1+(YB12))^1)*((1+(YB13))^1))/((1.075)^13)+(Sheet1!$B$61*((1+(YB1))^1)*((1+(YB2))^1)*((1+(YB3))^1)*((1+(YB4))^1)*((1+(YB5))^1)*((1+(YB6))^1)*((1+(YB7))^1)*((1+(YB8))^1)*((1+(YB9))^1)*((1+(YB10))^1)*((1+(YB11))^1)*((1+(YB12))^1)*((1+(YB13))^1)*((1+(YB14))^1))/((1.075)^14)+(Sheet1!$B$61*((1+(YB1))^1)*((1+(YB2))^1)*((1+(YB3))^1)*((1+(YB4))^1)*((1+(YB5))^1)*((1+(YB6))^1)*((1+(YB7))^1)*((1+(YB8))^1)*((1+(YB9))^1)*((1+(YB10))^1)*((1+(YB11))^1)*((1+(YB12))^1)*((1+(YB13))^1)*((1+(YB14))^1)*((1+(YB15))^1))/((1.075)^15)+((Sheet1!$B$61*((1+(YB1))^1)*((1+(YB2))^1)*((1+(YB3))^1)*((1+(YB4))^1)*((1+(YB5))^1)*((1+(YB6))^1)*((1+(YB7))^1)*((1+(YB8))^1)*((1+(YB9))^1)*((1+(YB10))^1)*((1+(YB11))^1)*((1+(YB12))^1)*((1+(YB13))^1)*((1+(YB14))^1)*((1+(YB15))^1))/((1.075)^15)/0.075))/Sheet1!$B$17)+((Sheet1!$B$65/Sheet1!$B$17)*(100%-0.2)))</f>
        <v>39.702521360626982</v>
      </c>
      <c r="YC17" s="1">
        <f ca="1">SUM((((Sheet1!$B$61*((1+(YC1))^1))/((1.075)^1)+(Sheet1!$B$61*((1+(YC1))^1)*((1+(YC2))^1))/((1.075)^2)+(Sheet1!$B$61*((1+(YC1))^1)*((1+(YC2))^1)*((1+(YC3))^1))/((1.075)^3)+(Sheet1!$B$61*((1+(YC1))^1)*((1+(YC2))^1)*((1+(YC3))^1)*((1+(YC4))^1))/((1.075)^4)+(Sheet1!$B$61*((1+(YC1))^1)*((1+(YC2))^1)*((1+(YC3))^1)*((1+(YC4))^1)*((1+(YC5))^1))/((1.075)^5)+(Sheet1!$B$61*((1+(YC1))^1)*((1+(YC2))^1)*((1+(YC3))^1)*((1+(YC4))^1)*((1+(YC5))^1)*((1+(YC6))^1))/((1.075)^6)+(Sheet1!$B$61*((1+(YC1))^1)*((1+(YC2))^1)*((1+(YC3))^1)*((1+(YC4))^1)*((1+(YC5))^1)*((1+(YC6))^1)*((1+(YC7))^1))/((1.075)^7)+(Sheet1!$B$61*((1+(YC1))^1)*((1+(YC2))^1)*((1+(YC3))^1)*((1+(YC4))^1)*((1+(YC5))^1)*((1+(YC6))^1)*((1+(YC7))^1)*((1+(YC8))^1))/((1.075)^8)+(Sheet1!$B$61*((1+(YC1))^1)*((1+(YC2))^1)*((1+(YC3))^1)*((1+(YC4))^1)*((1+(YC5))^1)*((1+(YC6))^1)*((1+(YC7))^1)*((1+(YC8))^1)*((1+(YC9))^1))/((1.075)^9)+(Sheet1!$B$61*((1+(YC1))^1)*((1+(YC2))^1)*((1+(YC3))^1)*((1+(YC4))^1)*((1+(YC5))^1)*((1+(YC6))^1)*((1+(YC7))^1)*((1+(YC8))^1)*((1+(YC9))^1)*((1+(YC10))^1))/((1.075)^10)+(Sheet1!$B$61*((1+(YC1))^1)*((1+(YC2))^1)*((1+(YC3))^1)*((1+(YC4))^1)*((1+(YC5))^1)*((1+(YC6))^1)*((1+(YC7))^1)*((1+(YC8))^1)*((1+(YC9))^1)*((1+(YC10))^1)*((1+(YC11))^1))/((1.075)^11)+(Sheet1!$B$61*((1+(YC1))^1)*((1+(YC2))^1)*((1+(YC3))^1)*((1+(YC4))^1)*((1+(YC5))^1)*((1+(YC6))^1)*((1+(YC7))^1)*((1+(YC8))^1)*((1+(YC9))^1)*((1+(YC10))^1)*((1+(YC11))^1)*((1+(YC12))^1))/((1.075)^12)+(Sheet1!$B$61*((1+(YC1))^1)*((1+(YC2))^1)*((1+(YC3))^1)*((1+(YC4))^1)*((1+(YC5))^1)*((1+(YC6))^1)*((1+(YC7))^1)*((1+(YC8))^1)*((1+(YC9))^1)*((1+(YC10))^1)*((1+(YC11))^1)*((1+(YC12))^1)*((1+(YC13))^1))/((1.075)^13)+(Sheet1!$B$61*((1+(YC1))^1)*((1+(YC2))^1)*((1+(YC3))^1)*((1+(YC4))^1)*((1+(YC5))^1)*((1+(YC6))^1)*((1+(YC7))^1)*((1+(YC8))^1)*((1+(YC9))^1)*((1+(YC10))^1)*((1+(YC11))^1)*((1+(YC12))^1)*((1+(YC13))^1)*((1+(YC14))^1))/((1.075)^14)+(Sheet1!$B$61*((1+(YC1))^1)*((1+(YC2))^1)*((1+(YC3))^1)*((1+(YC4))^1)*((1+(YC5))^1)*((1+(YC6))^1)*((1+(YC7))^1)*((1+(YC8))^1)*((1+(YC9))^1)*((1+(YC10))^1)*((1+(YC11))^1)*((1+(YC12))^1)*((1+(YC13))^1)*((1+(YC14))^1)*((1+(YC15))^1))/((1.075)^15)+((Sheet1!$B$61*((1+(YC1))^1)*((1+(YC2))^1)*((1+(YC3))^1)*((1+(YC4))^1)*((1+(YC5))^1)*((1+(YC6))^1)*((1+(YC7))^1)*((1+(YC8))^1)*((1+(YC9))^1)*((1+(YC10))^1)*((1+(YC11))^1)*((1+(YC12))^1)*((1+(YC13))^1)*((1+(YC14))^1)*((1+(YC15))^1))/((1.075)^15)/0.075))/Sheet1!$B$17)+((Sheet1!$B$65/Sheet1!$B$17)*(100%-0.2)))</f>
        <v>42.202969770138367</v>
      </c>
      <c r="YD17" s="1">
        <f ca="1">SUM((((Sheet1!$B$61*((1+(YD1))^1))/((1.075)^1)+(Sheet1!$B$61*((1+(YD1))^1)*((1+(YD2))^1))/((1.075)^2)+(Sheet1!$B$61*((1+(YD1))^1)*((1+(YD2))^1)*((1+(YD3))^1))/((1.075)^3)+(Sheet1!$B$61*((1+(YD1))^1)*((1+(YD2))^1)*((1+(YD3))^1)*((1+(YD4))^1))/((1.075)^4)+(Sheet1!$B$61*((1+(YD1))^1)*((1+(YD2))^1)*((1+(YD3))^1)*((1+(YD4))^1)*((1+(YD5))^1))/((1.075)^5)+(Sheet1!$B$61*((1+(YD1))^1)*((1+(YD2))^1)*((1+(YD3))^1)*((1+(YD4))^1)*((1+(YD5))^1)*((1+(YD6))^1))/((1.075)^6)+(Sheet1!$B$61*((1+(YD1))^1)*((1+(YD2))^1)*((1+(YD3))^1)*((1+(YD4))^1)*((1+(YD5))^1)*((1+(YD6))^1)*((1+(YD7))^1))/((1.075)^7)+(Sheet1!$B$61*((1+(YD1))^1)*((1+(YD2))^1)*((1+(YD3))^1)*((1+(YD4))^1)*((1+(YD5))^1)*((1+(YD6))^1)*((1+(YD7))^1)*((1+(YD8))^1))/((1.075)^8)+(Sheet1!$B$61*((1+(YD1))^1)*((1+(YD2))^1)*((1+(YD3))^1)*((1+(YD4))^1)*((1+(YD5))^1)*((1+(YD6))^1)*((1+(YD7))^1)*((1+(YD8))^1)*((1+(YD9))^1))/((1.075)^9)+(Sheet1!$B$61*((1+(YD1))^1)*((1+(YD2))^1)*((1+(YD3))^1)*((1+(YD4))^1)*((1+(YD5))^1)*((1+(YD6))^1)*((1+(YD7))^1)*((1+(YD8))^1)*((1+(YD9))^1)*((1+(YD10))^1))/((1.075)^10)+(Sheet1!$B$61*((1+(YD1))^1)*((1+(YD2))^1)*((1+(YD3))^1)*((1+(YD4))^1)*((1+(YD5))^1)*((1+(YD6))^1)*((1+(YD7))^1)*((1+(YD8))^1)*((1+(YD9))^1)*((1+(YD10))^1)*((1+(YD11))^1))/((1.075)^11)+(Sheet1!$B$61*((1+(YD1))^1)*((1+(YD2))^1)*((1+(YD3))^1)*((1+(YD4))^1)*((1+(YD5))^1)*((1+(YD6))^1)*((1+(YD7))^1)*((1+(YD8))^1)*((1+(YD9))^1)*((1+(YD10))^1)*((1+(YD11))^1)*((1+(YD12))^1))/((1.075)^12)+(Sheet1!$B$61*((1+(YD1))^1)*((1+(YD2))^1)*((1+(YD3))^1)*((1+(YD4))^1)*((1+(YD5))^1)*((1+(YD6))^1)*((1+(YD7))^1)*((1+(YD8))^1)*((1+(YD9))^1)*((1+(YD10))^1)*((1+(YD11))^1)*((1+(YD12))^1)*((1+(YD13))^1))/((1.075)^13)+(Sheet1!$B$61*((1+(YD1))^1)*((1+(YD2))^1)*((1+(YD3))^1)*((1+(YD4))^1)*((1+(YD5))^1)*((1+(YD6))^1)*((1+(YD7))^1)*((1+(YD8))^1)*((1+(YD9))^1)*((1+(YD10))^1)*((1+(YD11))^1)*((1+(YD12))^1)*((1+(YD13))^1)*((1+(YD14))^1))/((1.075)^14)+(Sheet1!$B$61*((1+(YD1))^1)*((1+(YD2))^1)*((1+(YD3))^1)*((1+(YD4))^1)*((1+(YD5))^1)*((1+(YD6))^1)*((1+(YD7))^1)*((1+(YD8))^1)*((1+(YD9))^1)*((1+(YD10))^1)*((1+(YD11))^1)*((1+(YD12))^1)*((1+(YD13))^1)*((1+(YD14))^1)*((1+(YD15))^1))/((1.075)^15)+((Sheet1!$B$61*((1+(YD1))^1)*((1+(YD2))^1)*((1+(YD3))^1)*((1+(YD4))^1)*((1+(YD5))^1)*((1+(YD6))^1)*((1+(YD7))^1)*((1+(YD8))^1)*((1+(YD9))^1)*((1+(YD10))^1)*((1+(YD11))^1)*((1+(YD12))^1)*((1+(YD13))^1)*((1+(YD14))^1)*((1+(YD15))^1))/((1.075)^15)/0.075))/Sheet1!$B$17)+((Sheet1!$B$65/Sheet1!$B$17)*(100%-0.2)))</f>
        <v>48.252124998345501</v>
      </c>
      <c r="YE17" s="1">
        <f ca="1">SUM((((Sheet1!$B$61*((1+(YE1))^1))/((1.075)^1)+(Sheet1!$B$61*((1+(YE1))^1)*((1+(YE2))^1))/((1.075)^2)+(Sheet1!$B$61*((1+(YE1))^1)*((1+(YE2))^1)*((1+(YE3))^1))/((1.075)^3)+(Sheet1!$B$61*((1+(YE1))^1)*((1+(YE2))^1)*((1+(YE3))^1)*((1+(YE4))^1))/((1.075)^4)+(Sheet1!$B$61*((1+(YE1))^1)*((1+(YE2))^1)*((1+(YE3))^1)*((1+(YE4))^1)*((1+(YE5))^1))/((1.075)^5)+(Sheet1!$B$61*((1+(YE1))^1)*((1+(YE2))^1)*((1+(YE3))^1)*((1+(YE4))^1)*((1+(YE5))^1)*((1+(YE6))^1))/((1.075)^6)+(Sheet1!$B$61*((1+(YE1))^1)*((1+(YE2))^1)*((1+(YE3))^1)*((1+(YE4))^1)*((1+(YE5))^1)*((1+(YE6))^1)*((1+(YE7))^1))/((1.075)^7)+(Sheet1!$B$61*((1+(YE1))^1)*((1+(YE2))^1)*((1+(YE3))^1)*((1+(YE4))^1)*((1+(YE5))^1)*((1+(YE6))^1)*((1+(YE7))^1)*((1+(YE8))^1))/((1.075)^8)+(Sheet1!$B$61*((1+(YE1))^1)*((1+(YE2))^1)*((1+(YE3))^1)*((1+(YE4))^1)*((1+(YE5))^1)*((1+(YE6))^1)*((1+(YE7))^1)*((1+(YE8))^1)*((1+(YE9))^1))/((1.075)^9)+(Sheet1!$B$61*((1+(YE1))^1)*((1+(YE2))^1)*((1+(YE3))^1)*((1+(YE4))^1)*((1+(YE5))^1)*((1+(YE6))^1)*((1+(YE7))^1)*((1+(YE8))^1)*((1+(YE9))^1)*((1+(YE10))^1))/((1.075)^10)+(Sheet1!$B$61*((1+(YE1))^1)*((1+(YE2))^1)*((1+(YE3))^1)*((1+(YE4))^1)*((1+(YE5))^1)*((1+(YE6))^1)*((1+(YE7))^1)*((1+(YE8))^1)*((1+(YE9))^1)*((1+(YE10))^1)*((1+(YE11))^1))/((1.075)^11)+(Sheet1!$B$61*((1+(YE1))^1)*((1+(YE2))^1)*((1+(YE3))^1)*((1+(YE4))^1)*((1+(YE5))^1)*((1+(YE6))^1)*((1+(YE7))^1)*((1+(YE8))^1)*((1+(YE9))^1)*((1+(YE10))^1)*((1+(YE11))^1)*((1+(YE12))^1))/((1.075)^12)+(Sheet1!$B$61*((1+(YE1))^1)*((1+(YE2))^1)*((1+(YE3))^1)*((1+(YE4))^1)*((1+(YE5))^1)*((1+(YE6))^1)*((1+(YE7))^1)*((1+(YE8))^1)*((1+(YE9))^1)*((1+(YE10))^1)*((1+(YE11))^1)*((1+(YE12))^1)*((1+(YE13))^1))/((1.075)^13)+(Sheet1!$B$61*((1+(YE1))^1)*((1+(YE2))^1)*((1+(YE3))^1)*((1+(YE4))^1)*((1+(YE5))^1)*((1+(YE6))^1)*((1+(YE7))^1)*((1+(YE8))^1)*((1+(YE9))^1)*((1+(YE10))^1)*((1+(YE11))^1)*((1+(YE12))^1)*((1+(YE13))^1)*((1+(YE14))^1))/((1.075)^14)+(Sheet1!$B$61*((1+(YE1))^1)*((1+(YE2))^1)*((1+(YE3))^1)*((1+(YE4))^1)*((1+(YE5))^1)*((1+(YE6))^1)*((1+(YE7))^1)*((1+(YE8))^1)*((1+(YE9))^1)*((1+(YE10))^1)*((1+(YE11))^1)*((1+(YE12))^1)*((1+(YE13))^1)*((1+(YE14))^1)*((1+(YE15))^1))/((1.075)^15)+((Sheet1!$B$61*((1+(YE1))^1)*((1+(YE2))^1)*((1+(YE3))^1)*((1+(YE4))^1)*((1+(YE5))^1)*((1+(YE6))^1)*((1+(YE7))^1)*((1+(YE8))^1)*((1+(YE9))^1)*((1+(YE10))^1)*((1+(YE11))^1)*((1+(YE12))^1)*((1+(YE13))^1)*((1+(YE14))^1)*((1+(YE15))^1))/((1.075)^15)/0.075))/Sheet1!$B$17)+((Sheet1!$B$65/Sheet1!$B$17)*(100%-0.2)))</f>
        <v>47.790005444412039</v>
      </c>
      <c r="YF17" s="1">
        <f ca="1">SUM((((Sheet1!$B$61*((1+(YF1))^1))/((1.075)^1)+(Sheet1!$B$61*((1+(YF1))^1)*((1+(YF2))^1))/((1.075)^2)+(Sheet1!$B$61*((1+(YF1))^1)*((1+(YF2))^1)*((1+(YF3))^1))/((1.075)^3)+(Sheet1!$B$61*((1+(YF1))^1)*((1+(YF2))^1)*((1+(YF3))^1)*((1+(YF4))^1))/((1.075)^4)+(Sheet1!$B$61*((1+(YF1))^1)*((1+(YF2))^1)*((1+(YF3))^1)*((1+(YF4))^1)*((1+(YF5))^1))/((1.075)^5)+(Sheet1!$B$61*((1+(YF1))^1)*((1+(YF2))^1)*((1+(YF3))^1)*((1+(YF4))^1)*((1+(YF5))^1)*((1+(YF6))^1))/((1.075)^6)+(Sheet1!$B$61*((1+(YF1))^1)*((1+(YF2))^1)*((1+(YF3))^1)*((1+(YF4))^1)*((1+(YF5))^1)*((1+(YF6))^1)*((1+(YF7))^1))/((1.075)^7)+(Sheet1!$B$61*((1+(YF1))^1)*((1+(YF2))^1)*((1+(YF3))^1)*((1+(YF4))^1)*((1+(YF5))^1)*((1+(YF6))^1)*((1+(YF7))^1)*((1+(YF8))^1))/((1.075)^8)+(Sheet1!$B$61*((1+(YF1))^1)*((1+(YF2))^1)*((1+(YF3))^1)*((1+(YF4))^1)*((1+(YF5))^1)*((1+(YF6))^1)*((1+(YF7))^1)*((1+(YF8))^1)*((1+(YF9))^1))/((1.075)^9)+(Sheet1!$B$61*((1+(YF1))^1)*((1+(YF2))^1)*((1+(YF3))^1)*((1+(YF4))^1)*((1+(YF5))^1)*((1+(YF6))^1)*((1+(YF7))^1)*((1+(YF8))^1)*((1+(YF9))^1)*((1+(YF10))^1))/((1.075)^10)+(Sheet1!$B$61*((1+(YF1))^1)*((1+(YF2))^1)*((1+(YF3))^1)*((1+(YF4))^1)*((1+(YF5))^1)*((1+(YF6))^1)*((1+(YF7))^1)*((1+(YF8))^1)*((1+(YF9))^1)*((1+(YF10))^1)*((1+(YF11))^1))/((1.075)^11)+(Sheet1!$B$61*((1+(YF1))^1)*((1+(YF2))^1)*((1+(YF3))^1)*((1+(YF4))^1)*((1+(YF5))^1)*((1+(YF6))^1)*((1+(YF7))^1)*((1+(YF8))^1)*((1+(YF9))^1)*((1+(YF10))^1)*((1+(YF11))^1)*((1+(YF12))^1))/((1.075)^12)+(Sheet1!$B$61*((1+(YF1))^1)*((1+(YF2))^1)*((1+(YF3))^1)*((1+(YF4))^1)*((1+(YF5))^1)*((1+(YF6))^1)*((1+(YF7))^1)*((1+(YF8))^1)*((1+(YF9))^1)*((1+(YF10))^1)*((1+(YF11))^1)*((1+(YF12))^1)*((1+(YF13))^1))/((1.075)^13)+(Sheet1!$B$61*((1+(YF1))^1)*((1+(YF2))^1)*((1+(YF3))^1)*((1+(YF4))^1)*((1+(YF5))^1)*((1+(YF6))^1)*((1+(YF7))^1)*((1+(YF8))^1)*((1+(YF9))^1)*((1+(YF10))^1)*((1+(YF11))^1)*((1+(YF12))^1)*((1+(YF13))^1)*((1+(YF14))^1))/((1.075)^14)+(Sheet1!$B$61*((1+(YF1))^1)*((1+(YF2))^1)*((1+(YF3))^1)*((1+(YF4))^1)*((1+(YF5))^1)*((1+(YF6))^1)*((1+(YF7))^1)*((1+(YF8))^1)*((1+(YF9))^1)*((1+(YF10))^1)*((1+(YF11))^1)*((1+(YF12))^1)*((1+(YF13))^1)*((1+(YF14))^1)*((1+(YF15))^1))/((1.075)^15)+((Sheet1!$B$61*((1+(YF1))^1)*((1+(YF2))^1)*((1+(YF3))^1)*((1+(YF4))^1)*((1+(YF5))^1)*((1+(YF6))^1)*((1+(YF7))^1)*((1+(YF8))^1)*((1+(YF9))^1)*((1+(YF10))^1)*((1+(YF11))^1)*((1+(YF12))^1)*((1+(YF13))^1)*((1+(YF14))^1)*((1+(YF15))^1))/((1.075)^15)/0.075))/Sheet1!$B$17)+((Sheet1!$B$65/Sheet1!$B$17)*(100%-0.2)))</f>
        <v>63.835037509505113</v>
      </c>
      <c r="YG17" s="1">
        <f ca="1">SUM((((Sheet1!$B$61*((1+(YG1))^1))/((1.075)^1)+(Sheet1!$B$61*((1+(YG1))^1)*((1+(YG2))^1))/((1.075)^2)+(Sheet1!$B$61*((1+(YG1))^1)*((1+(YG2))^1)*((1+(YG3))^1))/((1.075)^3)+(Sheet1!$B$61*((1+(YG1))^1)*((1+(YG2))^1)*((1+(YG3))^1)*((1+(YG4))^1))/((1.075)^4)+(Sheet1!$B$61*((1+(YG1))^1)*((1+(YG2))^1)*((1+(YG3))^1)*((1+(YG4))^1)*((1+(YG5))^1))/((1.075)^5)+(Sheet1!$B$61*((1+(YG1))^1)*((1+(YG2))^1)*((1+(YG3))^1)*((1+(YG4))^1)*((1+(YG5))^1)*((1+(YG6))^1))/((1.075)^6)+(Sheet1!$B$61*((1+(YG1))^1)*((1+(YG2))^1)*((1+(YG3))^1)*((1+(YG4))^1)*((1+(YG5))^1)*((1+(YG6))^1)*((1+(YG7))^1))/((1.075)^7)+(Sheet1!$B$61*((1+(YG1))^1)*((1+(YG2))^1)*((1+(YG3))^1)*((1+(YG4))^1)*((1+(YG5))^1)*((1+(YG6))^1)*((1+(YG7))^1)*((1+(YG8))^1))/((1.075)^8)+(Sheet1!$B$61*((1+(YG1))^1)*((1+(YG2))^1)*((1+(YG3))^1)*((1+(YG4))^1)*((1+(YG5))^1)*((1+(YG6))^1)*((1+(YG7))^1)*((1+(YG8))^1)*((1+(YG9))^1))/((1.075)^9)+(Sheet1!$B$61*((1+(YG1))^1)*((1+(YG2))^1)*((1+(YG3))^1)*((1+(YG4))^1)*((1+(YG5))^1)*((1+(YG6))^1)*((1+(YG7))^1)*((1+(YG8))^1)*((1+(YG9))^1)*((1+(YG10))^1))/((1.075)^10)+(Sheet1!$B$61*((1+(YG1))^1)*((1+(YG2))^1)*((1+(YG3))^1)*((1+(YG4))^1)*((1+(YG5))^1)*((1+(YG6))^1)*((1+(YG7))^1)*((1+(YG8))^1)*((1+(YG9))^1)*((1+(YG10))^1)*((1+(YG11))^1))/((1.075)^11)+(Sheet1!$B$61*((1+(YG1))^1)*((1+(YG2))^1)*((1+(YG3))^1)*((1+(YG4))^1)*((1+(YG5))^1)*((1+(YG6))^1)*((1+(YG7))^1)*((1+(YG8))^1)*((1+(YG9))^1)*((1+(YG10))^1)*((1+(YG11))^1)*((1+(YG12))^1))/((1.075)^12)+(Sheet1!$B$61*((1+(YG1))^1)*((1+(YG2))^1)*((1+(YG3))^1)*((1+(YG4))^1)*((1+(YG5))^1)*((1+(YG6))^1)*((1+(YG7))^1)*((1+(YG8))^1)*((1+(YG9))^1)*((1+(YG10))^1)*((1+(YG11))^1)*((1+(YG12))^1)*((1+(YG13))^1))/((1.075)^13)+(Sheet1!$B$61*((1+(YG1))^1)*((1+(YG2))^1)*((1+(YG3))^1)*((1+(YG4))^1)*((1+(YG5))^1)*((1+(YG6))^1)*((1+(YG7))^1)*((1+(YG8))^1)*((1+(YG9))^1)*((1+(YG10))^1)*((1+(YG11))^1)*((1+(YG12))^1)*((1+(YG13))^1)*((1+(YG14))^1))/((1.075)^14)+(Sheet1!$B$61*((1+(YG1))^1)*((1+(YG2))^1)*((1+(YG3))^1)*((1+(YG4))^1)*((1+(YG5))^1)*((1+(YG6))^1)*((1+(YG7))^1)*((1+(YG8))^1)*((1+(YG9))^1)*((1+(YG10))^1)*((1+(YG11))^1)*((1+(YG12))^1)*((1+(YG13))^1)*((1+(YG14))^1)*((1+(YG15))^1))/((1.075)^15)+((Sheet1!$B$61*((1+(YG1))^1)*((1+(YG2))^1)*((1+(YG3))^1)*((1+(YG4))^1)*((1+(YG5))^1)*((1+(YG6))^1)*((1+(YG7))^1)*((1+(YG8))^1)*((1+(YG9))^1)*((1+(YG10))^1)*((1+(YG11))^1)*((1+(YG12))^1)*((1+(YG13))^1)*((1+(YG14))^1)*((1+(YG15))^1))/((1.075)^15)/0.075))/Sheet1!$B$17)+((Sheet1!$B$65/Sheet1!$B$17)*(100%-0.2)))</f>
        <v>48.922948974024159</v>
      </c>
      <c r="YH17" s="1">
        <f ca="1">SUM((((Sheet1!$B$61*((1+(YH1))^1))/((1.075)^1)+(Sheet1!$B$61*((1+(YH1))^1)*((1+(YH2))^1))/((1.075)^2)+(Sheet1!$B$61*((1+(YH1))^1)*((1+(YH2))^1)*((1+(YH3))^1))/((1.075)^3)+(Sheet1!$B$61*((1+(YH1))^1)*((1+(YH2))^1)*((1+(YH3))^1)*((1+(YH4))^1))/((1.075)^4)+(Sheet1!$B$61*((1+(YH1))^1)*((1+(YH2))^1)*((1+(YH3))^1)*((1+(YH4))^1)*((1+(YH5))^1))/((1.075)^5)+(Sheet1!$B$61*((1+(YH1))^1)*((1+(YH2))^1)*((1+(YH3))^1)*((1+(YH4))^1)*((1+(YH5))^1)*((1+(YH6))^1))/((1.075)^6)+(Sheet1!$B$61*((1+(YH1))^1)*((1+(YH2))^1)*((1+(YH3))^1)*((1+(YH4))^1)*((1+(YH5))^1)*((1+(YH6))^1)*((1+(YH7))^1))/((1.075)^7)+(Sheet1!$B$61*((1+(YH1))^1)*((1+(YH2))^1)*((1+(YH3))^1)*((1+(YH4))^1)*((1+(YH5))^1)*((1+(YH6))^1)*((1+(YH7))^1)*((1+(YH8))^1))/((1.075)^8)+(Sheet1!$B$61*((1+(YH1))^1)*((1+(YH2))^1)*((1+(YH3))^1)*((1+(YH4))^1)*((1+(YH5))^1)*((1+(YH6))^1)*((1+(YH7))^1)*((1+(YH8))^1)*((1+(YH9))^1))/((1.075)^9)+(Sheet1!$B$61*((1+(YH1))^1)*((1+(YH2))^1)*((1+(YH3))^1)*((1+(YH4))^1)*((1+(YH5))^1)*((1+(YH6))^1)*((1+(YH7))^1)*((1+(YH8))^1)*((1+(YH9))^1)*((1+(YH10))^1))/((1.075)^10)+(Sheet1!$B$61*((1+(YH1))^1)*((1+(YH2))^1)*((1+(YH3))^1)*((1+(YH4))^1)*((1+(YH5))^1)*((1+(YH6))^1)*((1+(YH7))^1)*((1+(YH8))^1)*((1+(YH9))^1)*((1+(YH10))^1)*((1+(YH11))^1))/((1.075)^11)+(Sheet1!$B$61*((1+(YH1))^1)*((1+(YH2))^1)*((1+(YH3))^1)*((1+(YH4))^1)*((1+(YH5))^1)*((1+(YH6))^1)*((1+(YH7))^1)*((1+(YH8))^1)*((1+(YH9))^1)*((1+(YH10))^1)*((1+(YH11))^1)*((1+(YH12))^1))/((1.075)^12)+(Sheet1!$B$61*((1+(YH1))^1)*((1+(YH2))^1)*((1+(YH3))^1)*((1+(YH4))^1)*((1+(YH5))^1)*((1+(YH6))^1)*((1+(YH7))^1)*((1+(YH8))^1)*((1+(YH9))^1)*((1+(YH10))^1)*((1+(YH11))^1)*((1+(YH12))^1)*((1+(YH13))^1))/((1.075)^13)+(Sheet1!$B$61*((1+(YH1))^1)*((1+(YH2))^1)*((1+(YH3))^1)*((1+(YH4))^1)*((1+(YH5))^1)*((1+(YH6))^1)*((1+(YH7))^1)*((1+(YH8))^1)*((1+(YH9))^1)*((1+(YH10))^1)*((1+(YH11))^1)*((1+(YH12))^1)*((1+(YH13))^1)*((1+(YH14))^1))/((1.075)^14)+(Sheet1!$B$61*((1+(YH1))^1)*((1+(YH2))^1)*((1+(YH3))^1)*((1+(YH4))^1)*((1+(YH5))^1)*((1+(YH6))^1)*((1+(YH7))^1)*((1+(YH8))^1)*((1+(YH9))^1)*((1+(YH10))^1)*((1+(YH11))^1)*((1+(YH12))^1)*((1+(YH13))^1)*((1+(YH14))^1)*((1+(YH15))^1))/((1.075)^15)+((Sheet1!$B$61*((1+(YH1))^1)*((1+(YH2))^1)*((1+(YH3))^1)*((1+(YH4))^1)*((1+(YH5))^1)*((1+(YH6))^1)*((1+(YH7))^1)*((1+(YH8))^1)*((1+(YH9))^1)*((1+(YH10))^1)*((1+(YH11))^1)*((1+(YH12))^1)*((1+(YH13))^1)*((1+(YH14))^1)*((1+(YH15))^1))/((1.075)^15)/0.075))/Sheet1!$B$17)+((Sheet1!$B$65/Sheet1!$B$17)*(100%-0.2)))</f>
        <v>61.53400373168018</v>
      </c>
      <c r="YI17" s="1">
        <f ca="1">SUM((((Sheet1!$B$61*((1+(YI1))^1))/((1.075)^1)+(Sheet1!$B$61*((1+(YI1))^1)*((1+(YI2))^1))/((1.075)^2)+(Sheet1!$B$61*((1+(YI1))^1)*((1+(YI2))^1)*((1+(YI3))^1))/((1.075)^3)+(Sheet1!$B$61*((1+(YI1))^1)*((1+(YI2))^1)*((1+(YI3))^1)*((1+(YI4))^1))/((1.075)^4)+(Sheet1!$B$61*((1+(YI1))^1)*((1+(YI2))^1)*((1+(YI3))^1)*((1+(YI4))^1)*((1+(YI5))^1))/((1.075)^5)+(Sheet1!$B$61*((1+(YI1))^1)*((1+(YI2))^1)*((1+(YI3))^1)*((1+(YI4))^1)*((1+(YI5))^1)*((1+(YI6))^1))/((1.075)^6)+(Sheet1!$B$61*((1+(YI1))^1)*((1+(YI2))^1)*((1+(YI3))^1)*((1+(YI4))^1)*((1+(YI5))^1)*((1+(YI6))^1)*((1+(YI7))^1))/((1.075)^7)+(Sheet1!$B$61*((1+(YI1))^1)*((1+(YI2))^1)*((1+(YI3))^1)*((1+(YI4))^1)*((1+(YI5))^1)*((1+(YI6))^1)*((1+(YI7))^1)*((1+(YI8))^1))/((1.075)^8)+(Sheet1!$B$61*((1+(YI1))^1)*((1+(YI2))^1)*((1+(YI3))^1)*((1+(YI4))^1)*((1+(YI5))^1)*((1+(YI6))^1)*((1+(YI7))^1)*((1+(YI8))^1)*((1+(YI9))^1))/((1.075)^9)+(Sheet1!$B$61*((1+(YI1))^1)*((1+(YI2))^1)*((1+(YI3))^1)*((1+(YI4))^1)*((1+(YI5))^1)*((1+(YI6))^1)*((1+(YI7))^1)*((1+(YI8))^1)*((1+(YI9))^1)*((1+(YI10))^1))/((1.075)^10)+(Sheet1!$B$61*((1+(YI1))^1)*((1+(YI2))^1)*((1+(YI3))^1)*((1+(YI4))^1)*((1+(YI5))^1)*((1+(YI6))^1)*((1+(YI7))^1)*((1+(YI8))^1)*((1+(YI9))^1)*((1+(YI10))^1)*((1+(YI11))^1))/((1.075)^11)+(Sheet1!$B$61*((1+(YI1))^1)*((1+(YI2))^1)*((1+(YI3))^1)*((1+(YI4))^1)*((1+(YI5))^1)*((1+(YI6))^1)*((1+(YI7))^1)*((1+(YI8))^1)*((1+(YI9))^1)*((1+(YI10))^1)*((1+(YI11))^1)*((1+(YI12))^1))/((1.075)^12)+(Sheet1!$B$61*((1+(YI1))^1)*((1+(YI2))^1)*((1+(YI3))^1)*((1+(YI4))^1)*((1+(YI5))^1)*((1+(YI6))^1)*((1+(YI7))^1)*((1+(YI8))^1)*((1+(YI9))^1)*((1+(YI10))^1)*((1+(YI11))^1)*((1+(YI12))^1)*((1+(YI13))^1))/((1.075)^13)+(Sheet1!$B$61*((1+(YI1))^1)*((1+(YI2))^1)*((1+(YI3))^1)*((1+(YI4))^1)*((1+(YI5))^1)*((1+(YI6))^1)*((1+(YI7))^1)*((1+(YI8))^1)*((1+(YI9))^1)*((1+(YI10))^1)*((1+(YI11))^1)*((1+(YI12))^1)*((1+(YI13))^1)*((1+(YI14))^1))/((1.075)^14)+(Sheet1!$B$61*((1+(YI1))^1)*((1+(YI2))^1)*((1+(YI3))^1)*((1+(YI4))^1)*((1+(YI5))^1)*((1+(YI6))^1)*((1+(YI7))^1)*((1+(YI8))^1)*((1+(YI9))^1)*((1+(YI10))^1)*((1+(YI11))^1)*((1+(YI12))^1)*((1+(YI13))^1)*((1+(YI14))^1)*((1+(YI15))^1))/((1.075)^15)+((Sheet1!$B$61*((1+(YI1))^1)*((1+(YI2))^1)*((1+(YI3))^1)*((1+(YI4))^1)*((1+(YI5))^1)*((1+(YI6))^1)*((1+(YI7))^1)*((1+(YI8))^1)*((1+(YI9))^1)*((1+(YI10))^1)*((1+(YI11))^1)*((1+(YI12))^1)*((1+(YI13))^1)*((1+(YI14))^1)*((1+(YI15))^1))/((1.075)^15)/0.075))/Sheet1!$B$17)+((Sheet1!$B$65/Sheet1!$B$17)*(100%-0.2)))</f>
        <v>43.158875681656106</v>
      </c>
      <c r="YJ17" s="1">
        <f ca="1">SUM((((Sheet1!$B$61*((1+(YJ1))^1))/((1.075)^1)+(Sheet1!$B$61*((1+(YJ1))^1)*((1+(YJ2))^1))/((1.075)^2)+(Sheet1!$B$61*((1+(YJ1))^1)*((1+(YJ2))^1)*((1+(YJ3))^1))/((1.075)^3)+(Sheet1!$B$61*((1+(YJ1))^1)*((1+(YJ2))^1)*((1+(YJ3))^1)*((1+(YJ4))^1))/((1.075)^4)+(Sheet1!$B$61*((1+(YJ1))^1)*((1+(YJ2))^1)*((1+(YJ3))^1)*((1+(YJ4))^1)*((1+(YJ5))^1))/((1.075)^5)+(Sheet1!$B$61*((1+(YJ1))^1)*((1+(YJ2))^1)*((1+(YJ3))^1)*((1+(YJ4))^1)*((1+(YJ5))^1)*((1+(YJ6))^1))/((1.075)^6)+(Sheet1!$B$61*((1+(YJ1))^1)*((1+(YJ2))^1)*((1+(YJ3))^1)*((1+(YJ4))^1)*((1+(YJ5))^1)*((1+(YJ6))^1)*((1+(YJ7))^1))/((1.075)^7)+(Sheet1!$B$61*((1+(YJ1))^1)*((1+(YJ2))^1)*((1+(YJ3))^1)*((1+(YJ4))^1)*((1+(YJ5))^1)*((1+(YJ6))^1)*((1+(YJ7))^1)*((1+(YJ8))^1))/((1.075)^8)+(Sheet1!$B$61*((1+(YJ1))^1)*((1+(YJ2))^1)*((1+(YJ3))^1)*((1+(YJ4))^1)*((1+(YJ5))^1)*((1+(YJ6))^1)*((1+(YJ7))^1)*((1+(YJ8))^1)*((1+(YJ9))^1))/((1.075)^9)+(Sheet1!$B$61*((1+(YJ1))^1)*((1+(YJ2))^1)*((1+(YJ3))^1)*((1+(YJ4))^1)*((1+(YJ5))^1)*((1+(YJ6))^1)*((1+(YJ7))^1)*((1+(YJ8))^1)*((1+(YJ9))^1)*((1+(YJ10))^1))/((1.075)^10)+(Sheet1!$B$61*((1+(YJ1))^1)*((1+(YJ2))^1)*((1+(YJ3))^1)*((1+(YJ4))^1)*((1+(YJ5))^1)*((1+(YJ6))^1)*((1+(YJ7))^1)*((1+(YJ8))^1)*((1+(YJ9))^1)*((1+(YJ10))^1)*((1+(YJ11))^1))/((1.075)^11)+(Sheet1!$B$61*((1+(YJ1))^1)*((1+(YJ2))^1)*((1+(YJ3))^1)*((1+(YJ4))^1)*((1+(YJ5))^1)*((1+(YJ6))^1)*((1+(YJ7))^1)*((1+(YJ8))^1)*((1+(YJ9))^1)*((1+(YJ10))^1)*((1+(YJ11))^1)*((1+(YJ12))^1))/((1.075)^12)+(Sheet1!$B$61*((1+(YJ1))^1)*((1+(YJ2))^1)*((1+(YJ3))^1)*((1+(YJ4))^1)*((1+(YJ5))^1)*((1+(YJ6))^1)*((1+(YJ7))^1)*((1+(YJ8))^1)*((1+(YJ9))^1)*((1+(YJ10))^1)*((1+(YJ11))^1)*((1+(YJ12))^1)*((1+(YJ13))^1))/((1.075)^13)+(Sheet1!$B$61*((1+(YJ1))^1)*((1+(YJ2))^1)*((1+(YJ3))^1)*((1+(YJ4))^1)*((1+(YJ5))^1)*((1+(YJ6))^1)*((1+(YJ7))^1)*((1+(YJ8))^1)*((1+(YJ9))^1)*((1+(YJ10))^1)*((1+(YJ11))^1)*((1+(YJ12))^1)*((1+(YJ13))^1)*((1+(YJ14))^1))/((1.075)^14)+(Sheet1!$B$61*((1+(YJ1))^1)*((1+(YJ2))^1)*((1+(YJ3))^1)*((1+(YJ4))^1)*((1+(YJ5))^1)*((1+(YJ6))^1)*((1+(YJ7))^1)*((1+(YJ8))^1)*((1+(YJ9))^1)*((1+(YJ10))^1)*((1+(YJ11))^1)*((1+(YJ12))^1)*((1+(YJ13))^1)*((1+(YJ14))^1)*((1+(YJ15))^1))/((1.075)^15)+((Sheet1!$B$61*((1+(YJ1))^1)*((1+(YJ2))^1)*((1+(YJ3))^1)*((1+(YJ4))^1)*((1+(YJ5))^1)*((1+(YJ6))^1)*((1+(YJ7))^1)*((1+(YJ8))^1)*((1+(YJ9))^1)*((1+(YJ10))^1)*((1+(YJ11))^1)*((1+(YJ12))^1)*((1+(YJ13))^1)*((1+(YJ14))^1)*((1+(YJ15))^1))/((1.075)^15)/0.075))/Sheet1!$B$17)+((Sheet1!$B$65/Sheet1!$B$17)*(100%-0.2)))</f>
        <v>62.032995921629094</v>
      </c>
      <c r="YK17" s="1">
        <f ca="1">SUM((((Sheet1!$B$61*((1+(YK1))^1))/((1.075)^1)+(Sheet1!$B$61*((1+(YK1))^1)*((1+(YK2))^1))/((1.075)^2)+(Sheet1!$B$61*((1+(YK1))^1)*((1+(YK2))^1)*((1+(YK3))^1))/((1.075)^3)+(Sheet1!$B$61*((1+(YK1))^1)*((1+(YK2))^1)*((1+(YK3))^1)*((1+(YK4))^1))/((1.075)^4)+(Sheet1!$B$61*((1+(YK1))^1)*((1+(YK2))^1)*((1+(YK3))^1)*((1+(YK4))^1)*((1+(YK5))^1))/((1.075)^5)+(Sheet1!$B$61*((1+(YK1))^1)*((1+(YK2))^1)*((1+(YK3))^1)*((1+(YK4))^1)*((1+(YK5))^1)*((1+(YK6))^1))/((1.075)^6)+(Sheet1!$B$61*((1+(YK1))^1)*((1+(YK2))^1)*((1+(YK3))^1)*((1+(YK4))^1)*((1+(YK5))^1)*((1+(YK6))^1)*((1+(YK7))^1))/((1.075)^7)+(Sheet1!$B$61*((1+(YK1))^1)*((1+(YK2))^1)*((1+(YK3))^1)*((1+(YK4))^1)*((1+(YK5))^1)*((1+(YK6))^1)*((1+(YK7))^1)*((1+(YK8))^1))/((1.075)^8)+(Sheet1!$B$61*((1+(YK1))^1)*((1+(YK2))^1)*((1+(YK3))^1)*((1+(YK4))^1)*((1+(YK5))^1)*((1+(YK6))^1)*((1+(YK7))^1)*((1+(YK8))^1)*((1+(YK9))^1))/((1.075)^9)+(Sheet1!$B$61*((1+(YK1))^1)*((1+(YK2))^1)*((1+(YK3))^1)*((1+(YK4))^1)*((1+(YK5))^1)*((1+(YK6))^1)*((1+(YK7))^1)*((1+(YK8))^1)*((1+(YK9))^1)*((1+(YK10))^1))/((1.075)^10)+(Sheet1!$B$61*((1+(YK1))^1)*((1+(YK2))^1)*((1+(YK3))^1)*((1+(YK4))^1)*((1+(YK5))^1)*((1+(YK6))^1)*((1+(YK7))^1)*((1+(YK8))^1)*((1+(YK9))^1)*((1+(YK10))^1)*((1+(YK11))^1))/((1.075)^11)+(Sheet1!$B$61*((1+(YK1))^1)*((1+(YK2))^1)*((1+(YK3))^1)*((1+(YK4))^1)*((1+(YK5))^1)*((1+(YK6))^1)*((1+(YK7))^1)*((1+(YK8))^1)*((1+(YK9))^1)*((1+(YK10))^1)*((1+(YK11))^1)*((1+(YK12))^1))/((1.075)^12)+(Sheet1!$B$61*((1+(YK1))^1)*((1+(YK2))^1)*((1+(YK3))^1)*((1+(YK4))^1)*((1+(YK5))^1)*((1+(YK6))^1)*((1+(YK7))^1)*((1+(YK8))^1)*((1+(YK9))^1)*((1+(YK10))^1)*((1+(YK11))^1)*((1+(YK12))^1)*((1+(YK13))^1))/((1.075)^13)+(Sheet1!$B$61*((1+(YK1))^1)*((1+(YK2))^1)*((1+(YK3))^1)*((1+(YK4))^1)*((1+(YK5))^1)*((1+(YK6))^1)*((1+(YK7))^1)*((1+(YK8))^1)*((1+(YK9))^1)*((1+(YK10))^1)*((1+(YK11))^1)*((1+(YK12))^1)*((1+(YK13))^1)*((1+(YK14))^1))/((1.075)^14)+(Sheet1!$B$61*((1+(YK1))^1)*((1+(YK2))^1)*((1+(YK3))^1)*((1+(YK4))^1)*((1+(YK5))^1)*((1+(YK6))^1)*((1+(YK7))^1)*((1+(YK8))^1)*((1+(YK9))^1)*((1+(YK10))^1)*((1+(YK11))^1)*((1+(YK12))^1)*((1+(YK13))^1)*((1+(YK14))^1)*((1+(YK15))^1))/((1.075)^15)+((Sheet1!$B$61*((1+(YK1))^1)*((1+(YK2))^1)*((1+(YK3))^1)*((1+(YK4))^1)*((1+(YK5))^1)*((1+(YK6))^1)*((1+(YK7))^1)*((1+(YK8))^1)*((1+(YK9))^1)*((1+(YK10))^1)*((1+(YK11))^1)*((1+(YK12))^1)*((1+(YK13))^1)*((1+(YK14))^1)*((1+(YK15))^1))/((1.075)^15)/0.075))/Sheet1!$B$17)+((Sheet1!$B$65/Sheet1!$B$17)*(100%-0.2)))</f>
        <v>66.729290206055467</v>
      </c>
      <c r="YL17" s="1">
        <f ca="1">SUM((((Sheet1!$B$61*((1+(YL1))^1))/((1.075)^1)+(Sheet1!$B$61*((1+(YL1))^1)*((1+(YL2))^1))/((1.075)^2)+(Sheet1!$B$61*((1+(YL1))^1)*((1+(YL2))^1)*((1+(YL3))^1))/((1.075)^3)+(Sheet1!$B$61*((1+(YL1))^1)*((1+(YL2))^1)*((1+(YL3))^1)*((1+(YL4))^1))/((1.075)^4)+(Sheet1!$B$61*((1+(YL1))^1)*((1+(YL2))^1)*((1+(YL3))^1)*((1+(YL4))^1)*((1+(YL5))^1))/((1.075)^5)+(Sheet1!$B$61*((1+(YL1))^1)*((1+(YL2))^1)*((1+(YL3))^1)*((1+(YL4))^1)*((1+(YL5))^1)*((1+(YL6))^1))/((1.075)^6)+(Sheet1!$B$61*((1+(YL1))^1)*((1+(YL2))^1)*((1+(YL3))^1)*((1+(YL4))^1)*((1+(YL5))^1)*((1+(YL6))^1)*((1+(YL7))^1))/((1.075)^7)+(Sheet1!$B$61*((1+(YL1))^1)*((1+(YL2))^1)*((1+(YL3))^1)*((1+(YL4))^1)*((1+(YL5))^1)*((1+(YL6))^1)*((1+(YL7))^1)*((1+(YL8))^1))/((1.075)^8)+(Sheet1!$B$61*((1+(YL1))^1)*((1+(YL2))^1)*((1+(YL3))^1)*((1+(YL4))^1)*((1+(YL5))^1)*((1+(YL6))^1)*((1+(YL7))^1)*((1+(YL8))^1)*((1+(YL9))^1))/((1.075)^9)+(Sheet1!$B$61*((1+(YL1))^1)*((1+(YL2))^1)*((1+(YL3))^1)*((1+(YL4))^1)*((1+(YL5))^1)*((1+(YL6))^1)*((1+(YL7))^1)*((1+(YL8))^1)*((1+(YL9))^1)*((1+(YL10))^1))/((1.075)^10)+(Sheet1!$B$61*((1+(YL1))^1)*((1+(YL2))^1)*((1+(YL3))^1)*((1+(YL4))^1)*((1+(YL5))^1)*((1+(YL6))^1)*((1+(YL7))^1)*((1+(YL8))^1)*((1+(YL9))^1)*((1+(YL10))^1)*((1+(YL11))^1))/((1.075)^11)+(Sheet1!$B$61*((1+(YL1))^1)*((1+(YL2))^1)*((1+(YL3))^1)*((1+(YL4))^1)*((1+(YL5))^1)*((1+(YL6))^1)*((1+(YL7))^1)*((1+(YL8))^1)*((1+(YL9))^1)*((1+(YL10))^1)*((1+(YL11))^1)*((1+(YL12))^1))/((1.075)^12)+(Sheet1!$B$61*((1+(YL1))^1)*((1+(YL2))^1)*((1+(YL3))^1)*((1+(YL4))^1)*((1+(YL5))^1)*((1+(YL6))^1)*((1+(YL7))^1)*((1+(YL8))^1)*((1+(YL9))^1)*((1+(YL10))^1)*((1+(YL11))^1)*((1+(YL12))^1)*((1+(YL13))^1))/((1.075)^13)+(Sheet1!$B$61*((1+(YL1))^1)*((1+(YL2))^1)*((1+(YL3))^1)*((1+(YL4))^1)*((1+(YL5))^1)*((1+(YL6))^1)*((1+(YL7))^1)*((1+(YL8))^1)*((1+(YL9))^1)*((1+(YL10))^1)*((1+(YL11))^1)*((1+(YL12))^1)*((1+(YL13))^1)*((1+(YL14))^1))/((1.075)^14)+(Sheet1!$B$61*((1+(YL1))^1)*((1+(YL2))^1)*((1+(YL3))^1)*((1+(YL4))^1)*((1+(YL5))^1)*((1+(YL6))^1)*((1+(YL7))^1)*((1+(YL8))^1)*((1+(YL9))^1)*((1+(YL10))^1)*((1+(YL11))^1)*((1+(YL12))^1)*((1+(YL13))^1)*((1+(YL14))^1)*((1+(YL15))^1))/((1.075)^15)+((Sheet1!$B$61*((1+(YL1))^1)*((1+(YL2))^1)*((1+(YL3))^1)*((1+(YL4))^1)*((1+(YL5))^1)*((1+(YL6))^1)*((1+(YL7))^1)*((1+(YL8))^1)*((1+(YL9))^1)*((1+(YL10))^1)*((1+(YL11))^1)*((1+(YL12))^1)*((1+(YL13))^1)*((1+(YL14))^1)*((1+(YL15))^1))/((1.075)^15)/0.075))/Sheet1!$B$17)+((Sheet1!$B$65/Sheet1!$B$17)*(100%-0.2)))</f>
        <v>57.186287863705616</v>
      </c>
      <c r="YM17" s="1">
        <f ca="1">SUM((((Sheet1!$B$61*((1+(YM1))^1))/((1.075)^1)+(Sheet1!$B$61*((1+(YM1))^1)*((1+(YM2))^1))/((1.075)^2)+(Sheet1!$B$61*((1+(YM1))^1)*((1+(YM2))^1)*((1+(YM3))^1))/((1.075)^3)+(Sheet1!$B$61*((1+(YM1))^1)*((1+(YM2))^1)*((1+(YM3))^1)*((1+(YM4))^1))/((1.075)^4)+(Sheet1!$B$61*((1+(YM1))^1)*((1+(YM2))^1)*((1+(YM3))^1)*((1+(YM4))^1)*((1+(YM5))^1))/((1.075)^5)+(Sheet1!$B$61*((1+(YM1))^1)*((1+(YM2))^1)*((1+(YM3))^1)*((1+(YM4))^1)*((1+(YM5))^1)*((1+(YM6))^1))/((1.075)^6)+(Sheet1!$B$61*((1+(YM1))^1)*((1+(YM2))^1)*((1+(YM3))^1)*((1+(YM4))^1)*((1+(YM5))^1)*((1+(YM6))^1)*((1+(YM7))^1))/((1.075)^7)+(Sheet1!$B$61*((1+(YM1))^1)*((1+(YM2))^1)*((1+(YM3))^1)*((1+(YM4))^1)*((1+(YM5))^1)*((1+(YM6))^1)*((1+(YM7))^1)*((1+(YM8))^1))/((1.075)^8)+(Sheet1!$B$61*((1+(YM1))^1)*((1+(YM2))^1)*((1+(YM3))^1)*((1+(YM4))^1)*((1+(YM5))^1)*((1+(YM6))^1)*((1+(YM7))^1)*((1+(YM8))^1)*((1+(YM9))^1))/((1.075)^9)+(Sheet1!$B$61*((1+(YM1))^1)*((1+(YM2))^1)*((1+(YM3))^1)*((1+(YM4))^1)*((1+(YM5))^1)*((1+(YM6))^1)*((1+(YM7))^1)*((1+(YM8))^1)*((1+(YM9))^1)*((1+(YM10))^1))/((1.075)^10)+(Sheet1!$B$61*((1+(YM1))^1)*((1+(YM2))^1)*((1+(YM3))^1)*((1+(YM4))^1)*((1+(YM5))^1)*((1+(YM6))^1)*((1+(YM7))^1)*((1+(YM8))^1)*((1+(YM9))^1)*((1+(YM10))^1)*((1+(YM11))^1))/((1.075)^11)+(Sheet1!$B$61*((1+(YM1))^1)*((1+(YM2))^1)*((1+(YM3))^1)*((1+(YM4))^1)*((1+(YM5))^1)*((1+(YM6))^1)*((1+(YM7))^1)*((1+(YM8))^1)*((1+(YM9))^1)*((1+(YM10))^1)*((1+(YM11))^1)*((1+(YM12))^1))/((1.075)^12)+(Sheet1!$B$61*((1+(YM1))^1)*((1+(YM2))^1)*((1+(YM3))^1)*((1+(YM4))^1)*((1+(YM5))^1)*((1+(YM6))^1)*((1+(YM7))^1)*((1+(YM8))^1)*((1+(YM9))^1)*((1+(YM10))^1)*((1+(YM11))^1)*((1+(YM12))^1)*((1+(YM13))^1))/((1.075)^13)+(Sheet1!$B$61*((1+(YM1))^1)*((1+(YM2))^1)*((1+(YM3))^1)*((1+(YM4))^1)*((1+(YM5))^1)*((1+(YM6))^1)*((1+(YM7))^1)*((1+(YM8))^1)*((1+(YM9))^1)*((1+(YM10))^1)*((1+(YM11))^1)*((1+(YM12))^1)*((1+(YM13))^1)*((1+(YM14))^1))/((1.075)^14)+(Sheet1!$B$61*((1+(YM1))^1)*((1+(YM2))^1)*((1+(YM3))^1)*((1+(YM4))^1)*((1+(YM5))^1)*((1+(YM6))^1)*((1+(YM7))^1)*((1+(YM8))^1)*((1+(YM9))^1)*((1+(YM10))^1)*((1+(YM11))^1)*((1+(YM12))^1)*((1+(YM13))^1)*((1+(YM14))^1)*((1+(YM15))^1))/((1.075)^15)+((Sheet1!$B$61*((1+(YM1))^1)*((1+(YM2))^1)*((1+(YM3))^1)*((1+(YM4))^1)*((1+(YM5))^1)*((1+(YM6))^1)*((1+(YM7))^1)*((1+(YM8))^1)*((1+(YM9))^1)*((1+(YM10))^1)*((1+(YM11))^1)*((1+(YM12))^1)*((1+(YM13))^1)*((1+(YM14))^1)*((1+(YM15))^1))/((1.075)^15)/0.075))/Sheet1!$B$17)+((Sheet1!$B$65/Sheet1!$B$17)*(100%-0.2)))</f>
        <v>47.367283977284359</v>
      </c>
      <c r="YN17" s="1">
        <f ca="1">SUM((((Sheet1!$B$61*((1+(YN1))^1))/((1.075)^1)+(Sheet1!$B$61*((1+(YN1))^1)*((1+(YN2))^1))/((1.075)^2)+(Sheet1!$B$61*((1+(YN1))^1)*((1+(YN2))^1)*((1+(YN3))^1))/((1.075)^3)+(Sheet1!$B$61*((1+(YN1))^1)*((1+(YN2))^1)*((1+(YN3))^1)*((1+(YN4))^1))/((1.075)^4)+(Sheet1!$B$61*((1+(YN1))^1)*((1+(YN2))^1)*((1+(YN3))^1)*((1+(YN4))^1)*((1+(YN5))^1))/((1.075)^5)+(Sheet1!$B$61*((1+(YN1))^1)*((1+(YN2))^1)*((1+(YN3))^1)*((1+(YN4))^1)*((1+(YN5))^1)*((1+(YN6))^1))/((1.075)^6)+(Sheet1!$B$61*((1+(YN1))^1)*((1+(YN2))^1)*((1+(YN3))^1)*((1+(YN4))^1)*((1+(YN5))^1)*((1+(YN6))^1)*((1+(YN7))^1))/((1.075)^7)+(Sheet1!$B$61*((1+(YN1))^1)*((1+(YN2))^1)*((1+(YN3))^1)*((1+(YN4))^1)*((1+(YN5))^1)*((1+(YN6))^1)*((1+(YN7))^1)*((1+(YN8))^1))/((1.075)^8)+(Sheet1!$B$61*((1+(YN1))^1)*((1+(YN2))^1)*((1+(YN3))^1)*((1+(YN4))^1)*((1+(YN5))^1)*((1+(YN6))^1)*((1+(YN7))^1)*((1+(YN8))^1)*((1+(YN9))^1))/((1.075)^9)+(Sheet1!$B$61*((1+(YN1))^1)*((1+(YN2))^1)*((1+(YN3))^1)*((1+(YN4))^1)*((1+(YN5))^1)*((1+(YN6))^1)*((1+(YN7))^1)*((1+(YN8))^1)*((1+(YN9))^1)*((1+(YN10))^1))/((1.075)^10)+(Sheet1!$B$61*((1+(YN1))^1)*((1+(YN2))^1)*((1+(YN3))^1)*((1+(YN4))^1)*((1+(YN5))^1)*((1+(YN6))^1)*((1+(YN7))^1)*((1+(YN8))^1)*((1+(YN9))^1)*((1+(YN10))^1)*((1+(YN11))^1))/((1.075)^11)+(Sheet1!$B$61*((1+(YN1))^1)*((1+(YN2))^1)*((1+(YN3))^1)*((1+(YN4))^1)*((1+(YN5))^1)*((1+(YN6))^1)*((1+(YN7))^1)*((1+(YN8))^1)*((1+(YN9))^1)*((1+(YN10))^1)*((1+(YN11))^1)*((1+(YN12))^1))/((1.075)^12)+(Sheet1!$B$61*((1+(YN1))^1)*((1+(YN2))^1)*((1+(YN3))^1)*((1+(YN4))^1)*((1+(YN5))^1)*((1+(YN6))^1)*((1+(YN7))^1)*((1+(YN8))^1)*((1+(YN9))^1)*((1+(YN10))^1)*((1+(YN11))^1)*((1+(YN12))^1)*((1+(YN13))^1))/((1.075)^13)+(Sheet1!$B$61*((1+(YN1))^1)*((1+(YN2))^1)*((1+(YN3))^1)*((1+(YN4))^1)*((1+(YN5))^1)*((1+(YN6))^1)*((1+(YN7))^1)*((1+(YN8))^1)*((1+(YN9))^1)*((1+(YN10))^1)*((1+(YN11))^1)*((1+(YN12))^1)*((1+(YN13))^1)*((1+(YN14))^1))/((1.075)^14)+(Sheet1!$B$61*((1+(YN1))^1)*((1+(YN2))^1)*((1+(YN3))^1)*((1+(YN4))^1)*((1+(YN5))^1)*((1+(YN6))^1)*((1+(YN7))^1)*((1+(YN8))^1)*((1+(YN9))^1)*((1+(YN10))^1)*((1+(YN11))^1)*((1+(YN12))^1)*((1+(YN13))^1)*((1+(YN14))^1)*((1+(YN15))^1))/((1.075)^15)+((Sheet1!$B$61*((1+(YN1))^1)*((1+(YN2))^1)*((1+(YN3))^1)*((1+(YN4))^1)*((1+(YN5))^1)*((1+(YN6))^1)*((1+(YN7))^1)*((1+(YN8))^1)*((1+(YN9))^1)*((1+(YN10))^1)*((1+(YN11))^1)*((1+(YN12))^1)*((1+(YN13))^1)*((1+(YN14))^1)*((1+(YN15))^1))/((1.075)^15)/0.075))/Sheet1!$B$17)+((Sheet1!$B$65/Sheet1!$B$17)*(100%-0.2)))</f>
        <v>53.114870412166141</v>
      </c>
      <c r="YO17" s="1">
        <f ca="1">SUM((((Sheet1!$B$61*((1+(YO1))^1))/((1.075)^1)+(Sheet1!$B$61*((1+(YO1))^1)*((1+(YO2))^1))/((1.075)^2)+(Sheet1!$B$61*((1+(YO1))^1)*((1+(YO2))^1)*((1+(YO3))^1))/((1.075)^3)+(Sheet1!$B$61*((1+(YO1))^1)*((1+(YO2))^1)*((1+(YO3))^1)*((1+(YO4))^1))/((1.075)^4)+(Sheet1!$B$61*((1+(YO1))^1)*((1+(YO2))^1)*((1+(YO3))^1)*((1+(YO4))^1)*((1+(YO5))^1))/((1.075)^5)+(Sheet1!$B$61*((1+(YO1))^1)*((1+(YO2))^1)*((1+(YO3))^1)*((1+(YO4))^1)*((1+(YO5))^1)*((1+(YO6))^1))/((1.075)^6)+(Sheet1!$B$61*((1+(YO1))^1)*((1+(YO2))^1)*((1+(YO3))^1)*((1+(YO4))^1)*((1+(YO5))^1)*((1+(YO6))^1)*((1+(YO7))^1))/((1.075)^7)+(Sheet1!$B$61*((1+(YO1))^1)*((1+(YO2))^1)*((1+(YO3))^1)*((1+(YO4))^1)*((1+(YO5))^1)*((1+(YO6))^1)*((1+(YO7))^1)*((1+(YO8))^1))/((1.075)^8)+(Sheet1!$B$61*((1+(YO1))^1)*((1+(YO2))^1)*((1+(YO3))^1)*((1+(YO4))^1)*((1+(YO5))^1)*((1+(YO6))^1)*((1+(YO7))^1)*((1+(YO8))^1)*((1+(YO9))^1))/((1.075)^9)+(Sheet1!$B$61*((1+(YO1))^1)*((1+(YO2))^1)*((1+(YO3))^1)*((1+(YO4))^1)*((1+(YO5))^1)*((1+(YO6))^1)*((1+(YO7))^1)*((1+(YO8))^1)*((1+(YO9))^1)*((1+(YO10))^1))/((1.075)^10)+(Sheet1!$B$61*((1+(YO1))^1)*((1+(YO2))^1)*((1+(YO3))^1)*((1+(YO4))^1)*((1+(YO5))^1)*((1+(YO6))^1)*((1+(YO7))^1)*((1+(YO8))^1)*((1+(YO9))^1)*((1+(YO10))^1)*((1+(YO11))^1))/((1.075)^11)+(Sheet1!$B$61*((1+(YO1))^1)*((1+(YO2))^1)*((1+(YO3))^1)*((1+(YO4))^1)*((1+(YO5))^1)*((1+(YO6))^1)*((1+(YO7))^1)*((1+(YO8))^1)*((1+(YO9))^1)*((1+(YO10))^1)*((1+(YO11))^1)*((1+(YO12))^1))/((1.075)^12)+(Sheet1!$B$61*((1+(YO1))^1)*((1+(YO2))^1)*((1+(YO3))^1)*((1+(YO4))^1)*((1+(YO5))^1)*((1+(YO6))^1)*((1+(YO7))^1)*((1+(YO8))^1)*((1+(YO9))^1)*((1+(YO10))^1)*((1+(YO11))^1)*((1+(YO12))^1)*((1+(YO13))^1))/((1.075)^13)+(Sheet1!$B$61*((1+(YO1))^1)*((1+(YO2))^1)*((1+(YO3))^1)*((1+(YO4))^1)*((1+(YO5))^1)*((1+(YO6))^1)*((1+(YO7))^1)*((1+(YO8))^1)*((1+(YO9))^1)*((1+(YO10))^1)*((1+(YO11))^1)*((1+(YO12))^1)*((1+(YO13))^1)*((1+(YO14))^1))/((1.075)^14)+(Sheet1!$B$61*((1+(YO1))^1)*((1+(YO2))^1)*((1+(YO3))^1)*((1+(YO4))^1)*((1+(YO5))^1)*((1+(YO6))^1)*((1+(YO7))^1)*((1+(YO8))^1)*((1+(YO9))^1)*((1+(YO10))^1)*((1+(YO11))^1)*((1+(YO12))^1)*((1+(YO13))^1)*((1+(YO14))^1)*((1+(YO15))^1))/((1.075)^15)+((Sheet1!$B$61*((1+(YO1))^1)*((1+(YO2))^1)*((1+(YO3))^1)*((1+(YO4))^1)*((1+(YO5))^1)*((1+(YO6))^1)*((1+(YO7))^1)*((1+(YO8))^1)*((1+(YO9))^1)*((1+(YO10))^1)*((1+(YO11))^1)*((1+(YO12))^1)*((1+(YO13))^1)*((1+(YO14))^1)*((1+(YO15))^1))/((1.075)^15)/0.075))/Sheet1!$B$17)+((Sheet1!$B$65/Sheet1!$B$17)*(100%-0.2)))</f>
        <v>59.765382813827877</v>
      </c>
      <c r="YP17" s="1">
        <f ca="1">SUM((((Sheet1!$B$61*((1+(YP1))^1))/((1.075)^1)+(Sheet1!$B$61*((1+(YP1))^1)*((1+(YP2))^1))/((1.075)^2)+(Sheet1!$B$61*((1+(YP1))^1)*((1+(YP2))^1)*((1+(YP3))^1))/((1.075)^3)+(Sheet1!$B$61*((1+(YP1))^1)*((1+(YP2))^1)*((1+(YP3))^1)*((1+(YP4))^1))/((1.075)^4)+(Sheet1!$B$61*((1+(YP1))^1)*((1+(YP2))^1)*((1+(YP3))^1)*((1+(YP4))^1)*((1+(YP5))^1))/((1.075)^5)+(Sheet1!$B$61*((1+(YP1))^1)*((1+(YP2))^1)*((1+(YP3))^1)*((1+(YP4))^1)*((1+(YP5))^1)*((1+(YP6))^1))/((1.075)^6)+(Sheet1!$B$61*((1+(YP1))^1)*((1+(YP2))^1)*((1+(YP3))^1)*((1+(YP4))^1)*((1+(YP5))^1)*((1+(YP6))^1)*((1+(YP7))^1))/((1.075)^7)+(Sheet1!$B$61*((1+(YP1))^1)*((1+(YP2))^1)*((1+(YP3))^1)*((1+(YP4))^1)*((1+(YP5))^1)*((1+(YP6))^1)*((1+(YP7))^1)*((1+(YP8))^1))/((1.075)^8)+(Sheet1!$B$61*((1+(YP1))^1)*((1+(YP2))^1)*((1+(YP3))^1)*((1+(YP4))^1)*((1+(YP5))^1)*((1+(YP6))^1)*((1+(YP7))^1)*((1+(YP8))^1)*((1+(YP9))^1))/((1.075)^9)+(Sheet1!$B$61*((1+(YP1))^1)*((1+(YP2))^1)*((1+(YP3))^1)*((1+(YP4))^1)*((1+(YP5))^1)*((1+(YP6))^1)*((1+(YP7))^1)*((1+(YP8))^1)*((1+(YP9))^1)*((1+(YP10))^1))/((1.075)^10)+(Sheet1!$B$61*((1+(YP1))^1)*((1+(YP2))^1)*((1+(YP3))^1)*((1+(YP4))^1)*((1+(YP5))^1)*((1+(YP6))^1)*((1+(YP7))^1)*((1+(YP8))^1)*((1+(YP9))^1)*((1+(YP10))^1)*((1+(YP11))^1))/((1.075)^11)+(Sheet1!$B$61*((1+(YP1))^1)*((1+(YP2))^1)*((1+(YP3))^1)*((1+(YP4))^1)*((1+(YP5))^1)*((1+(YP6))^1)*((1+(YP7))^1)*((1+(YP8))^1)*((1+(YP9))^1)*((1+(YP10))^1)*((1+(YP11))^1)*((1+(YP12))^1))/((1.075)^12)+(Sheet1!$B$61*((1+(YP1))^1)*((1+(YP2))^1)*((1+(YP3))^1)*((1+(YP4))^1)*((1+(YP5))^1)*((1+(YP6))^1)*((1+(YP7))^1)*((1+(YP8))^1)*((1+(YP9))^1)*((1+(YP10))^1)*((1+(YP11))^1)*((1+(YP12))^1)*((1+(YP13))^1))/((1.075)^13)+(Sheet1!$B$61*((1+(YP1))^1)*((1+(YP2))^1)*((1+(YP3))^1)*((1+(YP4))^1)*((1+(YP5))^1)*((1+(YP6))^1)*((1+(YP7))^1)*((1+(YP8))^1)*((1+(YP9))^1)*((1+(YP10))^1)*((1+(YP11))^1)*((1+(YP12))^1)*((1+(YP13))^1)*((1+(YP14))^1))/((1.075)^14)+(Sheet1!$B$61*((1+(YP1))^1)*((1+(YP2))^1)*((1+(YP3))^1)*((1+(YP4))^1)*((1+(YP5))^1)*((1+(YP6))^1)*((1+(YP7))^1)*((1+(YP8))^1)*((1+(YP9))^1)*((1+(YP10))^1)*((1+(YP11))^1)*((1+(YP12))^1)*((1+(YP13))^1)*((1+(YP14))^1)*((1+(YP15))^1))/((1.075)^15)+((Sheet1!$B$61*((1+(YP1))^1)*((1+(YP2))^1)*((1+(YP3))^1)*((1+(YP4))^1)*((1+(YP5))^1)*((1+(YP6))^1)*((1+(YP7))^1)*((1+(YP8))^1)*((1+(YP9))^1)*((1+(YP10))^1)*((1+(YP11))^1)*((1+(YP12))^1)*((1+(YP13))^1)*((1+(YP14))^1)*((1+(YP15))^1))/((1.075)^15)/0.075))/Sheet1!$B$17)+((Sheet1!$B$65/Sheet1!$B$17)*(100%-0.2)))</f>
        <v>54.357797352107639</v>
      </c>
      <c r="YQ17" s="1">
        <f ca="1">SUM((((Sheet1!$B$61*((1+(YQ1))^1))/((1.075)^1)+(Sheet1!$B$61*((1+(YQ1))^1)*((1+(YQ2))^1))/((1.075)^2)+(Sheet1!$B$61*((1+(YQ1))^1)*((1+(YQ2))^1)*((1+(YQ3))^1))/((1.075)^3)+(Sheet1!$B$61*((1+(YQ1))^1)*((1+(YQ2))^1)*((1+(YQ3))^1)*((1+(YQ4))^1))/((1.075)^4)+(Sheet1!$B$61*((1+(YQ1))^1)*((1+(YQ2))^1)*((1+(YQ3))^1)*((1+(YQ4))^1)*((1+(YQ5))^1))/((1.075)^5)+(Sheet1!$B$61*((1+(YQ1))^1)*((1+(YQ2))^1)*((1+(YQ3))^1)*((1+(YQ4))^1)*((1+(YQ5))^1)*((1+(YQ6))^1))/((1.075)^6)+(Sheet1!$B$61*((1+(YQ1))^1)*((1+(YQ2))^1)*((1+(YQ3))^1)*((1+(YQ4))^1)*((1+(YQ5))^1)*((1+(YQ6))^1)*((1+(YQ7))^1))/((1.075)^7)+(Sheet1!$B$61*((1+(YQ1))^1)*((1+(YQ2))^1)*((1+(YQ3))^1)*((1+(YQ4))^1)*((1+(YQ5))^1)*((1+(YQ6))^1)*((1+(YQ7))^1)*((1+(YQ8))^1))/((1.075)^8)+(Sheet1!$B$61*((1+(YQ1))^1)*((1+(YQ2))^1)*((1+(YQ3))^1)*((1+(YQ4))^1)*((1+(YQ5))^1)*((1+(YQ6))^1)*((1+(YQ7))^1)*((1+(YQ8))^1)*((1+(YQ9))^1))/((1.075)^9)+(Sheet1!$B$61*((1+(YQ1))^1)*((1+(YQ2))^1)*((1+(YQ3))^1)*((1+(YQ4))^1)*((1+(YQ5))^1)*((1+(YQ6))^1)*((1+(YQ7))^1)*((1+(YQ8))^1)*((1+(YQ9))^1)*((1+(YQ10))^1))/((1.075)^10)+(Sheet1!$B$61*((1+(YQ1))^1)*((1+(YQ2))^1)*((1+(YQ3))^1)*((1+(YQ4))^1)*((1+(YQ5))^1)*((1+(YQ6))^1)*((1+(YQ7))^1)*((1+(YQ8))^1)*((1+(YQ9))^1)*((1+(YQ10))^1)*((1+(YQ11))^1))/((1.075)^11)+(Sheet1!$B$61*((1+(YQ1))^1)*((1+(YQ2))^1)*((1+(YQ3))^1)*((1+(YQ4))^1)*((1+(YQ5))^1)*((1+(YQ6))^1)*((1+(YQ7))^1)*((1+(YQ8))^1)*((1+(YQ9))^1)*((1+(YQ10))^1)*((1+(YQ11))^1)*((1+(YQ12))^1))/((1.075)^12)+(Sheet1!$B$61*((1+(YQ1))^1)*((1+(YQ2))^1)*((1+(YQ3))^1)*((1+(YQ4))^1)*((1+(YQ5))^1)*((1+(YQ6))^1)*((1+(YQ7))^1)*((1+(YQ8))^1)*((1+(YQ9))^1)*((1+(YQ10))^1)*((1+(YQ11))^1)*((1+(YQ12))^1)*((1+(YQ13))^1))/((1.075)^13)+(Sheet1!$B$61*((1+(YQ1))^1)*((1+(YQ2))^1)*((1+(YQ3))^1)*((1+(YQ4))^1)*((1+(YQ5))^1)*((1+(YQ6))^1)*((1+(YQ7))^1)*((1+(YQ8))^1)*((1+(YQ9))^1)*((1+(YQ10))^1)*((1+(YQ11))^1)*((1+(YQ12))^1)*((1+(YQ13))^1)*((1+(YQ14))^1))/((1.075)^14)+(Sheet1!$B$61*((1+(YQ1))^1)*((1+(YQ2))^1)*((1+(YQ3))^1)*((1+(YQ4))^1)*((1+(YQ5))^1)*((1+(YQ6))^1)*((1+(YQ7))^1)*((1+(YQ8))^1)*((1+(YQ9))^1)*((1+(YQ10))^1)*((1+(YQ11))^1)*((1+(YQ12))^1)*((1+(YQ13))^1)*((1+(YQ14))^1)*((1+(YQ15))^1))/((1.075)^15)+((Sheet1!$B$61*((1+(YQ1))^1)*((1+(YQ2))^1)*((1+(YQ3))^1)*((1+(YQ4))^1)*((1+(YQ5))^1)*((1+(YQ6))^1)*((1+(YQ7))^1)*((1+(YQ8))^1)*((1+(YQ9))^1)*((1+(YQ10))^1)*((1+(YQ11))^1)*((1+(YQ12))^1)*((1+(YQ13))^1)*((1+(YQ14))^1)*((1+(YQ15))^1))/((1.075)^15)/0.075))/Sheet1!$B$17)+((Sheet1!$B$65/Sheet1!$B$17)*(100%-0.2)))</f>
        <v>43.74644202964101</v>
      </c>
      <c r="YR17" s="1">
        <f ca="1">SUM((((Sheet1!$B$61*((1+(YR1))^1))/((1.075)^1)+(Sheet1!$B$61*((1+(YR1))^1)*((1+(YR2))^1))/((1.075)^2)+(Sheet1!$B$61*((1+(YR1))^1)*((1+(YR2))^1)*((1+(YR3))^1))/((1.075)^3)+(Sheet1!$B$61*((1+(YR1))^1)*((1+(YR2))^1)*((1+(YR3))^1)*((1+(YR4))^1))/((1.075)^4)+(Sheet1!$B$61*((1+(YR1))^1)*((1+(YR2))^1)*((1+(YR3))^1)*((1+(YR4))^1)*((1+(YR5))^1))/((1.075)^5)+(Sheet1!$B$61*((1+(YR1))^1)*((1+(YR2))^1)*((1+(YR3))^1)*((1+(YR4))^1)*((1+(YR5))^1)*((1+(YR6))^1))/((1.075)^6)+(Sheet1!$B$61*((1+(YR1))^1)*((1+(YR2))^1)*((1+(YR3))^1)*((1+(YR4))^1)*((1+(YR5))^1)*((1+(YR6))^1)*((1+(YR7))^1))/((1.075)^7)+(Sheet1!$B$61*((1+(YR1))^1)*((1+(YR2))^1)*((1+(YR3))^1)*((1+(YR4))^1)*((1+(YR5))^1)*((1+(YR6))^1)*((1+(YR7))^1)*((1+(YR8))^1))/((1.075)^8)+(Sheet1!$B$61*((1+(YR1))^1)*((1+(YR2))^1)*((1+(YR3))^1)*((1+(YR4))^1)*((1+(YR5))^1)*((1+(YR6))^1)*((1+(YR7))^1)*((1+(YR8))^1)*((1+(YR9))^1))/((1.075)^9)+(Sheet1!$B$61*((1+(YR1))^1)*((1+(YR2))^1)*((1+(YR3))^1)*((1+(YR4))^1)*((1+(YR5))^1)*((1+(YR6))^1)*((1+(YR7))^1)*((1+(YR8))^1)*((1+(YR9))^1)*((1+(YR10))^1))/((1.075)^10)+(Sheet1!$B$61*((1+(YR1))^1)*((1+(YR2))^1)*((1+(YR3))^1)*((1+(YR4))^1)*((1+(YR5))^1)*((1+(YR6))^1)*((1+(YR7))^1)*((1+(YR8))^1)*((1+(YR9))^1)*((1+(YR10))^1)*((1+(YR11))^1))/((1.075)^11)+(Sheet1!$B$61*((1+(YR1))^1)*((1+(YR2))^1)*((1+(YR3))^1)*((1+(YR4))^1)*((1+(YR5))^1)*((1+(YR6))^1)*((1+(YR7))^1)*((1+(YR8))^1)*((1+(YR9))^1)*((1+(YR10))^1)*((1+(YR11))^1)*((1+(YR12))^1))/((1.075)^12)+(Sheet1!$B$61*((1+(YR1))^1)*((1+(YR2))^1)*((1+(YR3))^1)*((1+(YR4))^1)*((1+(YR5))^1)*((1+(YR6))^1)*((1+(YR7))^1)*((1+(YR8))^1)*((1+(YR9))^1)*((1+(YR10))^1)*((1+(YR11))^1)*((1+(YR12))^1)*((1+(YR13))^1))/((1.075)^13)+(Sheet1!$B$61*((1+(YR1))^1)*((1+(YR2))^1)*((1+(YR3))^1)*((1+(YR4))^1)*((1+(YR5))^1)*((1+(YR6))^1)*((1+(YR7))^1)*((1+(YR8))^1)*((1+(YR9))^1)*((1+(YR10))^1)*((1+(YR11))^1)*((1+(YR12))^1)*((1+(YR13))^1)*((1+(YR14))^1))/((1.075)^14)+(Sheet1!$B$61*((1+(YR1))^1)*((1+(YR2))^1)*((1+(YR3))^1)*((1+(YR4))^1)*((1+(YR5))^1)*((1+(YR6))^1)*((1+(YR7))^1)*((1+(YR8))^1)*((1+(YR9))^1)*((1+(YR10))^1)*((1+(YR11))^1)*((1+(YR12))^1)*((1+(YR13))^1)*((1+(YR14))^1)*((1+(YR15))^1))/((1.075)^15)+((Sheet1!$B$61*((1+(YR1))^1)*((1+(YR2))^1)*((1+(YR3))^1)*((1+(YR4))^1)*((1+(YR5))^1)*((1+(YR6))^1)*((1+(YR7))^1)*((1+(YR8))^1)*((1+(YR9))^1)*((1+(YR10))^1)*((1+(YR11))^1)*((1+(YR12))^1)*((1+(YR13))^1)*((1+(YR14))^1)*((1+(YR15))^1))/((1.075)^15)/0.075))/Sheet1!$B$17)+((Sheet1!$B$65/Sheet1!$B$17)*(100%-0.2)))</f>
        <v>56.681656617797515</v>
      </c>
      <c r="YS17" s="1">
        <f ca="1">SUM((((Sheet1!$B$61*((1+(YS1))^1))/((1.075)^1)+(Sheet1!$B$61*((1+(YS1))^1)*((1+(YS2))^1))/((1.075)^2)+(Sheet1!$B$61*((1+(YS1))^1)*((1+(YS2))^1)*((1+(YS3))^1))/((1.075)^3)+(Sheet1!$B$61*((1+(YS1))^1)*((1+(YS2))^1)*((1+(YS3))^1)*((1+(YS4))^1))/((1.075)^4)+(Sheet1!$B$61*((1+(YS1))^1)*((1+(YS2))^1)*((1+(YS3))^1)*((1+(YS4))^1)*((1+(YS5))^1))/((1.075)^5)+(Sheet1!$B$61*((1+(YS1))^1)*((1+(YS2))^1)*((1+(YS3))^1)*((1+(YS4))^1)*((1+(YS5))^1)*((1+(YS6))^1))/((1.075)^6)+(Sheet1!$B$61*((1+(YS1))^1)*((1+(YS2))^1)*((1+(YS3))^1)*((1+(YS4))^1)*((1+(YS5))^1)*((1+(YS6))^1)*((1+(YS7))^1))/((1.075)^7)+(Sheet1!$B$61*((1+(YS1))^1)*((1+(YS2))^1)*((1+(YS3))^1)*((1+(YS4))^1)*((1+(YS5))^1)*((1+(YS6))^1)*((1+(YS7))^1)*((1+(YS8))^1))/((1.075)^8)+(Sheet1!$B$61*((1+(YS1))^1)*((1+(YS2))^1)*((1+(YS3))^1)*((1+(YS4))^1)*((1+(YS5))^1)*((1+(YS6))^1)*((1+(YS7))^1)*((1+(YS8))^1)*((1+(YS9))^1))/((1.075)^9)+(Sheet1!$B$61*((1+(YS1))^1)*((1+(YS2))^1)*((1+(YS3))^1)*((1+(YS4))^1)*((1+(YS5))^1)*((1+(YS6))^1)*((1+(YS7))^1)*((1+(YS8))^1)*((1+(YS9))^1)*((1+(YS10))^1))/((1.075)^10)+(Sheet1!$B$61*((1+(YS1))^1)*((1+(YS2))^1)*((1+(YS3))^1)*((1+(YS4))^1)*((1+(YS5))^1)*((1+(YS6))^1)*((1+(YS7))^1)*((1+(YS8))^1)*((1+(YS9))^1)*((1+(YS10))^1)*((1+(YS11))^1))/((1.075)^11)+(Sheet1!$B$61*((1+(YS1))^1)*((1+(YS2))^1)*((1+(YS3))^1)*((1+(YS4))^1)*((1+(YS5))^1)*((1+(YS6))^1)*((1+(YS7))^1)*((1+(YS8))^1)*((1+(YS9))^1)*((1+(YS10))^1)*((1+(YS11))^1)*((1+(YS12))^1))/((1.075)^12)+(Sheet1!$B$61*((1+(YS1))^1)*((1+(YS2))^1)*((1+(YS3))^1)*((1+(YS4))^1)*((1+(YS5))^1)*((1+(YS6))^1)*((1+(YS7))^1)*((1+(YS8))^1)*((1+(YS9))^1)*((1+(YS10))^1)*((1+(YS11))^1)*((1+(YS12))^1)*((1+(YS13))^1))/((1.075)^13)+(Sheet1!$B$61*((1+(YS1))^1)*((1+(YS2))^1)*((1+(YS3))^1)*((1+(YS4))^1)*((1+(YS5))^1)*((1+(YS6))^1)*((1+(YS7))^1)*((1+(YS8))^1)*((1+(YS9))^1)*((1+(YS10))^1)*((1+(YS11))^1)*((1+(YS12))^1)*((1+(YS13))^1)*((1+(YS14))^1))/((1.075)^14)+(Sheet1!$B$61*((1+(YS1))^1)*((1+(YS2))^1)*((1+(YS3))^1)*((1+(YS4))^1)*((1+(YS5))^1)*((1+(YS6))^1)*((1+(YS7))^1)*((1+(YS8))^1)*((1+(YS9))^1)*((1+(YS10))^1)*((1+(YS11))^1)*((1+(YS12))^1)*((1+(YS13))^1)*((1+(YS14))^1)*((1+(YS15))^1))/((1.075)^15)+((Sheet1!$B$61*((1+(YS1))^1)*((1+(YS2))^1)*((1+(YS3))^1)*((1+(YS4))^1)*((1+(YS5))^1)*((1+(YS6))^1)*((1+(YS7))^1)*((1+(YS8))^1)*((1+(YS9))^1)*((1+(YS10))^1)*((1+(YS11))^1)*((1+(YS12))^1)*((1+(YS13))^1)*((1+(YS14))^1)*((1+(YS15))^1))/((1.075)^15)/0.075))/Sheet1!$B$17)+((Sheet1!$B$65/Sheet1!$B$17)*(100%-0.2)))</f>
        <v>39.844384898435017</v>
      </c>
      <c r="YT17" s="1">
        <f ca="1">SUM((((Sheet1!$B$61*((1+(YT1))^1))/((1.075)^1)+(Sheet1!$B$61*((1+(YT1))^1)*((1+(YT2))^1))/((1.075)^2)+(Sheet1!$B$61*((1+(YT1))^1)*((1+(YT2))^1)*((1+(YT3))^1))/((1.075)^3)+(Sheet1!$B$61*((1+(YT1))^1)*((1+(YT2))^1)*((1+(YT3))^1)*((1+(YT4))^1))/((1.075)^4)+(Sheet1!$B$61*((1+(YT1))^1)*((1+(YT2))^1)*((1+(YT3))^1)*((1+(YT4))^1)*((1+(YT5))^1))/((1.075)^5)+(Sheet1!$B$61*((1+(YT1))^1)*((1+(YT2))^1)*((1+(YT3))^1)*((1+(YT4))^1)*((1+(YT5))^1)*((1+(YT6))^1))/((1.075)^6)+(Sheet1!$B$61*((1+(YT1))^1)*((1+(YT2))^1)*((1+(YT3))^1)*((1+(YT4))^1)*((1+(YT5))^1)*((1+(YT6))^1)*((1+(YT7))^1))/((1.075)^7)+(Sheet1!$B$61*((1+(YT1))^1)*((1+(YT2))^1)*((1+(YT3))^1)*((1+(YT4))^1)*((1+(YT5))^1)*((1+(YT6))^1)*((1+(YT7))^1)*((1+(YT8))^1))/((1.075)^8)+(Sheet1!$B$61*((1+(YT1))^1)*((1+(YT2))^1)*((1+(YT3))^1)*((1+(YT4))^1)*((1+(YT5))^1)*((1+(YT6))^1)*((1+(YT7))^1)*((1+(YT8))^1)*((1+(YT9))^1))/((1.075)^9)+(Sheet1!$B$61*((1+(YT1))^1)*((1+(YT2))^1)*((1+(YT3))^1)*((1+(YT4))^1)*((1+(YT5))^1)*((1+(YT6))^1)*((1+(YT7))^1)*((1+(YT8))^1)*((1+(YT9))^1)*((1+(YT10))^1))/((1.075)^10)+(Sheet1!$B$61*((1+(YT1))^1)*((1+(YT2))^1)*((1+(YT3))^1)*((1+(YT4))^1)*((1+(YT5))^1)*((1+(YT6))^1)*((1+(YT7))^1)*((1+(YT8))^1)*((1+(YT9))^1)*((1+(YT10))^1)*((1+(YT11))^1))/((1.075)^11)+(Sheet1!$B$61*((1+(YT1))^1)*((1+(YT2))^1)*((1+(YT3))^1)*((1+(YT4))^1)*((1+(YT5))^1)*((1+(YT6))^1)*((1+(YT7))^1)*((1+(YT8))^1)*((1+(YT9))^1)*((1+(YT10))^1)*((1+(YT11))^1)*((1+(YT12))^1))/((1.075)^12)+(Sheet1!$B$61*((1+(YT1))^1)*((1+(YT2))^1)*((1+(YT3))^1)*((1+(YT4))^1)*((1+(YT5))^1)*((1+(YT6))^1)*((1+(YT7))^1)*((1+(YT8))^1)*((1+(YT9))^1)*((1+(YT10))^1)*((1+(YT11))^1)*((1+(YT12))^1)*((1+(YT13))^1))/((1.075)^13)+(Sheet1!$B$61*((1+(YT1))^1)*((1+(YT2))^1)*((1+(YT3))^1)*((1+(YT4))^1)*((1+(YT5))^1)*((1+(YT6))^1)*((1+(YT7))^1)*((1+(YT8))^1)*((1+(YT9))^1)*((1+(YT10))^1)*((1+(YT11))^1)*((1+(YT12))^1)*((1+(YT13))^1)*((1+(YT14))^1))/((1.075)^14)+(Sheet1!$B$61*((1+(YT1))^1)*((1+(YT2))^1)*((1+(YT3))^1)*((1+(YT4))^1)*((1+(YT5))^1)*((1+(YT6))^1)*((1+(YT7))^1)*((1+(YT8))^1)*((1+(YT9))^1)*((1+(YT10))^1)*((1+(YT11))^1)*((1+(YT12))^1)*((1+(YT13))^1)*((1+(YT14))^1)*((1+(YT15))^1))/((1.075)^15)+((Sheet1!$B$61*((1+(YT1))^1)*((1+(YT2))^1)*((1+(YT3))^1)*((1+(YT4))^1)*((1+(YT5))^1)*((1+(YT6))^1)*((1+(YT7))^1)*((1+(YT8))^1)*((1+(YT9))^1)*((1+(YT10))^1)*((1+(YT11))^1)*((1+(YT12))^1)*((1+(YT13))^1)*((1+(YT14))^1)*((1+(YT15))^1))/((1.075)^15)/0.075))/Sheet1!$B$17)+((Sheet1!$B$65/Sheet1!$B$17)*(100%-0.2)))</f>
        <v>49.091652319361685</v>
      </c>
      <c r="YU17" s="1">
        <f ca="1">SUM((((Sheet1!$B$61*((1+(YU1))^1))/((1.075)^1)+(Sheet1!$B$61*((1+(YU1))^1)*((1+(YU2))^1))/((1.075)^2)+(Sheet1!$B$61*((1+(YU1))^1)*((1+(YU2))^1)*((1+(YU3))^1))/((1.075)^3)+(Sheet1!$B$61*((1+(YU1))^1)*((1+(YU2))^1)*((1+(YU3))^1)*((1+(YU4))^1))/((1.075)^4)+(Sheet1!$B$61*((1+(YU1))^1)*((1+(YU2))^1)*((1+(YU3))^1)*((1+(YU4))^1)*((1+(YU5))^1))/((1.075)^5)+(Sheet1!$B$61*((1+(YU1))^1)*((1+(YU2))^1)*((1+(YU3))^1)*((1+(YU4))^1)*((1+(YU5))^1)*((1+(YU6))^1))/((1.075)^6)+(Sheet1!$B$61*((1+(YU1))^1)*((1+(YU2))^1)*((1+(YU3))^1)*((1+(YU4))^1)*((1+(YU5))^1)*((1+(YU6))^1)*((1+(YU7))^1))/((1.075)^7)+(Sheet1!$B$61*((1+(YU1))^1)*((1+(YU2))^1)*((1+(YU3))^1)*((1+(YU4))^1)*((1+(YU5))^1)*((1+(YU6))^1)*((1+(YU7))^1)*((1+(YU8))^1))/((1.075)^8)+(Sheet1!$B$61*((1+(YU1))^1)*((1+(YU2))^1)*((1+(YU3))^1)*((1+(YU4))^1)*((1+(YU5))^1)*((1+(YU6))^1)*((1+(YU7))^1)*((1+(YU8))^1)*((1+(YU9))^1))/((1.075)^9)+(Sheet1!$B$61*((1+(YU1))^1)*((1+(YU2))^1)*((1+(YU3))^1)*((1+(YU4))^1)*((1+(YU5))^1)*((1+(YU6))^1)*((1+(YU7))^1)*((1+(YU8))^1)*((1+(YU9))^1)*((1+(YU10))^1))/((1.075)^10)+(Sheet1!$B$61*((1+(YU1))^1)*((1+(YU2))^1)*((1+(YU3))^1)*((1+(YU4))^1)*((1+(YU5))^1)*((1+(YU6))^1)*((1+(YU7))^1)*((1+(YU8))^1)*((1+(YU9))^1)*((1+(YU10))^1)*((1+(YU11))^1))/((1.075)^11)+(Sheet1!$B$61*((1+(YU1))^1)*((1+(YU2))^1)*((1+(YU3))^1)*((1+(YU4))^1)*((1+(YU5))^1)*((1+(YU6))^1)*((1+(YU7))^1)*((1+(YU8))^1)*((1+(YU9))^1)*((1+(YU10))^1)*((1+(YU11))^1)*((1+(YU12))^1))/((1.075)^12)+(Sheet1!$B$61*((1+(YU1))^1)*((1+(YU2))^1)*((1+(YU3))^1)*((1+(YU4))^1)*((1+(YU5))^1)*((1+(YU6))^1)*((1+(YU7))^1)*((1+(YU8))^1)*((1+(YU9))^1)*((1+(YU10))^1)*((1+(YU11))^1)*((1+(YU12))^1)*((1+(YU13))^1))/((1.075)^13)+(Sheet1!$B$61*((1+(YU1))^1)*((1+(YU2))^1)*((1+(YU3))^1)*((1+(YU4))^1)*((1+(YU5))^1)*((1+(YU6))^1)*((1+(YU7))^1)*((1+(YU8))^1)*((1+(YU9))^1)*((1+(YU10))^1)*((1+(YU11))^1)*((1+(YU12))^1)*((1+(YU13))^1)*((1+(YU14))^1))/((1.075)^14)+(Sheet1!$B$61*((1+(YU1))^1)*((1+(YU2))^1)*((1+(YU3))^1)*((1+(YU4))^1)*((1+(YU5))^1)*((1+(YU6))^1)*((1+(YU7))^1)*((1+(YU8))^1)*((1+(YU9))^1)*((1+(YU10))^1)*((1+(YU11))^1)*((1+(YU12))^1)*((1+(YU13))^1)*((1+(YU14))^1)*((1+(YU15))^1))/((1.075)^15)+((Sheet1!$B$61*((1+(YU1))^1)*((1+(YU2))^1)*((1+(YU3))^1)*((1+(YU4))^1)*((1+(YU5))^1)*((1+(YU6))^1)*((1+(YU7))^1)*((1+(YU8))^1)*((1+(YU9))^1)*((1+(YU10))^1)*((1+(YU11))^1)*((1+(YU12))^1)*((1+(YU13))^1)*((1+(YU14))^1)*((1+(YU15))^1))/((1.075)^15)/0.075))/Sheet1!$B$17)+((Sheet1!$B$65/Sheet1!$B$17)*(100%-0.2)))</f>
        <v>43.614096432456023</v>
      </c>
      <c r="YV17" s="1">
        <f ca="1">SUM((((Sheet1!$B$61*((1+(YV1))^1))/((1.075)^1)+(Sheet1!$B$61*((1+(YV1))^1)*((1+(YV2))^1))/((1.075)^2)+(Sheet1!$B$61*((1+(YV1))^1)*((1+(YV2))^1)*((1+(YV3))^1))/((1.075)^3)+(Sheet1!$B$61*((1+(YV1))^1)*((1+(YV2))^1)*((1+(YV3))^1)*((1+(YV4))^1))/((1.075)^4)+(Sheet1!$B$61*((1+(YV1))^1)*((1+(YV2))^1)*((1+(YV3))^1)*((1+(YV4))^1)*((1+(YV5))^1))/((1.075)^5)+(Sheet1!$B$61*((1+(YV1))^1)*((1+(YV2))^1)*((1+(YV3))^1)*((1+(YV4))^1)*((1+(YV5))^1)*((1+(YV6))^1))/((1.075)^6)+(Sheet1!$B$61*((1+(YV1))^1)*((1+(YV2))^1)*((1+(YV3))^1)*((1+(YV4))^1)*((1+(YV5))^1)*((1+(YV6))^1)*((1+(YV7))^1))/((1.075)^7)+(Sheet1!$B$61*((1+(YV1))^1)*((1+(YV2))^1)*((1+(YV3))^1)*((1+(YV4))^1)*((1+(YV5))^1)*((1+(YV6))^1)*((1+(YV7))^1)*((1+(YV8))^1))/((1.075)^8)+(Sheet1!$B$61*((1+(YV1))^1)*((1+(YV2))^1)*((1+(YV3))^1)*((1+(YV4))^1)*((1+(YV5))^1)*((1+(YV6))^1)*((1+(YV7))^1)*((1+(YV8))^1)*((1+(YV9))^1))/((1.075)^9)+(Sheet1!$B$61*((1+(YV1))^1)*((1+(YV2))^1)*((1+(YV3))^1)*((1+(YV4))^1)*((1+(YV5))^1)*((1+(YV6))^1)*((1+(YV7))^1)*((1+(YV8))^1)*((1+(YV9))^1)*((1+(YV10))^1))/((1.075)^10)+(Sheet1!$B$61*((1+(YV1))^1)*((1+(YV2))^1)*((1+(YV3))^1)*((1+(YV4))^1)*((1+(YV5))^1)*((1+(YV6))^1)*((1+(YV7))^1)*((1+(YV8))^1)*((1+(YV9))^1)*((1+(YV10))^1)*((1+(YV11))^1))/((1.075)^11)+(Sheet1!$B$61*((1+(YV1))^1)*((1+(YV2))^1)*((1+(YV3))^1)*((1+(YV4))^1)*((1+(YV5))^1)*((1+(YV6))^1)*((1+(YV7))^1)*((1+(YV8))^1)*((1+(YV9))^1)*((1+(YV10))^1)*((1+(YV11))^1)*((1+(YV12))^1))/((1.075)^12)+(Sheet1!$B$61*((1+(YV1))^1)*((1+(YV2))^1)*((1+(YV3))^1)*((1+(YV4))^1)*((1+(YV5))^1)*((1+(YV6))^1)*((1+(YV7))^1)*((1+(YV8))^1)*((1+(YV9))^1)*((1+(YV10))^1)*((1+(YV11))^1)*((1+(YV12))^1)*((1+(YV13))^1))/((1.075)^13)+(Sheet1!$B$61*((1+(YV1))^1)*((1+(YV2))^1)*((1+(YV3))^1)*((1+(YV4))^1)*((1+(YV5))^1)*((1+(YV6))^1)*((1+(YV7))^1)*((1+(YV8))^1)*((1+(YV9))^1)*((1+(YV10))^1)*((1+(YV11))^1)*((1+(YV12))^1)*((1+(YV13))^1)*((1+(YV14))^1))/((1.075)^14)+(Sheet1!$B$61*((1+(YV1))^1)*((1+(YV2))^1)*((1+(YV3))^1)*((1+(YV4))^1)*((1+(YV5))^1)*((1+(YV6))^1)*((1+(YV7))^1)*((1+(YV8))^1)*((1+(YV9))^1)*((1+(YV10))^1)*((1+(YV11))^1)*((1+(YV12))^1)*((1+(YV13))^1)*((1+(YV14))^1)*((1+(YV15))^1))/((1.075)^15)+((Sheet1!$B$61*((1+(YV1))^1)*((1+(YV2))^1)*((1+(YV3))^1)*((1+(YV4))^1)*((1+(YV5))^1)*((1+(YV6))^1)*((1+(YV7))^1)*((1+(YV8))^1)*((1+(YV9))^1)*((1+(YV10))^1)*((1+(YV11))^1)*((1+(YV12))^1)*((1+(YV13))^1)*((1+(YV14))^1)*((1+(YV15))^1))/((1.075)^15)/0.075))/Sheet1!$B$17)+((Sheet1!$B$65/Sheet1!$B$17)*(100%-0.2)))</f>
        <v>46.171399202803237</v>
      </c>
      <c r="YW17" s="1">
        <f ca="1">SUM((((Sheet1!$B$61*((1+(YW1))^1))/((1.075)^1)+(Sheet1!$B$61*((1+(YW1))^1)*((1+(YW2))^1))/((1.075)^2)+(Sheet1!$B$61*((1+(YW1))^1)*((1+(YW2))^1)*((1+(YW3))^1))/((1.075)^3)+(Sheet1!$B$61*((1+(YW1))^1)*((1+(YW2))^1)*((1+(YW3))^1)*((1+(YW4))^1))/((1.075)^4)+(Sheet1!$B$61*((1+(YW1))^1)*((1+(YW2))^1)*((1+(YW3))^1)*((1+(YW4))^1)*((1+(YW5))^1))/((1.075)^5)+(Sheet1!$B$61*((1+(YW1))^1)*((1+(YW2))^1)*((1+(YW3))^1)*((1+(YW4))^1)*((1+(YW5))^1)*((1+(YW6))^1))/((1.075)^6)+(Sheet1!$B$61*((1+(YW1))^1)*((1+(YW2))^1)*((1+(YW3))^1)*((1+(YW4))^1)*((1+(YW5))^1)*((1+(YW6))^1)*((1+(YW7))^1))/((1.075)^7)+(Sheet1!$B$61*((1+(YW1))^1)*((1+(YW2))^1)*((1+(YW3))^1)*((1+(YW4))^1)*((1+(YW5))^1)*((1+(YW6))^1)*((1+(YW7))^1)*((1+(YW8))^1))/((1.075)^8)+(Sheet1!$B$61*((1+(YW1))^1)*((1+(YW2))^1)*((1+(YW3))^1)*((1+(YW4))^1)*((1+(YW5))^1)*((1+(YW6))^1)*((1+(YW7))^1)*((1+(YW8))^1)*((1+(YW9))^1))/((1.075)^9)+(Sheet1!$B$61*((1+(YW1))^1)*((1+(YW2))^1)*((1+(YW3))^1)*((1+(YW4))^1)*((1+(YW5))^1)*((1+(YW6))^1)*((1+(YW7))^1)*((1+(YW8))^1)*((1+(YW9))^1)*((1+(YW10))^1))/((1.075)^10)+(Sheet1!$B$61*((1+(YW1))^1)*((1+(YW2))^1)*((1+(YW3))^1)*((1+(YW4))^1)*((1+(YW5))^1)*((1+(YW6))^1)*((1+(YW7))^1)*((1+(YW8))^1)*((1+(YW9))^1)*((1+(YW10))^1)*((1+(YW11))^1))/((1.075)^11)+(Sheet1!$B$61*((1+(YW1))^1)*((1+(YW2))^1)*((1+(YW3))^1)*((1+(YW4))^1)*((1+(YW5))^1)*((1+(YW6))^1)*((1+(YW7))^1)*((1+(YW8))^1)*((1+(YW9))^1)*((1+(YW10))^1)*((1+(YW11))^1)*((1+(YW12))^1))/((1.075)^12)+(Sheet1!$B$61*((1+(YW1))^1)*((1+(YW2))^1)*((1+(YW3))^1)*((1+(YW4))^1)*((1+(YW5))^1)*((1+(YW6))^1)*((1+(YW7))^1)*((1+(YW8))^1)*((1+(YW9))^1)*((1+(YW10))^1)*((1+(YW11))^1)*((1+(YW12))^1)*((1+(YW13))^1))/((1.075)^13)+(Sheet1!$B$61*((1+(YW1))^1)*((1+(YW2))^1)*((1+(YW3))^1)*((1+(YW4))^1)*((1+(YW5))^1)*((1+(YW6))^1)*((1+(YW7))^1)*((1+(YW8))^1)*((1+(YW9))^1)*((1+(YW10))^1)*((1+(YW11))^1)*((1+(YW12))^1)*((1+(YW13))^1)*((1+(YW14))^1))/((1.075)^14)+(Sheet1!$B$61*((1+(YW1))^1)*((1+(YW2))^1)*((1+(YW3))^1)*((1+(YW4))^1)*((1+(YW5))^1)*((1+(YW6))^1)*((1+(YW7))^1)*((1+(YW8))^1)*((1+(YW9))^1)*((1+(YW10))^1)*((1+(YW11))^1)*((1+(YW12))^1)*((1+(YW13))^1)*((1+(YW14))^1)*((1+(YW15))^1))/((1.075)^15)+((Sheet1!$B$61*((1+(YW1))^1)*((1+(YW2))^1)*((1+(YW3))^1)*((1+(YW4))^1)*((1+(YW5))^1)*((1+(YW6))^1)*((1+(YW7))^1)*((1+(YW8))^1)*((1+(YW9))^1)*((1+(YW10))^1)*((1+(YW11))^1)*((1+(YW12))^1)*((1+(YW13))^1)*((1+(YW14))^1)*((1+(YW15))^1))/((1.075)^15)/0.075))/Sheet1!$B$17)+((Sheet1!$B$65/Sheet1!$B$17)*(100%-0.2)))</f>
        <v>73.880863529169517</v>
      </c>
      <c r="YX17" s="1">
        <f ca="1">SUM((((Sheet1!$B$61*((1+(YX1))^1))/((1.075)^1)+(Sheet1!$B$61*((1+(YX1))^1)*((1+(YX2))^1))/((1.075)^2)+(Sheet1!$B$61*((1+(YX1))^1)*((1+(YX2))^1)*((1+(YX3))^1))/((1.075)^3)+(Sheet1!$B$61*((1+(YX1))^1)*((1+(YX2))^1)*((1+(YX3))^1)*((1+(YX4))^1))/((1.075)^4)+(Sheet1!$B$61*((1+(YX1))^1)*((1+(YX2))^1)*((1+(YX3))^1)*((1+(YX4))^1)*((1+(YX5))^1))/((1.075)^5)+(Sheet1!$B$61*((1+(YX1))^1)*((1+(YX2))^1)*((1+(YX3))^1)*((1+(YX4))^1)*((1+(YX5))^1)*((1+(YX6))^1))/((1.075)^6)+(Sheet1!$B$61*((1+(YX1))^1)*((1+(YX2))^1)*((1+(YX3))^1)*((1+(YX4))^1)*((1+(YX5))^1)*((1+(YX6))^1)*((1+(YX7))^1))/((1.075)^7)+(Sheet1!$B$61*((1+(YX1))^1)*((1+(YX2))^1)*((1+(YX3))^1)*((1+(YX4))^1)*((1+(YX5))^1)*((1+(YX6))^1)*((1+(YX7))^1)*((1+(YX8))^1))/((1.075)^8)+(Sheet1!$B$61*((1+(YX1))^1)*((1+(YX2))^1)*((1+(YX3))^1)*((1+(YX4))^1)*((1+(YX5))^1)*((1+(YX6))^1)*((1+(YX7))^1)*((1+(YX8))^1)*((1+(YX9))^1))/((1.075)^9)+(Sheet1!$B$61*((1+(YX1))^1)*((1+(YX2))^1)*((1+(YX3))^1)*((1+(YX4))^1)*((1+(YX5))^1)*((1+(YX6))^1)*((1+(YX7))^1)*((1+(YX8))^1)*((1+(YX9))^1)*((1+(YX10))^1))/((1.075)^10)+(Sheet1!$B$61*((1+(YX1))^1)*((1+(YX2))^1)*((1+(YX3))^1)*((1+(YX4))^1)*((1+(YX5))^1)*((1+(YX6))^1)*((1+(YX7))^1)*((1+(YX8))^1)*((1+(YX9))^1)*((1+(YX10))^1)*((1+(YX11))^1))/((1.075)^11)+(Sheet1!$B$61*((1+(YX1))^1)*((1+(YX2))^1)*((1+(YX3))^1)*((1+(YX4))^1)*((1+(YX5))^1)*((1+(YX6))^1)*((1+(YX7))^1)*((1+(YX8))^1)*((1+(YX9))^1)*((1+(YX10))^1)*((1+(YX11))^1)*((1+(YX12))^1))/((1.075)^12)+(Sheet1!$B$61*((1+(YX1))^1)*((1+(YX2))^1)*((1+(YX3))^1)*((1+(YX4))^1)*((1+(YX5))^1)*((1+(YX6))^1)*((1+(YX7))^1)*((1+(YX8))^1)*((1+(YX9))^1)*((1+(YX10))^1)*((1+(YX11))^1)*((1+(YX12))^1)*((1+(YX13))^1))/((1.075)^13)+(Sheet1!$B$61*((1+(YX1))^1)*((1+(YX2))^1)*((1+(YX3))^1)*((1+(YX4))^1)*((1+(YX5))^1)*((1+(YX6))^1)*((1+(YX7))^1)*((1+(YX8))^1)*((1+(YX9))^1)*((1+(YX10))^1)*((1+(YX11))^1)*((1+(YX12))^1)*((1+(YX13))^1)*((1+(YX14))^1))/((1.075)^14)+(Sheet1!$B$61*((1+(YX1))^1)*((1+(YX2))^1)*((1+(YX3))^1)*((1+(YX4))^1)*((1+(YX5))^1)*((1+(YX6))^1)*((1+(YX7))^1)*((1+(YX8))^1)*((1+(YX9))^1)*((1+(YX10))^1)*((1+(YX11))^1)*((1+(YX12))^1)*((1+(YX13))^1)*((1+(YX14))^1)*((1+(YX15))^1))/((1.075)^15)+((Sheet1!$B$61*((1+(YX1))^1)*((1+(YX2))^1)*((1+(YX3))^1)*((1+(YX4))^1)*((1+(YX5))^1)*((1+(YX6))^1)*((1+(YX7))^1)*((1+(YX8))^1)*((1+(YX9))^1)*((1+(YX10))^1)*((1+(YX11))^1)*((1+(YX12))^1)*((1+(YX13))^1)*((1+(YX14))^1)*((1+(YX15))^1))/((1.075)^15)/0.075))/Sheet1!$B$17)+((Sheet1!$B$65/Sheet1!$B$17)*(100%-0.2)))</f>
        <v>61.609790438332261</v>
      </c>
      <c r="YY17" s="1">
        <f ca="1">SUM((((Sheet1!$B$61*((1+(YY1))^1))/((1.075)^1)+(Sheet1!$B$61*((1+(YY1))^1)*((1+(YY2))^1))/((1.075)^2)+(Sheet1!$B$61*((1+(YY1))^1)*((1+(YY2))^1)*((1+(YY3))^1))/((1.075)^3)+(Sheet1!$B$61*((1+(YY1))^1)*((1+(YY2))^1)*((1+(YY3))^1)*((1+(YY4))^1))/((1.075)^4)+(Sheet1!$B$61*((1+(YY1))^1)*((1+(YY2))^1)*((1+(YY3))^1)*((1+(YY4))^1)*((1+(YY5))^1))/((1.075)^5)+(Sheet1!$B$61*((1+(YY1))^1)*((1+(YY2))^1)*((1+(YY3))^1)*((1+(YY4))^1)*((1+(YY5))^1)*((1+(YY6))^1))/((1.075)^6)+(Sheet1!$B$61*((1+(YY1))^1)*((1+(YY2))^1)*((1+(YY3))^1)*((1+(YY4))^1)*((1+(YY5))^1)*((1+(YY6))^1)*((1+(YY7))^1))/((1.075)^7)+(Sheet1!$B$61*((1+(YY1))^1)*((1+(YY2))^1)*((1+(YY3))^1)*((1+(YY4))^1)*((1+(YY5))^1)*((1+(YY6))^1)*((1+(YY7))^1)*((1+(YY8))^1))/((1.075)^8)+(Sheet1!$B$61*((1+(YY1))^1)*((1+(YY2))^1)*((1+(YY3))^1)*((1+(YY4))^1)*((1+(YY5))^1)*((1+(YY6))^1)*((1+(YY7))^1)*((1+(YY8))^1)*((1+(YY9))^1))/((1.075)^9)+(Sheet1!$B$61*((1+(YY1))^1)*((1+(YY2))^1)*((1+(YY3))^1)*((1+(YY4))^1)*((1+(YY5))^1)*((1+(YY6))^1)*((1+(YY7))^1)*((1+(YY8))^1)*((1+(YY9))^1)*((1+(YY10))^1))/((1.075)^10)+(Sheet1!$B$61*((1+(YY1))^1)*((1+(YY2))^1)*((1+(YY3))^1)*((1+(YY4))^1)*((1+(YY5))^1)*((1+(YY6))^1)*((1+(YY7))^1)*((1+(YY8))^1)*((1+(YY9))^1)*((1+(YY10))^1)*((1+(YY11))^1))/((1.075)^11)+(Sheet1!$B$61*((1+(YY1))^1)*((1+(YY2))^1)*((1+(YY3))^1)*((1+(YY4))^1)*((1+(YY5))^1)*((1+(YY6))^1)*((1+(YY7))^1)*((1+(YY8))^1)*((1+(YY9))^1)*((1+(YY10))^1)*((1+(YY11))^1)*((1+(YY12))^1))/((1.075)^12)+(Sheet1!$B$61*((1+(YY1))^1)*((1+(YY2))^1)*((1+(YY3))^1)*((1+(YY4))^1)*((1+(YY5))^1)*((1+(YY6))^1)*((1+(YY7))^1)*((1+(YY8))^1)*((1+(YY9))^1)*((1+(YY10))^1)*((1+(YY11))^1)*((1+(YY12))^1)*((1+(YY13))^1))/((1.075)^13)+(Sheet1!$B$61*((1+(YY1))^1)*((1+(YY2))^1)*((1+(YY3))^1)*((1+(YY4))^1)*((1+(YY5))^1)*((1+(YY6))^1)*((1+(YY7))^1)*((1+(YY8))^1)*((1+(YY9))^1)*((1+(YY10))^1)*((1+(YY11))^1)*((1+(YY12))^1)*((1+(YY13))^1)*((1+(YY14))^1))/((1.075)^14)+(Sheet1!$B$61*((1+(YY1))^1)*((1+(YY2))^1)*((1+(YY3))^1)*((1+(YY4))^1)*((1+(YY5))^1)*((1+(YY6))^1)*((1+(YY7))^1)*((1+(YY8))^1)*((1+(YY9))^1)*((1+(YY10))^1)*((1+(YY11))^1)*((1+(YY12))^1)*((1+(YY13))^1)*((1+(YY14))^1)*((1+(YY15))^1))/((1.075)^15)+((Sheet1!$B$61*((1+(YY1))^1)*((1+(YY2))^1)*((1+(YY3))^1)*((1+(YY4))^1)*((1+(YY5))^1)*((1+(YY6))^1)*((1+(YY7))^1)*((1+(YY8))^1)*((1+(YY9))^1)*((1+(YY10))^1)*((1+(YY11))^1)*((1+(YY12))^1)*((1+(YY13))^1)*((1+(YY14))^1)*((1+(YY15))^1))/((1.075)^15)/0.075))/Sheet1!$B$17)+((Sheet1!$B$65/Sheet1!$B$17)*(100%-0.2)))</f>
        <v>66.480222233991029</v>
      </c>
      <c r="YZ17" s="1">
        <f ca="1">SUM((((Sheet1!$B$61*((1+(YZ1))^1))/((1.075)^1)+(Sheet1!$B$61*((1+(YZ1))^1)*((1+(YZ2))^1))/((1.075)^2)+(Sheet1!$B$61*((1+(YZ1))^1)*((1+(YZ2))^1)*((1+(YZ3))^1))/((1.075)^3)+(Sheet1!$B$61*((1+(YZ1))^1)*((1+(YZ2))^1)*((1+(YZ3))^1)*((1+(YZ4))^1))/((1.075)^4)+(Sheet1!$B$61*((1+(YZ1))^1)*((1+(YZ2))^1)*((1+(YZ3))^1)*((1+(YZ4))^1)*((1+(YZ5))^1))/((1.075)^5)+(Sheet1!$B$61*((1+(YZ1))^1)*((1+(YZ2))^1)*((1+(YZ3))^1)*((1+(YZ4))^1)*((1+(YZ5))^1)*((1+(YZ6))^1))/((1.075)^6)+(Sheet1!$B$61*((1+(YZ1))^1)*((1+(YZ2))^1)*((1+(YZ3))^1)*((1+(YZ4))^1)*((1+(YZ5))^1)*((1+(YZ6))^1)*((1+(YZ7))^1))/((1.075)^7)+(Sheet1!$B$61*((1+(YZ1))^1)*((1+(YZ2))^1)*((1+(YZ3))^1)*((1+(YZ4))^1)*((1+(YZ5))^1)*((1+(YZ6))^1)*((1+(YZ7))^1)*((1+(YZ8))^1))/((1.075)^8)+(Sheet1!$B$61*((1+(YZ1))^1)*((1+(YZ2))^1)*((1+(YZ3))^1)*((1+(YZ4))^1)*((1+(YZ5))^1)*((1+(YZ6))^1)*((1+(YZ7))^1)*((1+(YZ8))^1)*((1+(YZ9))^1))/((1.075)^9)+(Sheet1!$B$61*((1+(YZ1))^1)*((1+(YZ2))^1)*((1+(YZ3))^1)*((1+(YZ4))^1)*((1+(YZ5))^1)*((1+(YZ6))^1)*((1+(YZ7))^1)*((1+(YZ8))^1)*((1+(YZ9))^1)*((1+(YZ10))^1))/((1.075)^10)+(Sheet1!$B$61*((1+(YZ1))^1)*((1+(YZ2))^1)*((1+(YZ3))^1)*((1+(YZ4))^1)*((1+(YZ5))^1)*((1+(YZ6))^1)*((1+(YZ7))^1)*((1+(YZ8))^1)*((1+(YZ9))^1)*((1+(YZ10))^1)*((1+(YZ11))^1))/((1.075)^11)+(Sheet1!$B$61*((1+(YZ1))^1)*((1+(YZ2))^1)*((1+(YZ3))^1)*((1+(YZ4))^1)*((1+(YZ5))^1)*((1+(YZ6))^1)*((1+(YZ7))^1)*((1+(YZ8))^1)*((1+(YZ9))^1)*((1+(YZ10))^1)*((1+(YZ11))^1)*((1+(YZ12))^1))/((1.075)^12)+(Sheet1!$B$61*((1+(YZ1))^1)*((1+(YZ2))^1)*((1+(YZ3))^1)*((1+(YZ4))^1)*((1+(YZ5))^1)*((1+(YZ6))^1)*((1+(YZ7))^1)*((1+(YZ8))^1)*((1+(YZ9))^1)*((1+(YZ10))^1)*((1+(YZ11))^1)*((1+(YZ12))^1)*((1+(YZ13))^1))/((1.075)^13)+(Sheet1!$B$61*((1+(YZ1))^1)*((1+(YZ2))^1)*((1+(YZ3))^1)*((1+(YZ4))^1)*((1+(YZ5))^1)*((1+(YZ6))^1)*((1+(YZ7))^1)*((1+(YZ8))^1)*((1+(YZ9))^1)*((1+(YZ10))^1)*((1+(YZ11))^1)*((1+(YZ12))^1)*((1+(YZ13))^1)*((1+(YZ14))^1))/((1.075)^14)+(Sheet1!$B$61*((1+(YZ1))^1)*((1+(YZ2))^1)*((1+(YZ3))^1)*((1+(YZ4))^1)*((1+(YZ5))^1)*((1+(YZ6))^1)*((1+(YZ7))^1)*((1+(YZ8))^1)*((1+(YZ9))^1)*((1+(YZ10))^1)*((1+(YZ11))^1)*((1+(YZ12))^1)*((1+(YZ13))^1)*((1+(YZ14))^1)*((1+(YZ15))^1))/((1.075)^15)+((Sheet1!$B$61*((1+(YZ1))^1)*((1+(YZ2))^1)*((1+(YZ3))^1)*((1+(YZ4))^1)*((1+(YZ5))^1)*((1+(YZ6))^1)*((1+(YZ7))^1)*((1+(YZ8))^1)*((1+(YZ9))^1)*((1+(YZ10))^1)*((1+(YZ11))^1)*((1+(YZ12))^1)*((1+(YZ13))^1)*((1+(YZ14))^1)*((1+(YZ15))^1))/((1.075)^15)/0.075))/Sheet1!$B$17)+((Sheet1!$B$65/Sheet1!$B$17)*(100%-0.2)))</f>
        <v>43.219839440596466</v>
      </c>
      <c r="ZA17" s="1">
        <f ca="1">SUM((((Sheet1!$B$61*((1+(ZA1))^1))/((1.075)^1)+(Sheet1!$B$61*((1+(ZA1))^1)*((1+(ZA2))^1))/((1.075)^2)+(Sheet1!$B$61*((1+(ZA1))^1)*((1+(ZA2))^1)*((1+(ZA3))^1))/((1.075)^3)+(Sheet1!$B$61*((1+(ZA1))^1)*((1+(ZA2))^1)*((1+(ZA3))^1)*((1+(ZA4))^1))/((1.075)^4)+(Sheet1!$B$61*((1+(ZA1))^1)*((1+(ZA2))^1)*((1+(ZA3))^1)*((1+(ZA4))^1)*((1+(ZA5))^1))/((1.075)^5)+(Sheet1!$B$61*((1+(ZA1))^1)*((1+(ZA2))^1)*((1+(ZA3))^1)*((1+(ZA4))^1)*((1+(ZA5))^1)*((1+(ZA6))^1))/((1.075)^6)+(Sheet1!$B$61*((1+(ZA1))^1)*((1+(ZA2))^1)*((1+(ZA3))^1)*((1+(ZA4))^1)*((1+(ZA5))^1)*((1+(ZA6))^1)*((1+(ZA7))^1))/((1.075)^7)+(Sheet1!$B$61*((1+(ZA1))^1)*((1+(ZA2))^1)*((1+(ZA3))^1)*((1+(ZA4))^1)*((1+(ZA5))^1)*((1+(ZA6))^1)*((1+(ZA7))^1)*((1+(ZA8))^1))/((1.075)^8)+(Sheet1!$B$61*((1+(ZA1))^1)*((1+(ZA2))^1)*((1+(ZA3))^1)*((1+(ZA4))^1)*((1+(ZA5))^1)*((1+(ZA6))^1)*((1+(ZA7))^1)*((1+(ZA8))^1)*((1+(ZA9))^1))/((1.075)^9)+(Sheet1!$B$61*((1+(ZA1))^1)*((1+(ZA2))^1)*((1+(ZA3))^1)*((1+(ZA4))^1)*((1+(ZA5))^1)*((1+(ZA6))^1)*((1+(ZA7))^1)*((1+(ZA8))^1)*((1+(ZA9))^1)*((1+(ZA10))^1))/((1.075)^10)+(Sheet1!$B$61*((1+(ZA1))^1)*((1+(ZA2))^1)*((1+(ZA3))^1)*((1+(ZA4))^1)*((1+(ZA5))^1)*((1+(ZA6))^1)*((1+(ZA7))^1)*((1+(ZA8))^1)*((1+(ZA9))^1)*((1+(ZA10))^1)*((1+(ZA11))^1))/((1.075)^11)+(Sheet1!$B$61*((1+(ZA1))^1)*((1+(ZA2))^1)*((1+(ZA3))^1)*((1+(ZA4))^1)*((1+(ZA5))^1)*((1+(ZA6))^1)*((1+(ZA7))^1)*((1+(ZA8))^1)*((1+(ZA9))^1)*((1+(ZA10))^1)*((1+(ZA11))^1)*((1+(ZA12))^1))/((1.075)^12)+(Sheet1!$B$61*((1+(ZA1))^1)*((1+(ZA2))^1)*((1+(ZA3))^1)*((1+(ZA4))^1)*((1+(ZA5))^1)*((1+(ZA6))^1)*((1+(ZA7))^1)*((1+(ZA8))^1)*((1+(ZA9))^1)*((1+(ZA10))^1)*((1+(ZA11))^1)*((1+(ZA12))^1)*((1+(ZA13))^1))/((1.075)^13)+(Sheet1!$B$61*((1+(ZA1))^1)*((1+(ZA2))^1)*((1+(ZA3))^1)*((1+(ZA4))^1)*((1+(ZA5))^1)*((1+(ZA6))^1)*((1+(ZA7))^1)*((1+(ZA8))^1)*((1+(ZA9))^1)*((1+(ZA10))^1)*((1+(ZA11))^1)*((1+(ZA12))^1)*((1+(ZA13))^1)*((1+(ZA14))^1))/((1.075)^14)+(Sheet1!$B$61*((1+(ZA1))^1)*((1+(ZA2))^1)*((1+(ZA3))^1)*((1+(ZA4))^1)*((1+(ZA5))^1)*((1+(ZA6))^1)*((1+(ZA7))^1)*((1+(ZA8))^1)*((1+(ZA9))^1)*((1+(ZA10))^1)*((1+(ZA11))^1)*((1+(ZA12))^1)*((1+(ZA13))^1)*((1+(ZA14))^1)*((1+(ZA15))^1))/((1.075)^15)+((Sheet1!$B$61*((1+(ZA1))^1)*((1+(ZA2))^1)*((1+(ZA3))^1)*((1+(ZA4))^1)*((1+(ZA5))^1)*((1+(ZA6))^1)*((1+(ZA7))^1)*((1+(ZA8))^1)*((1+(ZA9))^1)*((1+(ZA10))^1)*((1+(ZA11))^1)*((1+(ZA12))^1)*((1+(ZA13))^1)*((1+(ZA14))^1)*((1+(ZA15))^1))/((1.075)^15)/0.075))/Sheet1!$B$17)+((Sheet1!$B$65/Sheet1!$B$17)*(100%-0.2)))</f>
        <v>55.140922373314275</v>
      </c>
      <c r="ZB17" s="1">
        <f ca="1">SUM((((Sheet1!$B$61*((1+(ZB1))^1))/((1.075)^1)+(Sheet1!$B$61*((1+(ZB1))^1)*((1+(ZB2))^1))/((1.075)^2)+(Sheet1!$B$61*((1+(ZB1))^1)*((1+(ZB2))^1)*((1+(ZB3))^1))/((1.075)^3)+(Sheet1!$B$61*((1+(ZB1))^1)*((1+(ZB2))^1)*((1+(ZB3))^1)*((1+(ZB4))^1))/((1.075)^4)+(Sheet1!$B$61*((1+(ZB1))^1)*((1+(ZB2))^1)*((1+(ZB3))^1)*((1+(ZB4))^1)*((1+(ZB5))^1))/((1.075)^5)+(Sheet1!$B$61*((1+(ZB1))^1)*((1+(ZB2))^1)*((1+(ZB3))^1)*((1+(ZB4))^1)*((1+(ZB5))^1)*((1+(ZB6))^1))/((1.075)^6)+(Sheet1!$B$61*((1+(ZB1))^1)*((1+(ZB2))^1)*((1+(ZB3))^1)*((1+(ZB4))^1)*((1+(ZB5))^1)*((1+(ZB6))^1)*((1+(ZB7))^1))/((1.075)^7)+(Sheet1!$B$61*((1+(ZB1))^1)*((1+(ZB2))^1)*((1+(ZB3))^1)*((1+(ZB4))^1)*((1+(ZB5))^1)*((1+(ZB6))^1)*((1+(ZB7))^1)*((1+(ZB8))^1))/((1.075)^8)+(Sheet1!$B$61*((1+(ZB1))^1)*((1+(ZB2))^1)*((1+(ZB3))^1)*((1+(ZB4))^1)*((1+(ZB5))^1)*((1+(ZB6))^1)*((1+(ZB7))^1)*((1+(ZB8))^1)*((1+(ZB9))^1))/((1.075)^9)+(Sheet1!$B$61*((1+(ZB1))^1)*((1+(ZB2))^1)*((1+(ZB3))^1)*((1+(ZB4))^1)*((1+(ZB5))^1)*((1+(ZB6))^1)*((1+(ZB7))^1)*((1+(ZB8))^1)*((1+(ZB9))^1)*((1+(ZB10))^1))/((1.075)^10)+(Sheet1!$B$61*((1+(ZB1))^1)*((1+(ZB2))^1)*((1+(ZB3))^1)*((1+(ZB4))^1)*((1+(ZB5))^1)*((1+(ZB6))^1)*((1+(ZB7))^1)*((1+(ZB8))^1)*((1+(ZB9))^1)*((1+(ZB10))^1)*((1+(ZB11))^1))/((1.075)^11)+(Sheet1!$B$61*((1+(ZB1))^1)*((1+(ZB2))^1)*((1+(ZB3))^1)*((1+(ZB4))^1)*((1+(ZB5))^1)*((1+(ZB6))^1)*((1+(ZB7))^1)*((1+(ZB8))^1)*((1+(ZB9))^1)*((1+(ZB10))^1)*((1+(ZB11))^1)*((1+(ZB12))^1))/((1.075)^12)+(Sheet1!$B$61*((1+(ZB1))^1)*((1+(ZB2))^1)*((1+(ZB3))^1)*((1+(ZB4))^1)*((1+(ZB5))^1)*((1+(ZB6))^1)*((1+(ZB7))^1)*((1+(ZB8))^1)*((1+(ZB9))^1)*((1+(ZB10))^1)*((1+(ZB11))^1)*((1+(ZB12))^1)*((1+(ZB13))^1))/((1.075)^13)+(Sheet1!$B$61*((1+(ZB1))^1)*((1+(ZB2))^1)*((1+(ZB3))^1)*((1+(ZB4))^1)*((1+(ZB5))^1)*((1+(ZB6))^1)*((1+(ZB7))^1)*((1+(ZB8))^1)*((1+(ZB9))^1)*((1+(ZB10))^1)*((1+(ZB11))^1)*((1+(ZB12))^1)*((1+(ZB13))^1)*((1+(ZB14))^1))/((1.075)^14)+(Sheet1!$B$61*((1+(ZB1))^1)*((1+(ZB2))^1)*((1+(ZB3))^1)*((1+(ZB4))^1)*((1+(ZB5))^1)*((1+(ZB6))^1)*((1+(ZB7))^1)*((1+(ZB8))^1)*((1+(ZB9))^1)*((1+(ZB10))^1)*((1+(ZB11))^1)*((1+(ZB12))^1)*((1+(ZB13))^1)*((1+(ZB14))^1)*((1+(ZB15))^1))/((1.075)^15)+((Sheet1!$B$61*((1+(ZB1))^1)*((1+(ZB2))^1)*((1+(ZB3))^1)*((1+(ZB4))^1)*((1+(ZB5))^1)*((1+(ZB6))^1)*((1+(ZB7))^1)*((1+(ZB8))^1)*((1+(ZB9))^1)*((1+(ZB10))^1)*((1+(ZB11))^1)*((1+(ZB12))^1)*((1+(ZB13))^1)*((1+(ZB14))^1)*((1+(ZB15))^1))/((1.075)^15)/0.075))/Sheet1!$B$17)+((Sheet1!$B$65/Sheet1!$B$17)*(100%-0.2)))</f>
        <v>53.803929290869554</v>
      </c>
      <c r="ZC17" s="1">
        <f ca="1">SUM((((Sheet1!$B$61*((1+(ZC1))^1))/((1.075)^1)+(Sheet1!$B$61*((1+(ZC1))^1)*((1+(ZC2))^1))/((1.075)^2)+(Sheet1!$B$61*((1+(ZC1))^1)*((1+(ZC2))^1)*((1+(ZC3))^1))/((1.075)^3)+(Sheet1!$B$61*((1+(ZC1))^1)*((1+(ZC2))^1)*((1+(ZC3))^1)*((1+(ZC4))^1))/((1.075)^4)+(Sheet1!$B$61*((1+(ZC1))^1)*((1+(ZC2))^1)*((1+(ZC3))^1)*((1+(ZC4))^1)*((1+(ZC5))^1))/((1.075)^5)+(Sheet1!$B$61*((1+(ZC1))^1)*((1+(ZC2))^1)*((1+(ZC3))^1)*((1+(ZC4))^1)*((1+(ZC5))^1)*((1+(ZC6))^1))/((1.075)^6)+(Sheet1!$B$61*((1+(ZC1))^1)*((1+(ZC2))^1)*((1+(ZC3))^1)*((1+(ZC4))^1)*((1+(ZC5))^1)*((1+(ZC6))^1)*((1+(ZC7))^1))/((1.075)^7)+(Sheet1!$B$61*((1+(ZC1))^1)*((1+(ZC2))^1)*((1+(ZC3))^1)*((1+(ZC4))^1)*((1+(ZC5))^1)*((1+(ZC6))^1)*((1+(ZC7))^1)*((1+(ZC8))^1))/((1.075)^8)+(Sheet1!$B$61*((1+(ZC1))^1)*((1+(ZC2))^1)*((1+(ZC3))^1)*((1+(ZC4))^1)*((1+(ZC5))^1)*((1+(ZC6))^1)*((1+(ZC7))^1)*((1+(ZC8))^1)*((1+(ZC9))^1))/((1.075)^9)+(Sheet1!$B$61*((1+(ZC1))^1)*((1+(ZC2))^1)*((1+(ZC3))^1)*((1+(ZC4))^1)*((1+(ZC5))^1)*((1+(ZC6))^1)*((1+(ZC7))^1)*((1+(ZC8))^1)*((1+(ZC9))^1)*((1+(ZC10))^1))/((1.075)^10)+(Sheet1!$B$61*((1+(ZC1))^1)*((1+(ZC2))^1)*((1+(ZC3))^1)*((1+(ZC4))^1)*((1+(ZC5))^1)*((1+(ZC6))^1)*((1+(ZC7))^1)*((1+(ZC8))^1)*((1+(ZC9))^1)*((1+(ZC10))^1)*((1+(ZC11))^1))/((1.075)^11)+(Sheet1!$B$61*((1+(ZC1))^1)*((1+(ZC2))^1)*((1+(ZC3))^1)*((1+(ZC4))^1)*((1+(ZC5))^1)*((1+(ZC6))^1)*((1+(ZC7))^1)*((1+(ZC8))^1)*((1+(ZC9))^1)*((1+(ZC10))^1)*((1+(ZC11))^1)*((1+(ZC12))^1))/((1.075)^12)+(Sheet1!$B$61*((1+(ZC1))^1)*((1+(ZC2))^1)*((1+(ZC3))^1)*((1+(ZC4))^1)*((1+(ZC5))^1)*((1+(ZC6))^1)*((1+(ZC7))^1)*((1+(ZC8))^1)*((1+(ZC9))^1)*((1+(ZC10))^1)*((1+(ZC11))^1)*((1+(ZC12))^1)*((1+(ZC13))^1))/((1.075)^13)+(Sheet1!$B$61*((1+(ZC1))^1)*((1+(ZC2))^1)*((1+(ZC3))^1)*((1+(ZC4))^1)*((1+(ZC5))^1)*((1+(ZC6))^1)*((1+(ZC7))^1)*((1+(ZC8))^1)*((1+(ZC9))^1)*((1+(ZC10))^1)*((1+(ZC11))^1)*((1+(ZC12))^1)*((1+(ZC13))^1)*((1+(ZC14))^1))/((1.075)^14)+(Sheet1!$B$61*((1+(ZC1))^1)*((1+(ZC2))^1)*((1+(ZC3))^1)*((1+(ZC4))^1)*((1+(ZC5))^1)*((1+(ZC6))^1)*((1+(ZC7))^1)*((1+(ZC8))^1)*((1+(ZC9))^1)*((1+(ZC10))^1)*((1+(ZC11))^1)*((1+(ZC12))^1)*((1+(ZC13))^1)*((1+(ZC14))^1)*((1+(ZC15))^1))/((1.075)^15)+((Sheet1!$B$61*((1+(ZC1))^1)*((1+(ZC2))^1)*((1+(ZC3))^1)*((1+(ZC4))^1)*((1+(ZC5))^1)*((1+(ZC6))^1)*((1+(ZC7))^1)*((1+(ZC8))^1)*((1+(ZC9))^1)*((1+(ZC10))^1)*((1+(ZC11))^1)*((1+(ZC12))^1)*((1+(ZC13))^1)*((1+(ZC14))^1)*((1+(ZC15))^1))/((1.075)^15)/0.075))/Sheet1!$B$17)+((Sheet1!$B$65/Sheet1!$B$17)*(100%-0.2)))</f>
        <v>66.437477328722721</v>
      </c>
      <c r="ZD17" s="1">
        <f ca="1">SUM((((Sheet1!$B$61*((1+(ZD1))^1))/((1.075)^1)+(Sheet1!$B$61*((1+(ZD1))^1)*((1+(ZD2))^1))/((1.075)^2)+(Sheet1!$B$61*((1+(ZD1))^1)*((1+(ZD2))^1)*((1+(ZD3))^1))/((1.075)^3)+(Sheet1!$B$61*((1+(ZD1))^1)*((1+(ZD2))^1)*((1+(ZD3))^1)*((1+(ZD4))^1))/((1.075)^4)+(Sheet1!$B$61*((1+(ZD1))^1)*((1+(ZD2))^1)*((1+(ZD3))^1)*((1+(ZD4))^1)*((1+(ZD5))^1))/((1.075)^5)+(Sheet1!$B$61*((1+(ZD1))^1)*((1+(ZD2))^1)*((1+(ZD3))^1)*((1+(ZD4))^1)*((1+(ZD5))^1)*((1+(ZD6))^1))/((1.075)^6)+(Sheet1!$B$61*((1+(ZD1))^1)*((1+(ZD2))^1)*((1+(ZD3))^1)*((1+(ZD4))^1)*((1+(ZD5))^1)*((1+(ZD6))^1)*((1+(ZD7))^1))/((1.075)^7)+(Sheet1!$B$61*((1+(ZD1))^1)*((1+(ZD2))^1)*((1+(ZD3))^1)*((1+(ZD4))^1)*((1+(ZD5))^1)*((1+(ZD6))^1)*((1+(ZD7))^1)*((1+(ZD8))^1))/((1.075)^8)+(Sheet1!$B$61*((1+(ZD1))^1)*((1+(ZD2))^1)*((1+(ZD3))^1)*((1+(ZD4))^1)*((1+(ZD5))^1)*((1+(ZD6))^1)*((1+(ZD7))^1)*((1+(ZD8))^1)*((1+(ZD9))^1))/((1.075)^9)+(Sheet1!$B$61*((1+(ZD1))^1)*((1+(ZD2))^1)*((1+(ZD3))^1)*((1+(ZD4))^1)*((1+(ZD5))^1)*((1+(ZD6))^1)*((1+(ZD7))^1)*((1+(ZD8))^1)*((1+(ZD9))^1)*((1+(ZD10))^1))/((1.075)^10)+(Sheet1!$B$61*((1+(ZD1))^1)*((1+(ZD2))^1)*((1+(ZD3))^1)*((1+(ZD4))^1)*((1+(ZD5))^1)*((1+(ZD6))^1)*((1+(ZD7))^1)*((1+(ZD8))^1)*((1+(ZD9))^1)*((1+(ZD10))^1)*((1+(ZD11))^1))/((1.075)^11)+(Sheet1!$B$61*((1+(ZD1))^1)*((1+(ZD2))^1)*((1+(ZD3))^1)*((1+(ZD4))^1)*((1+(ZD5))^1)*((1+(ZD6))^1)*((1+(ZD7))^1)*((1+(ZD8))^1)*((1+(ZD9))^1)*((1+(ZD10))^1)*((1+(ZD11))^1)*((1+(ZD12))^1))/((1.075)^12)+(Sheet1!$B$61*((1+(ZD1))^1)*((1+(ZD2))^1)*((1+(ZD3))^1)*((1+(ZD4))^1)*((1+(ZD5))^1)*((1+(ZD6))^1)*((1+(ZD7))^1)*((1+(ZD8))^1)*((1+(ZD9))^1)*((1+(ZD10))^1)*((1+(ZD11))^1)*((1+(ZD12))^1)*((1+(ZD13))^1))/((1.075)^13)+(Sheet1!$B$61*((1+(ZD1))^1)*((1+(ZD2))^1)*((1+(ZD3))^1)*((1+(ZD4))^1)*((1+(ZD5))^1)*((1+(ZD6))^1)*((1+(ZD7))^1)*((1+(ZD8))^1)*((1+(ZD9))^1)*((1+(ZD10))^1)*((1+(ZD11))^1)*((1+(ZD12))^1)*((1+(ZD13))^1)*((1+(ZD14))^1))/((1.075)^14)+(Sheet1!$B$61*((1+(ZD1))^1)*((1+(ZD2))^1)*((1+(ZD3))^1)*((1+(ZD4))^1)*((1+(ZD5))^1)*((1+(ZD6))^1)*((1+(ZD7))^1)*((1+(ZD8))^1)*((1+(ZD9))^1)*((1+(ZD10))^1)*((1+(ZD11))^1)*((1+(ZD12))^1)*((1+(ZD13))^1)*((1+(ZD14))^1)*((1+(ZD15))^1))/((1.075)^15)+((Sheet1!$B$61*((1+(ZD1))^1)*((1+(ZD2))^1)*((1+(ZD3))^1)*((1+(ZD4))^1)*((1+(ZD5))^1)*((1+(ZD6))^1)*((1+(ZD7))^1)*((1+(ZD8))^1)*((1+(ZD9))^1)*((1+(ZD10))^1)*((1+(ZD11))^1)*((1+(ZD12))^1)*((1+(ZD13))^1)*((1+(ZD14))^1)*((1+(ZD15))^1))/((1.075)^15)/0.075))/Sheet1!$B$17)+((Sheet1!$B$65/Sheet1!$B$17)*(100%-0.2)))</f>
        <v>44.433401881677263</v>
      </c>
      <c r="ZE17" s="1">
        <f ca="1">SUM((((Sheet1!$B$61*((1+(ZE1))^1))/((1.075)^1)+(Sheet1!$B$61*((1+(ZE1))^1)*((1+(ZE2))^1))/((1.075)^2)+(Sheet1!$B$61*((1+(ZE1))^1)*((1+(ZE2))^1)*((1+(ZE3))^1))/((1.075)^3)+(Sheet1!$B$61*((1+(ZE1))^1)*((1+(ZE2))^1)*((1+(ZE3))^1)*((1+(ZE4))^1))/((1.075)^4)+(Sheet1!$B$61*((1+(ZE1))^1)*((1+(ZE2))^1)*((1+(ZE3))^1)*((1+(ZE4))^1)*((1+(ZE5))^1))/((1.075)^5)+(Sheet1!$B$61*((1+(ZE1))^1)*((1+(ZE2))^1)*((1+(ZE3))^1)*((1+(ZE4))^1)*((1+(ZE5))^1)*((1+(ZE6))^1))/((1.075)^6)+(Sheet1!$B$61*((1+(ZE1))^1)*((1+(ZE2))^1)*((1+(ZE3))^1)*((1+(ZE4))^1)*((1+(ZE5))^1)*((1+(ZE6))^1)*((1+(ZE7))^1))/((1.075)^7)+(Sheet1!$B$61*((1+(ZE1))^1)*((1+(ZE2))^1)*((1+(ZE3))^1)*((1+(ZE4))^1)*((1+(ZE5))^1)*((1+(ZE6))^1)*((1+(ZE7))^1)*((1+(ZE8))^1))/((1.075)^8)+(Sheet1!$B$61*((1+(ZE1))^1)*((1+(ZE2))^1)*((1+(ZE3))^1)*((1+(ZE4))^1)*((1+(ZE5))^1)*((1+(ZE6))^1)*((1+(ZE7))^1)*((1+(ZE8))^1)*((1+(ZE9))^1))/((1.075)^9)+(Sheet1!$B$61*((1+(ZE1))^1)*((1+(ZE2))^1)*((1+(ZE3))^1)*((1+(ZE4))^1)*((1+(ZE5))^1)*((1+(ZE6))^1)*((1+(ZE7))^1)*((1+(ZE8))^1)*((1+(ZE9))^1)*((1+(ZE10))^1))/((1.075)^10)+(Sheet1!$B$61*((1+(ZE1))^1)*((1+(ZE2))^1)*((1+(ZE3))^1)*((1+(ZE4))^1)*((1+(ZE5))^1)*((1+(ZE6))^1)*((1+(ZE7))^1)*((1+(ZE8))^1)*((1+(ZE9))^1)*((1+(ZE10))^1)*((1+(ZE11))^1))/((1.075)^11)+(Sheet1!$B$61*((1+(ZE1))^1)*((1+(ZE2))^1)*((1+(ZE3))^1)*((1+(ZE4))^1)*((1+(ZE5))^1)*((1+(ZE6))^1)*((1+(ZE7))^1)*((1+(ZE8))^1)*((1+(ZE9))^1)*((1+(ZE10))^1)*((1+(ZE11))^1)*((1+(ZE12))^1))/((1.075)^12)+(Sheet1!$B$61*((1+(ZE1))^1)*((1+(ZE2))^1)*((1+(ZE3))^1)*((1+(ZE4))^1)*((1+(ZE5))^1)*((1+(ZE6))^1)*((1+(ZE7))^1)*((1+(ZE8))^1)*((1+(ZE9))^1)*((1+(ZE10))^1)*((1+(ZE11))^1)*((1+(ZE12))^1)*((1+(ZE13))^1))/((1.075)^13)+(Sheet1!$B$61*((1+(ZE1))^1)*((1+(ZE2))^1)*((1+(ZE3))^1)*((1+(ZE4))^1)*((1+(ZE5))^1)*((1+(ZE6))^1)*((1+(ZE7))^1)*((1+(ZE8))^1)*((1+(ZE9))^1)*((1+(ZE10))^1)*((1+(ZE11))^1)*((1+(ZE12))^1)*((1+(ZE13))^1)*((1+(ZE14))^1))/((1.075)^14)+(Sheet1!$B$61*((1+(ZE1))^1)*((1+(ZE2))^1)*((1+(ZE3))^1)*((1+(ZE4))^1)*((1+(ZE5))^1)*((1+(ZE6))^1)*((1+(ZE7))^1)*((1+(ZE8))^1)*((1+(ZE9))^1)*((1+(ZE10))^1)*((1+(ZE11))^1)*((1+(ZE12))^1)*((1+(ZE13))^1)*((1+(ZE14))^1)*((1+(ZE15))^1))/((1.075)^15)+((Sheet1!$B$61*((1+(ZE1))^1)*((1+(ZE2))^1)*((1+(ZE3))^1)*((1+(ZE4))^1)*((1+(ZE5))^1)*((1+(ZE6))^1)*((1+(ZE7))^1)*((1+(ZE8))^1)*((1+(ZE9))^1)*((1+(ZE10))^1)*((1+(ZE11))^1)*((1+(ZE12))^1)*((1+(ZE13))^1)*((1+(ZE14))^1)*((1+(ZE15))^1))/((1.075)^15)/0.075))/Sheet1!$B$17)+((Sheet1!$B$65/Sheet1!$B$17)*(100%-0.2)))</f>
        <v>45.448245777625331</v>
      </c>
      <c r="ZF17" s="1">
        <f ca="1">SUM((((Sheet1!$B$61*((1+(ZF1))^1))/((1.075)^1)+(Sheet1!$B$61*((1+(ZF1))^1)*((1+(ZF2))^1))/((1.075)^2)+(Sheet1!$B$61*((1+(ZF1))^1)*((1+(ZF2))^1)*((1+(ZF3))^1))/((1.075)^3)+(Sheet1!$B$61*((1+(ZF1))^1)*((1+(ZF2))^1)*((1+(ZF3))^1)*((1+(ZF4))^1))/((1.075)^4)+(Sheet1!$B$61*((1+(ZF1))^1)*((1+(ZF2))^1)*((1+(ZF3))^1)*((1+(ZF4))^1)*((1+(ZF5))^1))/((1.075)^5)+(Sheet1!$B$61*((1+(ZF1))^1)*((1+(ZF2))^1)*((1+(ZF3))^1)*((1+(ZF4))^1)*((1+(ZF5))^1)*((1+(ZF6))^1))/((1.075)^6)+(Sheet1!$B$61*((1+(ZF1))^1)*((1+(ZF2))^1)*((1+(ZF3))^1)*((1+(ZF4))^1)*((1+(ZF5))^1)*((1+(ZF6))^1)*((1+(ZF7))^1))/((1.075)^7)+(Sheet1!$B$61*((1+(ZF1))^1)*((1+(ZF2))^1)*((1+(ZF3))^1)*((1+(ZF4))^1)*((1+(ZF5))^1)*((1+(ZF6))^1)*((1+(ZF7))^1)*((1+(ZF8))^1))/((1.075)^8)+(Sheet1!$B$61*((1+(ZF1))^1)*((1+(ZF2))^1)*((1+(ZF3))^1)*((1+(ZF4))^1)*((1+(ZF5))^1)*((1+(ZF6))^1)*((1+(ZF7))^1)*((1+(ZF8))^1)*((1+(ZF9))^1))/((1.075)^9)+(Sheet1!$B$61*((1+(ZF1))^1)*((1+(ZF2))^1)*((1+(ZF3))^1)*((1+(ZF4))^1)*((1+(ZF5))^1)*((1+(ZF6))^1)*((1+(ZF7))^1)*((1+(ZF8))^1)*((1+(ZF9))^1)*((1+(ZF10))^1))/((1.075)^10)+(Sheet1!$B$61*((1+(ZF1))^1)*((1+(ZF2))^1)*((1+(ZF3))^1)*((1+(ZF4))^1)*((1+(ZF5))^1)*((1+(ZF6))^1)*((1+(ZF7))^1)*((1+(ZF8))^1)*((1+(ZF9))^1)*((1+(ZF10))^1)*((1+(ZF11))^1))/((1.075)^11)+(Sheet1!$B$61*((1+(ZF1))^1)*((1+(ZF2))^1)*((1+(ZF3))^1)*((1+(ZF4))^1)*((1+(ZF5))^1)*((1+(ZF6))^1)*((1+(ZF7))^1)*((1+(ZF8))^1)*((1+(ZF9))^1)*((1+(ZF10))^1)*((1+(ZF11))^1)*((1+(ZF12))^1))/((1.075)^12)+(Sheet1!$B$61*((1+(ZF1))^1)*((1+(ZF2))^1)*((1+(ZF3))^1)*((1+(ZF4))^1)*((1+(ZF5))^1)*((1+(ZF6))^1)*((1+(ZF7))^1)*((1+(ZF8))^1)*((1+(ZF9))^1)*((1+(ZF10))^1)*((1+(ZF11))^1)*((1+(ZF12))^1)*((1+(ZF13))^1))/((1.075)^13)+(Sheet1!$B$61*((1+(ZF1))^1)*((1+(ZF2))^1)*((1+(ZF3))^1)*((1+(ZF4))^1)*((1+(ZF5))^1)*((1+(ZF6))^1)*((1+(ZF7))^1)*((1+(ZF8))^1)*((1+(ZF9))^1)*((1+(ZF10))^1)*((1+(ZF11))^1)*((1+(ZF12))^1)*((1+(ZF13))^1)*((1+(ZF14))^1))/((1.075)^14)+(Sheet1!$B$61*((1+(ZF1))^1)*((1+(ZF2))^1)*((1+(ZF3))^1)*((1+(ZF4))^1)*((1+(ZF5))^1)*((1+(ZF6))^1)*((1+(ZF7))^1)*((1+(ZF8))^1)*((1+(ZF9))^1)*((1+(ZF10))^1)*((1+(ZF11))^1)*((1+(ZF12))^1)*((1+(ZF13))^1)*((1+(ZF14))^1)*((1+(ZF15))^1))/((1.075)^15)+((Sheet1!$B$61*((1+(ZF1))^1)*((1+(ZF2))^1)*((1+(ZF3))^1)*((1+(ZF4))^1)*((1+(ZF5))^1)*((1+(ZF6))^1)*((1+(ZF7))^1)*((1+(ZF8))^1)*((1+(ZF9))^1)*((1+(ZF10))^1)*((1+(ZF11))^1)*((1+(ZF12))^1)*((1+(ZF13))^1)*((1+(ZF14))^1)*((1+(ZF15))^1))/((1.075)^15)/0.075))/Sheet1!$B$17)+((Sheet1!$B$65/Sheet1!$B$17)*(100%-0.2)))</f>
        <v>55.192569590737847</v>
      </c>
      <c r="ZG17" s="1">
        <f ca="1">SUM((((Sheet1!$B$61*((1+(ZG1))^1))/((1.075)^1)+(Sheet1!$B$61*((1+(ZG1))^1)*((1+(ZG2))^1))/((1.075)^2)+(Sheet1!$B$61*((1+(ZG1))^1)*((1+(ZG2))^1)*((1+(ZG3))^1))/((1.075)^3)+(Sheet1!$B$61*((1+(ZG1))^1)*((1+(ZG2))^1)*((1+(ZG3))^1)*((1+(ZG4))^1))/((1.075)^4)+(Sheet1!$B$61*((1+(ZG1))^1)*((1+(ZG2))^1)*((1+(ZG3))^1)*((1+(ZG4))^1)*((1+(ZG5))^1))/((1.075)^5)+(Sheet1!$B$61*((1+(ZG1))^1)*((1+(ZG2))^1)*((1+(ZG3))^1)*((1+(ZG4))^1)*((1+(ZG5))^1)*((1+(ZG6))^1))/((1.075)^6)+(Sheet1!$B$61*((1+(ZG1))^1)*((1+(ZG2))^1)*((1+(ZG3))^1)*((1+(ZG4))^1)*((1+(ZG5))^1)*((1+(ZG6))^1)*((1+(ZG7))^1))/((1.075)^7)+(Sheet1!$B$61*((1+(ZG1))^1)*((1+(ZG2))^1)*((1+(ZG3))^1)*((1+(ZG4))^1)*((1+(ZG5))^1)*((1+(ZG6))^1)*((1+(ZG7))^1)*((1+(ZG8))^1))/((1.075)^8)+(Sheet1!$B$61*((1+(ZG1))^1)*((1+(ZG2))^1)*((1+(ZG3))^1)*((1+(ZG4))^1)*((1+(ZG5))^1)*((1+(ZG6))^1)*((1+(ZG7))^1)*((1+(ZG8))^1)*((1+(ZG9))^1))/((1.075)^9)+(Sheet1!$B$61*((1+(ZG1))^1)*((1+(ZG2))^1)*((1+(ZG3))^1)*((1+(ZG4))^1)*((1+(ZG5))^1)*((1+(ZG6))^1)*((1+(ZG7))^1)*((1+(ZG8))^1)*((1+(ZG9))^1)*((1+(ZG10))^1))/((1.075)^10)+(Sheet1!$B$61*((1+(ZG1))^1)*((1+(ZG2))^1)*((1+(ZG3))^1)*((1+(ZG4))^1)*((1+(ZG5))^1)*((1+(ZG6))^1)*((1+(ZG7))^1)*((1+(ZG8))^1)*((1+(ZG9))^1)*((1+(ZG10))^1)*((1+(ZG11))^1))/((1.075)^11)+(Sheet1!$B$61*((1+(ZG1))^1)*((1+(ZG2))^1)*((1+(ZG3))^1)*((1+(ZG4))^1)*((1+(ZG5))^1)*((1+(ZG6))^1)*((1+(ZG7))^1)*((1+(ZG8))^1)*((1+(ZG9))^1)*((1+(ZG10))^1)*((1+(ZG11))^1)*((1+(ZG12))^1))/((1.075)^12)+(Sheet1!$B$61*((1+(ZG1))^1)*((1+(ZG2))^1)*((1+(ZG3))^1)*((1+(ZG4))^1)*((1+(ZG5))^1)*((1+(ZG6))^1)*((1+(ZG7))^1)*((1+(ZG8))^1)*((1+(ZG9))^1)*((1+(ZG10))^1)*((1+(ZG11))^1)*((1+(ZG12))^1)*((1+(ZG13))^1))/((1.075)^13)+(Sheet1!$B$61*((1+(ZG1))^1)*((1+(ZG2))^1)*((1+(ZG3))^1)*((1+(ZG4))^1)*((1+(ZG5))^1)*((1+(ZG6))^1)*((1+(ZG7))^1)*((1+(ZG8))^1)*((1+(ZG9))^1)*((1+(ZG10))^1)*((1+(ZG11))^1)*((1+(ZG12))^1)*((1+(ZG13))^1)*((1+(ZG14))^1))/((1.075)^14)+(Sheet1!$B$61*((1+(ZG1))^1)*((1+(ZG2))^1)*((1+(ZG3))^1)*((1+(ZG4))^1)*((1+(ZG5))^1)*((1+(ZG6))^1)*((1+(ZG7))^1)*((1+(ZG8))^1)*((1+(ZG9))^1)*((1+(ZG10))^1)*((1+(ZG11))^1)*((1+(ZG12))^1)*((1+(ZG13))^1)*((1+(ZG14))^1)*((1+(ZG15))^1))/((1.075)^15)+((Sheet1!$B$61*((1+(ZG1))^1)*((1+(ZG2))^1)*((1+(ZG3))^1)*((1+(ZG4))^1)*((1+(ZG5))^1)*((1+(ZG6))^1)*((1+(ZG7))^1)*((1+(ZG8))^1)*((1+(ZG9))^1)*((1+(ZG10))^1)*((1+(ZG11))^1)*((1+(ZG12))^1)*((1+(ZG13))^1)*((1+(ZG14))^1)*((1+(ZG15))^1))/((1.075)^15)/0.075))/Sheet1!$B$17)+((Sheet1!$B$65/Sheet1!$B$17)*(100%-0.2)))</f>
        <v>45.620713970155826</v>
      </c>
      <c r="ZH17" s="1">
        <f ca="1">SUM((((Sheet1!$B$61*((1+(ZH1))^1))/((1.075)^1)+(Sheet1!$B$61*((1+(ZH1))^1)*((1+(ZH2))^1))/((1.075)^2)+(Sheet1!$B$61*((1+(ZH1))^1)*((1+(ZH2))^1)*((1+(ZH3))^1))/((1.075)^3)+(Sheet1!$B$61*((1+(ZH1))^1)*((1+(ZH2))^1)*((1+(ZH3))^1)*((1+(ZH4))^1))/((1.075)^4)+(Sheet1!$B$61*((1+(ZH1))^1)*((1+(ZH2))^1)*((1+(ZH3))^1)*((1+(ZH4))^1)*((1+(ZH5))^1))/((1.075)^5)+(Sheet1!$B$61*((1+(ZH1))^1)*((1+(ZH2))^1)*((1+(ZH3))^1)*((1+(ZH4))^1)*((1+(ZH5))^1)*((1+(ZH6))^1))/((1.075)^6)+(Sheet1!$B$61*((1+(ZH1))^1)*((1+(ZH2))^1)*((1+(ZH3))^1)*((1+(ZH4))^1)*((1+(ZH5))^1)*((1+(ZH6))^1)*((1+(ZH7))^1))/((1.075)^7)+(Sheet1!$B$61*((1+(ZH1))^1)*((1+(ZH2))^1)*((1+(ZH3))^1)*((1+(ZH4))^1)*((1+(ZH5))^1)*((1+(ZH6))^1)*((1+(ZH7))^1)*((1+(ZH8))^1))/((1.075)^8)+(Sheet1!$B$61*((1+(ZH1))^1)*((1+(ZH2))^1)*((1+(ZH3))^1)*((1+(ZH4))^1)*((1+(ZH5))^1)*((1+(ZH6))^1)*((1+(ZH7))^1)*((1+(ZH8))^1)*((1+(ZH9))^1))/((1.075)^9)+(Sheet1!$B$61*((1+(ZH1))^1)*((1+(ZH2))^1)*((1+(ZH3))^1)*((1+(ZH4))^1)*((1+(ZH5))^1)*((1+(ZH6))^1)*((1+(ZH7))^1)*((1+(ZH8))^1)*((1+(ZH9))^1)*((1+(ZH10))^1))/((1.075)^10)+(Sheet1!$B$61*((1+(ZH1))^1)*((1+(ZH2))^1)*((1+(ZH3))^1)*((1+(ZH4))^1)*((1+(ZH5))^1)*((1+(ZH6))^1)*((1+(ZH7))^1)*((1+(ZH8))^1)*((1+(ZH9))^1)*((1+(ZH10))^1)*((1+(ZH11))^1))/((1.075)^11)+(Sheet1!$B$61*((1+(ZH1))^1)*((1+(ZH2))^1)*((1+(ZH3))^1)*((1+(ZH4))^1)*((1+(ZH5))^1)*((1+(ZH6))^1)*((1+(ZH7))^1)*((1+(ZH8))^1)*((1+(ZH9))^1)*((1+(ZH10))^1)*((1+(ZH11))^1)*((1+(ZH12))^1))/((1.075)^12)+(Sheet1!$B$61*((1+(ZH1))^1)*((1+(ZH2))^1)*((1+(ZH3))^1)*((1+(ZH4))^1)*((1+(ZH5))^1)*((1+(ZH6))^1)*((1+(ZH7))^1)*((1+(ZH8))^1)*((1+(ZH9))^1)*((1+(ZH10))^1)*((1+(ZH11))^1)*((1+(ZH12))^1)*((1+(ZH13))^1))/((1.075)^13)+(Sheet1!$B$61*((1+(ZH1))^1)*((1+(ZH2))^1)*((1+(ZH3))^1)*((1+(ZH4))^1)*((1+(ZH5))^1)*((1+(ZH6))^1)*((1+(ZH7))^1)*((1+(ZH8))^1)*((1+(ZH9))^1)*((1+(ZH10))^1)*((1+(ZH11))^1)*((1+(ZH12))^1)*((1+(ZH13))^1)*((1+(ZH14))^1))/((1.075)^14)+(Sheet1!$B$61*((1+(ZH1))^1)*((1+(ZH2))^1)*((1+(ZH3))^1)*((1+(ZH4))^1)*((1+(ZH5))^1)*((1+(ZH6))^1)*((1+(ZH7))^1)*((1+(ZH8))^1)*((1+(ZH9))^1)*((1+(ZH10))^1)*((1+(ZH11))^1)*((1+(ZH12))^1)*((1+(ZH13))^1)*((1+(ZH14))^1)*((1+(ZH15))^1))/((1.075)^15)+((Sheet1!$B$61*((1+(ZH1))^1)*((1+(ZH2))^1)*((1+(ZH3))^1)*((1+(ZH4))^1)*((1+(ZH5))^1)*((1+(ZH6))^1)*((1+(ZH7))^1)*((1+(ZH8))^1)*((1+(ZH9))^1)*((1+(ZH10))^1)*((1+(ZH11))^1)*((1+(ZH12))^1)*((1+(ZH13))^1)*((1+(ZH14))^1)*((1+(ZH15))^1))/((1.075)^15)/0.075))/Sheet1!$B$17)+((Sheet1!$B$65/Sheet1!$B$17)*(100%-0.2)))</f>
        <v>55.32967716204147</v>
      </c>
      <c r="ZI17" s="1">
        <f ca="1">SUM((((Sheet1!$B$61*((1+(ZI1))^1))/((1.075)^1)+(Sheet1!$B$61*((1+(ZI1))^1)*((1+(ZI2))^1))/((1.075)^2)+(Sheet1!$B$61*((1+(ZI1))^1)*((1+(ZI2))^1)*((1+(ZI3))^1))/((1.075)^3)+(Sheet1!$B$61*((1+(ZI1))^1)*((1+(ZI2))^1)*((1+(ZI3))^1)*((1+(ZI4))^1))/((1.075)^4)+(Sheet1!$B$61*((1+(ZI1))^1)*((1+(ZI2))^1)*((1+(ZI3))^1)*((1+(ZI4))^1)*((1+(ZI5))^1))/((1.075)^5)+(Sheet1!$B$61*((1+(ZI1))^1)*((1+(ZI2))^1)*((1+(ZI3))^1)*((1+(ZI4))^1)*((1+(ZI5))^1)*((1+(ZI6))^1))/((1.075)^6)+(Sheet1!$B$61*((1+(ZI1))^1)*((1+(ZI2))^1)*((1+(ZI3))^1)*((1+(ZI4))^1)*((1+(ZI5))^1)*((1+(ZI6))^1)*((1+(ZI7))^1))/((1.075)^7)+(Sheet1!$B$61*((1+(ZI1))^1)*((1+(ZI2))^1)*((1+(ZI3))^1)*((1+(ZI4))^1)*((1+(ZI5))^1)*((1+(ZI6))^1)*((1+(ZI7))^1)*((1+(ZI8))^1))/((1.075)^8)+(Sheet1!$B$61*((1+(ZI1))^1)*((1+(ZI2))^1)*((1+(ZI3))^1)*((1+(ZI4))^1)*((1+(ZI5))^1)*((1+(ZI6))^1)*((1+(ZI7))^1)*((1+(ZI8))^1)*((1+(ZI9))^1))/((1.075)^9)+(Sheet1!$B$61*((1+(ZI1))^1)*((1+(ZI2))^1)*((1+(ZI3))^1)*((1+(ZI4))^1)*((1+(ZI5))^1)*((1+(ZI6))^1)*((1+(ZI7))^1)*((1+(ZI8))^1)*((1+(ZI9))^1)*((1+(ZI10))^1))/((1.075)^10)+(Sheet1!$B$61*((1+(ZI1))^1)*((1+(ZI2))^1)*((1+(ZI3))^1)*((1+(ZI4))^1)*((1+(ZI5))^1)*((1+(ZI6))^1)*((1+(ZI7))^1)*((1+(ZI8))^1)*((1+(ZI9))^1)*((1+(ZI10))^1)*((1+(ZI11))^1))/((1.075)^11)+(Sheet1!$B$61*((1+(ZI1))^1)*((1+(ZI2))^1)*((1+(ZI3))^1)*((1+(ZI4))^1)*((1+(ZI5))^1)*((1+(ZI6))^1)*((1+(ZI7))^1)*((1+(ZI8))^1)*((1+(ZI9))^1)*((1+(ZI10))^1)*((1+(ZI11))^1)*((1+(ZI12))^1))/((1.075)^12)+(Sheet1!$B$61*((1+(ZI1))^1)*((1+(ZI2))^1)*((1+(ZI3))^1)*((1+(ZI4))^1)*((1+(ZI5))^1)*((1+(ZI6))^1)*((1+(ZI7))^1)*((1+(ZI8))^1)*((1+(ZI9))^1)*((1+(ZI10))^1)*((1+(ZI11))^1)*((1+(ZI12))^1)*((1+(ZI13))^1))/((1.075)^13)+(Sheet1!$B$61*((1+(ZI1))^1)*((1+(ZI2))^1)*((1+(ZI3))^1)*((1+(ZI4))^1)*((1+(ZI5))^1)*((1+(ZI6))^1)*((1+(ZI7))^1)*((1+(ZI8))^1)*((1+(ZI9))^1)*((1+(ZI10))^1)*((1+(ZI11))^1)*((1+(ZI12))^1)*((1+(ZI13))^1)*((1+(ZI14))^1))/((1.075)^14)+(Sheet1!$B$61*((1+(ZI1))^1)*((1+(ZI2))^1)*((1+(ZI3))^1)*((1+(ZI4))^1)*((1+(ZI5))^1)*((1+(ZI6))^1)*((1+(ZI7))^1)*((1+(ZI8))^1)*((1+(ZI9))^1)*((1+(ZI10))^1)*((1+(ZI11))^1)*((1+(ZI12))^1)*((1+(ZI13))^1)*((1+(ZI14))^1)*((1+(ZI15))^1))/((1.075)^15)+((Sheet1!$B$61*((1+(ZI1))^1)*((1+(ZI2))^1)*((1+(ZI3))^1)*((1+(ZI4))^1)*((1+(ZI5))^1)*((1+(ZI6))^1)*((1+(ZI7))^1)*((1+(ZI8))^1)*((1+(ZI9))^1)*((1+(ZI10))^1)*((1+(ZI11))^1)*((1+(ZI12))^1)*((1+(ZI13))^1)*((1+(ZI14))^1)*((1+(ZI15))^1))/((1.075)^15)/0.075))/Sheet1!$B$17)+((Sheet1!$B$65/Sheet1!$B$17)*(100%-0.2)))</f>
        <v>43.945488352913728</v>
      </c>
      <c r="ZJ17" s="1">
        <f ca="1">SUM((((Sheet1!$B$61*((1+(ZJ1))^1))/((1.075)^1)+(Sheet1!$B$61*((1+(ZJ1))^1)*((1+(ZJ2))^1))/((1.075)^2)+(Sheet1!$B$61*((1+(ZJ1))^1)*((1+(ZJ2))^1)*((1+(ZJ3))^1))/((1.075)^3)+(Sheet1!$B$61*((1+(ZJ1))^1)*((1+(ZJ2))^1)*((1+(ZJ3))^1)*((1+(ZJ4))^1))/((1.075)^4)+(Sheet1!$B$61*((1+(ZJ1))^1)*((1+(ZJ2))^1)*((1+(ZJ3))^1)*((1+(ZJ4))^1)*((1+(ZJ5))^1))/((1.075)^5)+(Sheet1!$B$61*((1+(ZJ1))^1)*((1+(ZJ2))^1)*((1+(ZJ3))^1)*((1+(ZJ4))^1)*((1+(ZJ5))^1)*((1+(ZJ6))^1))/((1.075)^6)+(Sheet1!$B$61*((1+(ZJ1))^1)*((1+(ZJ2))^1)*((1+(ZJ3))^1)*((1+(ZJ4))^1)*((1+(ZJ5))^1)*((1+(ZJ6))^1)*((1+(ZJ7))^1))/((1.075)^7)+(Sheet1!$B$61*((1+(ZJ1))^1)*((1+(ZJ2))^1)*((1+(ZJ3))^1)*((1+(ZJ4))^1)*((1+(ZJ5))^1)*((1+(ZJ6))^1)*((1+(ZJ7))^1)*((1+(ZJ8))^1))/((1.075)^8)+(Sheet1!$B$61*((1+(ZJ1))^1)*((1+(ZJ2))^1)*((1+(ZJ3))^1)*((1+(ZJ4))^1)*((1+(ZJ5))^1)*((1+(ZJ6))^1)*((1+(ZJ7))^1)*((1+(ZJ8))^1)*((1+(ZJ9))^1))/((1.075)^9)+(Sheet1!$B$61*((1+(ZJ1))^1)*((1+(ZJ2))^1)*((1+(ZJ3))^1)*((1+(ZJ4))^1)*((1+(ZJ5))^1)*((1+(ZJ6))^1)*((1+(ZJ7))^1)*((1+(ZJ8))^1)*((1+(ZJ9))^1)*((1+(ZJ10))^1))/((1.075)^10)+(Sheet1!$B$61*((1+(ZJ1))^1)*((1+(ZJ2))^1)*((1+(ZJ3))^1)*((1+(ZJ4))^1)*((1+(ZJ5))^1)*((1+(ZJ6))^1)*((1+(ZJ7))^1)*((1+(ZJ8))^1)*((1+(ZJ9))^1)*((1+(ZJ10))^1)*((1+(ZJ11))^1))/((1.075)^11)+(Sheet1!$B$61*((1+(ZJ1))^1)*((1+(ZJ2))^1)*((1+(ZJ3))^1)*((1+(ZJ4))^1)*((1+(ZJ5))^1)*((1+(ZJ6))^1)*((1+(ZJ7))^1)*((1+(ZJ8))^1)*((1+(ZJ9))^1)*((1+(ZJ10))^1)*((1+(ZJ11))^1)*((1+(ZJ12))^1))/((1.075)^12)+(Sheet1!$B$61*((1+(ZJ1))^1)*((1+(ZJ2))^1)*((1+(ZJ3))^1)*((1+(ZJ4))^1)*((1+(ZJ5))^1)*((1+(ZJ6))^1)*((1+(ZJ7))^1)*((1+(ZJ8))^1)*((1+(ZJ9))^1)*((1+(ZJ10))^1)*((1+(ZJ11))^1)*((1+(ZJ12))^1)*((1+(ZJ13))^1))/((1.075)^13)+(Sheet1!$B$61*((1+(ZJ1))^1)*((1+(ZJ2))^1)*((1+(ZJ3))^1)*((1+(ZJ4))^1)*((1+(ZJ5))^1)*((1+(ZJ6))^1)*((1+(ZJ7))^1)*((1+(ZJ8))^1)*((1+(ZJ9))^1)*((1+(ZJ10))^1)*((1+(ZJ11))^1)*((1+(ZJ12))^1)*((1+(ZJ13))^1)*((1+(ZJ14))^1))/((1.075)^14)+(Sheet1!$B$61*((1+(ZJ1))^1)*((1+(ZJ2))^1)*((1+(ZJ3))^1)*((1+(ZJ4))^1)*((1+(ZJ5))^1)*((1+(ZJ6))^1)*((1+(ZJ7))^1)*((1+(ZJ8))^1)*((1+(ZJ9))^1)*((1+(ZJ10))^1)*((1+(ZJ11))^1)*((1+(ZJ12))^1)*((1+(ZJ13))^1)*((1+(ZJ14))^1)*((1+(ZJ15))^1))/((1.075)^15)+((Sheet1!$B$61*((1+(ZJ1))^1)*((1+(ZJ2))^1)*((1+(ZJ3))^1)*((1+(ZJ4))^1)*((1+(ZJ5))^1)*((1+(ZJ6))^1)*((1+(ZJ7))^1)*((1+(ZJ8))^1)*((1+(ZJ9))^1)*((1+(ZJ10))^1)*((1+(ZJ11))^1)*((1+(ZJ12))^1)*((1+(ZJ13))^1)*((1+(ZJ14))^1)*((1+(ZJ15))^1))/((1.075)^15)/0.075))/Sheet1!$B$17)+((Sheet1!$B$65/Sheet1!$B$17)*(100%-0.2)))</f>
        <v>39.523315083344499</v>
      </c>
      <c r="ZK17" s="1">
        <f ca="1">SUM((((Sheet1!$B$61*((1+(ZK1))^1))/((1.075)^1)+(Sheet1!$B$61*((1+(ZK1))^1)*((1+(ZK2))^1))/((1.075)^2)+(Sheet1!$B$61*((1+(ZK1))^1)*((1+(ZK2))^1)*((1+(ZK3))^1))/((1.075)^3)+(Sheet1!$B$61*((1+(ZK1))^1)*((1+(ZK2))^1)*((1+(ZK3))^1)*((1+(ZK4))^1))/((1.075)^4)+(Sheet1!$B$61*((1+(ZK1))^1)*((1+(ZK2))^1)*((1+(ZK3))^1)*((1+(ZK4))^1)*((1+(ZK5))^1))/((1.075)^5)+(Sheet1!$B$61*((1+(ZK1))^1)*((1+(ZK2))^1)*((1+(ZK3))^1)*((1+(ZK4))^1)*((1+(ZK5))^1)*((1+(ZK6))^1))/((1.075)^6)+(Sheet1!$B$61*((1+(ZK1))^1)*((1+(ZK2))^1)*((1+(ZK3))^1)*((1+(ZK4))^1)*((1+(ZK5))^1)*((1+(ZK6))^1)*((1+(ZK7))^1))/((1.075)^7)+(Sheet1!$B$61*((1+(ZK1))^1)*((1+(ZK2))^1)*((1+(ZK3))^1)*((1+(ZK4))^1)*((1+(ZK5))^1)*((1+(ZK6))^1)*((1+(ZK7))^1)*((1+(ZK8))^1))/((1.075)^8)+(Sheet1!$B$61*((1+(ZK1))^1)*((1+(ZK2))^1)*((1+(ZK3))^1)*((1+(ZK4))^1)*((1+(ZK5))^1)*((1+(ZK6))^1)*((1+(ZK7))^1)*((1+(ZK8))^1)*((1+(ZK9))^1))/((1.075)^9)+(Sheet1!$B$61*((1+(ZK1))^1)*((1+(ZK2))^1)*((1+(ZK3))^1)*((1+(ZK4))^1)*((1+(ZK5))^1)*((1+(ZK6))^1)*((1+(ZK7))^1)*((1+(ZK8))^1)*((1+(ZK9))^1)*((1+(ZK10))^1))/((1.075)^10)+(Sheet1!$B$61*((1+(ZK1))^1)*((1+(ZK2))^1)*((1+(ZK3))^1)*((1+(ZK4))^1)*((1+(ZK5))^1)*((1+(ZK6))^1)*((1+(ZK7))^1)*((1+(ZK8))^1)*((1+(ZK9))^1)*((1+(ZK10))^1)*((1+(ZK11))^1))/((1.075)^11)+(Sheet1!$B$61*((1+(ZK1))^1)*((1+(ZK2))^1)*((1+(ZK3))^1)*((1+(ZK4))^1)*((1+(ZK5))^1)*((1+(ZK6))^1)*((1+(ZK7))^1)*((1+(ZK8))^1)*((1+(ZK9))^1)*((1+(ZK10))^1)*((1+(ZK11))^1)*((1+(ZK12))^1))/((1.075)^12)+(Sheet1!$B$61*((1+(ZK1))^1)*((1+(ZK2))^1)*((1+(ZK3))^1)*((1+(ZK4))^1)*((1+(ZK5))^1)*((1+(ZK6))^1)*((1+(ZK7))^1)*((1+(ZK8))^1)*((1+(ZK9))^1)*((1+(ZK10))^1)*((1+(ZK11))^1)*((1+(ZK12))^1)*((1+(ZK13))^1))/((1.075)^13)+(Sheet1!$B$61*((1+(ZK1))^1)*((1+(ZK2))^1)*((1+(ZK3))^1)*((1+(ZK4))^1)*((1+(ZK5))^1)*((1+(ZK6))^1)*((1+(ZK7))^1)*((1+(ZK8))^1)*((1+(ZK9))^1)*((1+(ZK10))^1)*((1+(ZK11))^1)*((1+(ZK12))^1)*((1+(ZK13))^1)*((1+(ZK14))^1))/((1.075)^14)+(Sheet1!$B$61*((1+(ZK1))^1)*((1+(ZK2))^1)*((1+(ZK3))^1)*((1+(ZK4))^1)*((1+(ZK5))^1)*((1+(ZK6))^1)*((1+(ZK7))^1)*((1+(ZK8))^1)*((1+(ZK9))^1)*((1+(ZK10))^1)*((1+(ZK11))^1)*((1+(ZK12))^1)*((1+(ZK13))^1)*((1+(ZK14))^1)*((1+(ZK15))^1))/((1.075)^15)+((Sheet1!$B$61*((1+(ZK1))^1)*((1+(ZK2))^1)*((1+(ZK3))^1)*((1+(ZK4))^1)*((1+(ZK5))^1)*((1+(ZK6))^1)*((1+(ZK7))^1)*((1+(ZK8))^1)*((1+(ZK9))^1)*((1+(ZK10))^1)*((1+(ZK11))^1)*((1+(ZK12))^1)*((1+(ZK13))^1)*((1+(ZK14))^1)*((1+(ZK15))^1))/((1.075)^15)/0.075))/Sheet1!$B$17)+((Sheet1!$B$65/Sheet1!$B$17)*(100%-0.2)))</f>
        <v>44.060837966476235</v>
      </c>
      <c r="ZL17" s="1">
        <f ca="1">SUM((((Sheet1!$B$61*((1+(ZL1))^1))/((1.075)^1)+(Sheet1!$B$61*((1+(ZL1))^1)*((1+(ZL2))^1))/((1.075)^2)+(Sheet1!$B$61*((1+(ZL1))^1)*((1+(ZL2))^1)*((1+(ZL3))^1))/((1.075)^3)+(Sheet1!$B$61*((1+(ZL1))^1)*((1+(ZL2))^1)*((1+(ZL3))^1)*((1+(ZL4))^1))/((1.075)^4)+(Sheet1!$B$61*((1+(ZL1))^1)*((1+(ZL2))^1)*((1+(ZL3))^1)*((1+(ZL4))^1)*((1+(ZL5))^1))/((1.075)^5)+(Sheet1!$B$61*((1+(ZL1))^1)*((1+(ZL2))^1)*((1+(ZL3))^1)*((1+(ZL4))^1)*((1+(ZL5))^1)*((1+(ZL6))^1))/((1.075)^6)+(Sheet1!$B$61*((1+(ZL1))^1)*((1+(ZL2))^1)*((1+(ZL3))^1)*((1+(ZL4))^1)*((1+(ZL5))^1)*((1+(ZL6))^1)*((1+(ZL7))^1))/((1.075)^7)+(Sheet1!$B$61*((1+(ZL1))^1)*((1+(ZL2))^1)*((1+(ZL3))^1)*((1+(ZL4))^1)*((1+(ZL5))^1)*((1+(ZL6))^1)*((1+(ZL7))^1)*((1+(ZL8))^1))/((1.075)^8)+(Sheet1!$B$61*((1+(ZL1))^1)*((1+(ZL2))^1)*((1+(ZL3))^1)*((1+(ZL4))^1)*((1+(ZL5))^1)*((1+(ZL6))^1)*((1+(ZL7))^1)*((1+(ZL8))^1)*((1+(ZL9))^1))/((1.075)^9)+(Sheet1!$B$61*((1+(ZL1))^1)*((1+(ZL2))^1)*((1+(ZL3))^1)*((1+(ZL4))^1)*((1+(ZL5))^1)*((1+(ZL6))^1)*((1+(ZL7))^1)*((1+(ZL8))^1)*((1+(ZL9))^1)*((1+(ZL10))^1))/((1.075)^10)+(Sheet1!$B$61*((1+(ZL1))^1)*((1+(ZL2))^1)*((1+(ZL3))^1)*((1+(ZL4))^1)*((1+(ZL5))^1)*((1+(ZL6))^1)*((1+(ZL7))^1)*((1+(ZL8))^1)*((1+(ZL9))^1)*((1+(ZL10))^1)*((1+(ZL11))^1))/((1.075)^11)+(Sheet1!$B$61*((1+(ZL1))^1)*((1+(ZL2))^1)*((1+(ZL3))^1)*((1+(ZL4))^1)*((1+(ZL5))^1)*((1+(ZL6))^1)*((1+(ZL7))^1)*((1+(ZL8))^1)*((1+(ZL9))^1)*((1+(ZL10))^1)*((1+(ZL11))^1)*((1+(ZL12))^1))/((1.075)^12)+(Sheet1!$B$61*((1+(ZL1))^1)*((1+(ZL2))^1)*((1+(ZL3))^1)*((1+(ZL4))^1)*((1+(ZL5))^1)*((1+(ZL6))^1)*((1+(ZL7))^1)*((1+(ZL8))^1)*((1+(ZL9))^1)*((1+(ZL10))^1)*((1+(ZL11))^1)*((1+(ZL12))^1)*((1+(ZL13))^1))/((1.075)^13)+(Sheet1!$B$61*((1+(ZL1))^1)*((1+(ZL2))^1)*((1+(ZL3))^1)*((1+(ZL4))^1)*((1+(ZL5))^1)*((1+(ZL6))^1)*((1+(ZL7))^1)*((1+(ZL8))^1)*((1+(ZL9))^1)*((1+(ZL10))^1)*((1+(ZL11))^1)*((1+(ZL12))^1)*((1+(ZL13))^1)*((1+(ZL14))^1))/((1.075)^14)+(Sheet1!$B$61*((1+(ZL1))^1)*((1+(ZL2))^1)*((1+(ZL3))^1)*((1+(ZL4))^1)*((1+(ZL5))^1)*((1+(ZL6))^1)*((1+(ZL7))^1)*((1+(ZL8))^1)*((1+(ZL9))^1)*((1+(ZL10))^1)*((1+(ZL11))^1)*((1+(ZL12))^1)*((1+(ZL13))^1)*((1+(ZL14))^1)*((1+(ZL15))^1))/((1.075)^15)+((Sheet1!$B$61*((1+(ZL1))^1)*((1+(ZL2))^1)*((1+(ZL3))^1)*((1+(ZL4))^1)*((1+(ZL5))^1)*((1+(ZL6))^1)*((1+(ZL7))^1)*((1+(ZL8))^1)*((1+(ZL9))^1)*((1+(ZL10))^1)*((1+(ZL11))^1)*((1+(ZL12))^1)*((1+(ZL13))^1)*((1+(ZL14))^1)*((1+(ZL15))^1))/((1.075)^15)/0.075))/Sheet1!$B$17)+((Sheet1!$B$65/Sheet1!$B$17)*(100%-0.2)))</f>
        <v>53.818661807116015</v>
      </c>
      <c r="ZM17" s="1">
        <f ca="1">SUM((((Sheet1!$B$61*((1+(ZM1))^1))/((1.075)^1)+(Sheet1!$B$61*((1+(ZM1))^1)*((1+(ZM2))^1))/((1.075)^2)+(Sheet1!$B$61*((1+(ZM1))^1)*((1+(ZM2))^1)*((1+(ZM3))^1))/((1.075)^3)+(Sheet1!$B$61*((1+(ZM1))^1)*((1+(ZM2))^1)*((1+(ZM3))^1)*((1+(ZM4))^1))/((1.075)^4)+(Sheet1!$B$61*((1+(ZM1))^1)*((1+(ZM2))^1)*((1+(ZM3))^1)*((1+(ZM4))^1)*((1+(ZM5))^1))/((1.075)^5)+(Sheet1!$B$61*((1+(ZM1))^1)*((1+(ZM2))^1)*((1+(ZM3))^1)*((1+(ZM4))^1)*((1+(ZM5))^1)*((1+(ZM6))^1))/((1.075)^6)+(Sheet1!$B$61*((1+(ZM1))^1)*((1+(ZM2))^1)*((1+(ZM3))^1)*((1+(ZM4))^1)*((1+(ZM5))^1)*((1+(ZM6))^1)*((1+(ZM7))^1))/((1.075)^7)+(Sheet1!$B$61*((1+(ZM1))^1)*((1+(ZM2))^1)*((1+(ZM3))^1)*((1+(ZM4))^1)*((1+(ZM5))^1)*((1+(ZM6))^1)*((1+(ZM7))^1)*((1+(ZM8))^1))/((1.075)^8)+(Sheet1!$B$61*((1+(ZM1))^1)*((1+(ZM2))^1)*((1+(ZM3))^1)*((1+(ZM4))^1)*((1+(ZM5))^1)*((1+(ZM6))^1)*((1+(ZM7))^1)*((1+(ZM8))^1)*((1+(ZM9))^1))/((1.075)^9)+(Sheet1!$B$61*((1+(ZM1))^1)*((1+(ZM2))^1)*((1+(ZM3))^1)*((1+(ZM4))^1)*((1+(ZM5))^1)*((1+(ZM6))^1)*((1+(ZM7))^1)*((1+(ZM8))^1)*((1+(ZM9))^1)*((1+(ZM10))^1))/((1.075)^10)+(Sheet1!$B$61*((1+(ZM1))^1)*((1+(ZM2))^1)*((1+(ZM3))^1)*((1+(ZM4))^1)*((1+(ZM5))^1)*((1+(ZM6))^1)*((1+(ZM7))^1)*((1+(ZM8))^1)*((1+(ZM9))^1)*((1+(ZM10))^1)*((1+(ZM11))^1))/((1.075)^11)+(Sheet1!$B$61*((1+(ZM1))^1)*((1+(ZM2))^1)*((1+(ZM3))^1)*((1+(ZM4))^1)*((1+(ZM5))^1)*((1+(ZM6))^1)*((1+(ZM7))^1)*((1+(ZM8))^1)*((1+(ZM9))^1)*((1+(ZM10))^1)*((1+(ZM11))^1)*((1+(ZM12))^1))/((1.075)^12)+(Sheet1!$B$61*((1+(ZM1))^1)*((1+(ZM2))^1)*((1+(ZM3))^1)*((1+(ZM4))^1)*((1+(ZM5))^1)*((1+(ZM6))^1)*((1+(ZM7))^1)*((1+(ZM8))^1)*((1+(ZM9))^1)*((1+(ZM10))^1)*((1+(ZM11))^1)*((1+(ZM12))^1)*((1+(ZM13))^1))/((1.075)^13)+(Sheet1!$B$61*((1+(ZM1))^1)*((1+(ZM2))^1)*((1+(ZM3))^1)*((1+(ZM4))^1)*((1+(ZM5))^1)*((1+(ZM6))^1)*((1+(ZM7))^1)*((1+(ZM8))^1)*((1+(ZM9))^1)*((1+(ZM10))^1)*((1+(ZM11))^1)*((1+(ZM12))^1)*((1+(ZM13))^1)*((1+(ZM14))^1))/((1.075)^14)+(Sheet1!$B$61*((1+(ZM1))^1)*((1+(ZM2))^1)*((1+(ZM3))^1)*((1+(ZM4))^1)*((1+(ZM5))^1)*((1+(ZM6))^1)*((1+(ZM7))^1)*((1+(ZM8))^1)*((1+(ZM9))^1)*((1+(ZM10))^1)*((1+(ZM11))^1)*((1+(ZM12))^1)*((1+(ZM13))^1)*((1+(ZM14))^1)*((1+(ZM15))^1))/((1.075)^15)+((Sheet1!$B$61*((1+(ZM1))^1)*((1+(ZM2))^1)*((1+(ZM3))^1)*((1+(ZM4))^1)*((1+(ZM5))^1)*((1+(ZM6))^1)*((1+(ZM7))^1)*((1+(ZM8))^1)*((1+(ZM9))^1)*((1+(ZM10))^1)*((1+(ZM11))^1)*((1+(ZM12))^1)*((1+(ZM13))^1)*((1+(ZM14))^1)*((1+(ZM15))^1))/((1.075)^15)/0.075))/Sheet1!$B$17)+((Sheet1!$B$65/Sheet1!$B$17)*(100%-0.2)))</f>
        <v>49.243897967271444</v>
      </c>
      <c r="ZN17" s="1">
        <f ca="1">SUM((((Sheet1!$B$61*((1+(ZN1))^1))/((1.075)^1)+(Sheet1!$B$61*((1+(ZN1))^1)*((1+(ZN2))^1))/((1.075)^2)+(Sheet1!$B$61*((1+(ZN1))^1)*((1+(ZN2))^1)*((1+(ZN3))^1))/((1.075)^3)+(Sheet1!$B$61*((1+(ZN1))^1)*((1+(ZN2))^1)*((1+(ZN3))^1)*((1+(ZN4))^1))/((1.075)^4)+(Sheet1!$B$61*((1+(ZN1))^1)*((1+(ZN2))^1)*((1+(ZN3))^1)*((1+(ZN4))^1)*((1+(ZN5))^1))/((1.075)^5)+(Sheet1!$B$61*((1+(ZN1))^1)*((1+(ZN2))^1)*((1+(ZN3))^1)*((1+(ZN4))^1)*((1+(ZN5))^1)*((1+(ZN6))^1))/((1.075)^6)+(Sheet1!$B$61*((1+(ZN1))^1)*((1+(ZN2))^1)*((1+(ZN3))^1)*((1+(ZN4))^1)*((1+(ZN5))^1)*((1+(ZN6))^1)*((1+(ZN7))^1))/((1.075)^7)+(Sheet1!$B$61*((1+(ZN1))^1)*((1+(ZN2))^1)*((1+(ZN3))^1)*((1+(ZN4))^1)*((1+(ZN5))^1)*((1+(ZN6))^1)*((1+(ZN7))^1)*((1+(ZN8))^1))/((1.075)^8)+(Sheet1!$B$61*((1+(ZN1))^1)*((1+(ZN2))^1)*((1+(ZN3))^1)*((1+(ZN4))^1)*((1+(ZN5))^1)*((1+(ZN6))^1)*((1+(ZN7))^1)*((1+(ZN8))^1)*((1+(ZN9))^1))/((1.075)^9)+(Sheet1!$B$61*((1+(ZN1))^1)*((1+(ZN2))^1)*((1+(ZN3))^1)*((1+(ZN4))^1)*((1+(ZN5))^1)*((1+(ZN6))^1)*((1+(ZN7))^1)*((1+(ZN8))^1)*((1+(ZN9))^1)*((1+(ZN10))^1))/((1.075)^10)+(Sheet1!$B$61*((1+(ZN1))^1)*((1+(ZN2))^1)*((1+(ZN3))^1)*((1+(ZN4))^1)*((1+(ZN5))^1)*((1+(ZN6))^1)*((1+(ZN7))^1)*((1+(ZN8))^1)*((1+(ZN9))^1)*((1+(ZN10))^1)*((1+(ZN11))^1))/((1.075)^11)+(Sheet1!$B$61*((1+(ZN1))^1)*((1+(ZN2))^1)*((1+(ZN3))^1)*((1+(ZN4))^1)*((1+(ZN5))^1)*((1+(ZN6))^1)*((1+(ZN7))^1)*((1+(ZN8))^1)*((1+(ZN9))^1)*((1+(ZN10))^1)*((1+(ZN11))^1)*((1+(ZN12))^1))/((1.075)^12)+(Sheet1!$B$61*((1+(ZN1))^1)*((1+(ZN2))^1)*((1+(ZN3))^1)*((1+(ZN4))^1)*((1+(ZN5))^1)*((1+(ZN6))^1)*((1+(ZN7))^1)*((1+(ZN8))^1)*((1+(ZN9))^1)*((1+(ZN10))^1)*((1+(ZN11))^1)*((1+(ZN12))^1)*((1+(ZN13))^1))/((1.075)^13)+(Sheet1!$B$61*((1+(ZN1))^1)*((1+(ZN2))^1)*((1+(ZN3))^1)*((1+(ZN4))^1)*((1+(ZN5))^1)*((1+(ZN6))^1)*((1+(ZN7))^1)*((1+(ZN8))^1)*((1+(ZN9))^1)*((1+(ZN10))^1)*((1+(ZN11))^1)*((1+(ZN12))^1)*((1+(ZN13))^1)*((1+(ZN14))^1))/((1.075)^14)+(Sheet1!$B$61*((1+(ZN1))^1)*((1+(ZN2))^1)*((1+(ZN3))^1)*((1+(ZN4))^1)*((1+(ZN5))^1)*((1+(ZN6))^1)*((1+(ZN7))^1)*((1+(ZN8))^1)*((1+(ZN9))^1)*((1+(ZN10))^1)*((1+(ZN11))^1)*((1+(ZN12))^1)*((1+(ZN13))^1)*((1+(ZN14))^1)*((1+(ZN15))^1))/((1.075)^15)+((Sheet1!$B$61*((1+(ZN1))^1)*((1+(ZN2))^1)*((1+(ZN3))^1)*((1+(ZN4))^1)*((1+(ZN5))^1)*((1+(ZN6))^1)*((1+(ZN7))^1)*((1+(ZN8))^1)*((1+(ZN9))^1)*((1+(ZN10))^1)*((1+(ZN11))^1)*((1+(ZN12))^1)*((1+(ZN13))^1)*((1+(ZN14))^1)*((1+(ZN15))^1))/((1.075)^15)/0.075))/Sheet1!$B$17)+((Sheet1!$B$65/Sheet1!$B$17)*(100%-0.2)))</f>
        <v>50.274537892788217</v>
      </c>
      <c r="ZO17" s="1">
        <f ca="1">SUM((((Sheet1!$B$61*((1+(ZO1))^1))/((1.075)^1)+(Sheet1!$B$61*((1+(ZO1))^1)*((1+(ZO2))^1))/((1.075)^2)+(Sheet1!$B$61*((1+(ZO1))^1)*((1+(ZO2))^1)*((1+(ZO3))^1))/((1.075)^3)+(Sheet1!$B$61*((1+(ZO1))^1)*((1+(ZO2))^1)*((1+(ZO3))^1)*((1+(ZO4))^1))/((1.075)^4)+(Sheet1!$B$61*((1+(ZO1))^1)*((1+(ZO2))^1)*((1+(ZO3))^1)*((1+(ZO4))^1)*((1+(ZO5))^1))/((1.075)^5)+(Sheet1!$B$61*((1+(ZO1))^1)*((1+(ZO2))^1)*((1+(ZO3))^1)*((1+(ZO4))^1)*((1+(ZO5))^1)*((1+(ZO6))^1))/((1.075)^6)+(Sheet1!$B$61*((1+(ZO1))^1)*((1+(ZO2))^1)*((1+(ZO3))^1)*((1+(ZO4))^1)*((1+(ZO5))^1)*((1+(ZO6))^1)*((1+(ZO7))^1))/((1.075)^7)+(Sheet1!$B$61*((1+(ZO1))^1)*((1+(ZO2))^1)*((1+(ZO3))^1)*((1+(ZO4))^1)*((1+(ZO5))^1)*((1+(ZO6))^1)*((1+(ZO7))^1)*((1+(ZO8))^1))/((1.075)^8)+(Sheet1!$B$61*((1+(ZO1))^1)*((1+(ZO2))^1)*((1+(ZO3))^1)*((1+(ZO4))^1)*((1+(ZO5))^1)*((1+(ZO6))^1)*((1+(ZO7))^1)*((1+(ZO8))^1)*((1+(ZO9))^1))/((1.075)^9)+(Sheet1!$B$61*((1+(ZO1))^1)*((1+(ZO2))^1)*((1+(ZO3))^1)*((1+(ZO4))^1)*((1+(ZO5))^1)*((1+(ZO6))^1)*((1+(ZO7))^1)*((1+(ZO8))^1)*((1+(ZO9))^1)*((1+(ZO10))^1))/((1.075)^10)+(Sheet1!$B$61*((1+(ZO1))^1)*((1+(ZO2))^1)*((1+(ZO3))^1)*((1+(ZO4))^1)*((1+(ZO5))^1)*((1+(ZO6))^1)*((1+(ZO7))^1)*((1+(ZO8))^1)*((1+(ZO9))^1)*((1+(ZO10))^1)*((1+(ZO11))^1))/((1.075)^11)+(Sheet1!$B$61*((1+(ZO1))^1)*((1+(ZO2))^1)*((1+(ZO3))^1)*((1+(ZO4))^1)*((1+(ZO5))^1)*((1+(ZO6))^1)*((1+(ZO7))^1)*((1+(ZO8))^1)*((1+(ZO9))^1)*((1+(ZO10))^1)*((1+(ZO11))^1)*((1+(ZO12))^1))/((1.075)^12)+(Sheet1!$B$61*((1+(ZO1))^1)*((1+(ZO2))^1)*((1+(ZO3))^1)*((1+(ZO4))^1)*((1+(ZO5))^1)*((1+(ZO6))^1)*((1+(ZO7))^1)*((1+(ZO8))^1)*((1+(ZO9))^1)*((1+(ZO10))^1)*((1+(ZO11))^1)*((1+(ZO12))^1)*((1+(ZO13))^1))/((1.075)^13)+(Sheet1!$B$61*((1+(ZO1))^1)*((1+(ZO2))^1)*((1+(ZO3))^1)*((1+(ZO4))^1)*((1+(ZO5))^1)*((1+(ZO6))^1)*((1+(ZO7))^1)*((1+(ZO8))^1)*((1+(ZO9))^1)*((1+(ZO10))^1)*((1+(ZO11))^1)*((1+(ZO12))^1)*((1+(ZO13))^1)*((1+(ZO14))^1))/((1.075)^14)+(Sheet1!$B$61*((1+(ZO1))^1)*((1+(ZO2))^1)*((1+(ZO3))^1)*((1+(ZO4))^1)*((1+(ZO5))^1)*((1+(ZO6))^1)*((1+(ZO7))^1)*((1+(ZO8))^1)*((1+(ZO9))^1)*((1+(ZO10))^1)*((1+(ZO11))^1)*((1+(ZO12))^1)*((1+(ZO13))^1)*((1+(ZO14))^1)*((1+(ZO15))^1))/((1.075)^15)+((Sheet1!$B$61*((1+(ZO1))^1)*((1+(ZO2))^1)*((1+(ZO3))^1)*((1+(ZO4))^1)*((1+(ZO5))^1)*((1+(ZO6))^1)*((1+(ZO7))^1)*((1+(ZO8))^1)*((1+(ZO9))^1)*((1+(ZO10))^1)*((1+(ZO11))^1)*((1+(ZO12))^1)*((1+(ZO13))^1)*((1+(ZO14))^1)*((1+(ZO15))^1))/((1.075)^15)/0.075))/Sheet1!$B$17)+((Sheet1!$B$65/Sheet1!$B$17)*(100%-0.2)))</f>
        <v>55.068548203662139</v>
      </c>
      <c r="ZP17" s="1">
        <f ca="1">SUM((((Sheet1!$B$61*((1+(ZP1))^1))/((1.075)^1)+(Sheet1!$B$61*((1+(ZP1))^1)*((1+(ZP2))^1))/((1.075)^2)+(Sheet1!$B$61*((1+(ZP1))^1)*((1+(ZP2))^1)*((1+(ZP3))^1))/((1.075)^3)+(Sheet1!$B$61*((1+(ZP1))^1)*((1+(ZP2))^1)*((1+(ZP3))^1)*((1+(ZP4))^1))/((1.075)^4)+(Sheet1!$B$61*((1+(ZP1))^1)*((1+(ZP2))^1)*((1+(ZP3))^1)*((1+(ZP4))^1)*((1+(ZP5))^1))/((1.075)^5)+(Sheet1!$B$61*((1+(ZP1))^1)*((1+(ZP2))^1)*((1+(ZP3))^1)*((1+(ZP4))^1)*((1+(ZP5))^1)*((1+(ZP6))^1))/((1.075)^6)+(Sheet1!$B$61*((1+(ZP1))^1)*((1+(ZP2))^1)*((1+(ZP3))^1)*((1+(ZP4))^1)*((1+(ZP5))^1)*((1+(ZP6))^1)*((1+(ZP7))^1))/((1.075)^7)+(Sheet1!$B$61*((1+(ZP1))^1)*((1+(ZP2))^1)*((1+(ZP3))^1)*((1+(ZP4))^1)*((1+(ZP5))^1)*((1+(ZP6))^1)*((1+(ZP7))^1)*((1+(ZP8))^1))/((1.075)^8)+(Sheet1!$B$61*((1+(ZP1))^1)*((1+(ZP2))^1)*((1+(ZP3))^1)*((1+(ZP4))^1)*((1+(ZP5))^1)*((1+(ZP6))^1)*((1+(ZP7))^1)*((1+(ZP8))^1)*((1+(ZP9))^1))/((1.075)^9)+(Sheet1!$B$61*((1+(ZP1))^1)*((1+(ZP2))^1)*((1+(ZP3))^1)*((1+(ZP4))^1)*((1+(ZP5))^1)*((1+(ZP6))^1)*((1+(ZP7))^1)*((1+(ZP8))^1)*((1+(ZP9))^1)*((1+(ZP10))^1))/((1.075)^10)+(Sheet1!$B$61*((1+(ZP1))^1)*((1+(ZP2))^1)*((1+(ZP3))^1)*((1+(ZP4))^1)*((1+(ZP5))^1)*((1+(ZP6))^1)*((1+(ZP7))^1)*((1+(ZP8))^1)*((1+(ZP9))^1)*((1+(ZP10))^1)*((1+(ZP11))^1))/((1.075)^11)+(Sheet1!$B$61*((1+(ZP1))^1)*((1+(ZP2))^1)*((1+(ZP3))^1)*((1+(ZP4))^1)*((1+(ZP5))^1)*((1+(ZP6))^1)*((1+(ZP7))^1)*((1+(ZP8))^1)*((1+(ZP9))^1)*((1+(ZP10))^1)*((1+(ZP11))^1)*((1+(ZP12))^1))/((1.075)^12)+(Sheet1!$B$61*((1+(ZP1))^1)*((1+(ZP2))^1)*((1+(ZP3))^1)*((1+(ZP4))^1)*((1+(ZP5))^1)*((1+(ZP6))^1)*((1+(ZP7))^1)*((1+(ZP8))^1)*((1+(ZP9))^1)*((1+(ZP10))^1)*((1+(ZP11))^1)*((1+(ZP12))^1)*((1+(ZP13))^1))/((1.075)^13)+(Sheet1!$B$61*((1+(ZP1))^1)*((1+(ZP2))^1)*((1+(ZP3))^1)*((1+(ZP4))^1)*((1+(ZP5))^1)*((1+(ZP6))^1)*((1+(ZP7))^1)*((1+(ZP8))^1)*((1+(ZP9))^1)*((1+(ZP10))^1)*((1+(ZP11))^1)*((1+(ZP12))^1)*((1+(ZP13))^1)*((1+(ZP14))^1))/((1.075)^14)+(Sheet1!$B$61*((1+(ZP1))^1)*((1+(ZP2))^1)*((1+(ZP3))^1)*((1+(ZP4))^1)*((1+(ZP5))^1)*((1+(ZP6))^1)*((1+(ZP7))^1)*((1+(ZP8))^1)*((1+(ZP9))^1)*((1+(ZP10))^1)*((1+(ZP11))^1)*((1+(ZP12))^1)*((1+(ZP13))^1)*((1+(ZP14))^1)*((1+(ZP15))^1))/((1.075)^15)+((Sheet1!$B$61*((1+(ZP1))^1)*((1+(ZP2))^1)*((1+(ZP3))^1)*((1+(ZP4))^1)*((1+(ZP5))^1)*((1+(ZP6))^1)*((1+(ZP7))^1)*((1+(ZP8))^1)*((1+(ZP9))^1)*((1+(ZP10))^1)*((1+(ZP11))^1)*((1+(ZP12))^1)*((1+(ZP13))^1)*((1+(ZP14))^1)*((1+(ZP15))^1))/((1.075)^15)/0.075))/Sheet1!$B$17)+((Sheet1!$B$65/Sheet1!$B$17)*(100%-0.2)))</f>
        <v>52.855132703947234</v>
      </c>
      <c r="ZQ17" s="1">
        <f ca="1">SUM((((Sheet1!$B$61*((1+(ZQ1))^1))/((1.075)^1)+(Sheet1!$B$61*((1+(ZQ1))^1)*((1+(ZQ2))^1))/((1.075)^2)+(Sheet1!$B$61*((1+(ZQ1))^1)*((1+(ZQ2))^1)*((1+(ZQ3))^1))/((1.075)^3)+(Sheet1!$B$61*((1+(ZQ1))^1)*((1+(ZQ2))^1)*((1+(ZQ3))^1)*((1+(ZQ4))^1))/((1.075)^4)+(Sheet1!$B$61*((1+(ZQ1))^1)*((1+(ZQ2))^1)*((1+(ZQ3))^1)*((1+(ZQ4))^1)*((1+(ZQ5))^1))/((1.075)^5)+(Sheet1!$B$61*((1+(ZQ1))^1)*((1+(ZQ2))^1)*((1+(ZQ3))^1)*((1+(ZQ4))^1)*((1+(ZQ5))^1)*((1+(ZQ6))^1))/((1.075)^6)+(Sheet1!$B$61*((1+(ZQ1))^1)*((1+(ZQ2))^1)*((1+(ZQ3))^1)*((1+(ZQ4))^1)*((1+(ZQ5))^1)*((1+(ZQ6))^1)*((1+(ZQ7))^1))/((1.075)^7)+(Sheet1!$B$61*((1+(ZQ1))^1)*((1+(ZQ2))^1)*((1+(ZQ3))^1)*((1+(ZQ4))^1)*((1+(ZQ5))^1)*((1+(ZQ6))^1)*((1+(ZQ7))^1)*((1+(ZQ8))^1))/((1.075)^8)+(Sheet1!$B$61*((1+(ZQ1))^1)*((1+(ZQ2))^1)*((1+(ZQ3))^1)*((1+(ZQ4))^1)*((1+(ZQ5))^1)*((1+(ZQ6))^1)*((1+(ZQ7))^1)*((1+(ZQ8))^1)*((1+(ZQ9))^1))/((1.075)^9)+(Sheet1!$B$61*((1+(ZQ1))^1)*((1+(ZQ2))^1)*((1+(ZQ3))^1)*((1+(ZQ4))^1)*((1+(ZQ5))^1)*((1+(ZQ6))^1)*((1+(ZQ7))^1)*((1+(ZQ8))^1)*((1+(ZQ9))^1)*((1+(ZQ10))^1))/((1.075)^10)+(Sheet1!$B$61*((1+(ZQ1))^1)*((1+(ZQ2))^1)*((1+(ZQ3))^1)*((1+(ZQ4))^1)*((1+(ZQ5))^1)*((1+(ZQ6))^1)*((1+(ZQ7))^1)*((1+(ZQ8))^1)*((1+(ZQ9))^1)*((1+(ZQ10))^1)*((1+(ZQ11))^1))/((1.075)^11)+(Sheet1!$B$61*((1+(ZQ1))^1)*((1+(ZQ2))^1)*((1+(ZQ3))^1)*((1+(ZQ4))^1)*((1+(ZQ5))^1)*((1+(ZQ6))^1)*((1+(ZQ7))^1)*((1+(ZQ8))^1)*((1+(ZQ9))^1)*((1+(ZQ10))^1)*((1+(ZQ11))^1)*((1+(ZQ12))^1))/((1.075)^12)+(Sheet1!$B$61*((1+(ZQ1))^1)*((1+(ZQ2))^1)*((1+(ZQ3))^1)*((1+(ZQ4))^1)*((1+(ZQ5))^1)*((1+(ZQ6))^1)*((1+(ZQ7))^1)*((1+(ZQ8))^1)*((1+(ZQ9))^1)*((1+(ZQ10))^1)*((1+(ZQ11))^1)*((1+(ZQ12))^1)*((1+(ZQ13))^1))/((1.075)^13)+(Sheet1!$B$61*((1+(ZQ1))^1)*((1+(ZQ2))^1)*((1+(ZQ3))^1)*((1+(ZQ4))^1)*((1+(ZQ5))^1)*((1+(ZQ6))^1)*((1+(ZQ7))^1)*((1+(ZQ8))^1)*((1+(ZQ9))^1)*((1+(ZQ10))^1)*((1+(ZQ11))^1)*((1+(ZQ12))^1)*((1+(ZQ13))^1)*((1+(ZQ14))^1))/((1.075)^14)+(Sheet1!$B$61*((1+(ZQ1))^1)*((1+(ZQ2))^1)*((1+(ZQ3))^1)*((1+(ZQ4))^1)*((1+(ZQ5))^1)*((1+(ZQ6))^1)*((1+(ZQ7))^1)*((1+(ZQ8))^1)*((1+(ZQ9))^1)*((1+(ZQ10))^1)*((1+(ZQ11))^1)*((1+(ZQ12))^1)*((1+(ZQ13))^1)*((1+(ZQ14))^1)*((1+(ZQ15))^1))/((1.075)^15)+((Sheet1!$B$61*((1+(ZQ1))^1)*((1+(ZQ2))^1)*((1+(ZQ3))^1)*((1+(ZQ4))^1)*((1+(ZQ5))^1)*((1+(ZQ6))^1)*((1+(ZQ7))^1)*((1+(ZQ8))^1)*((1+(ZQ9))^1)*((1+(ZQ10))^1)*((1+(ZQ11))^1)*((1+(ZQ12))^1)*((1+(ZQ13))^1)*((1+(ZQ14))^1)*((1+(ZQ15))^1))/((1.075)^15)/0.075))/Sheet1!$B$17)+((Sheet1!$B$65/Sheet1!$B$17)*(100%-0.2)))</f>
        <v>51.520190707011707</v>
      </c>
      <c r="ZR17" s="1">
        <f ca="1">SUM((((Sheet1!$B$61*((1+(ZR1))^1))/((1.075)^1)+(Sheet1!$B$61*((1+(ZR1))^1)*((1+(ZR2))^1))/((1.075)^2)+(Sheet1!$B$61*((1+(ZR1))^1)*((1+(ZR2))^1)*((1+(ZR3))^1))/((1.075)^3)+(Sheet1!$B$61*((1+(ZR1))^1)*((1+(ZR2))^1)*((1+(ZR3))^1)*((1+(ZR4))^1))/((1.075)^4)+(Sheet1!$B$61*((1+(ZR1))^1)*((1+(ZR2))^1)*((1+(ZR3))^1)*((1+(ZR4))^1)*((1+(ZR5))^1))/((1.075)^5)+(Sheet1!$B$61*((1+(ZR1))^1)*((1+(ZR2))^1)*((1+(ZR3))^1)*((1+(ZR4))^1)*((1+(ZR5))^1)*((1+(ZR6))^1))/((1.075)^6)+(Sheet1!$B$61*((1+(ZR1))^1)*((1+(ZR2))^1)*((1+(ZR3))^1)*((1+(ZR4))^1)*((1+(ZR5))^1)*((1+(ZR6))^1)*((1+(ZR7))^1))/((1.075)^7)+(Sheet1!$B$61*((1+(ZR1))^1)*((1+(ZR2))^1)*((1+(ZR3))^1)*((1+(ZR4))^1)*((1+(ZR5))^1)*((1+(ZR6))^1)*((1+(ZR7))^1)*((1+(ZR8))^1))/((1.075)^8)+(Sheet1!$B$61*((1+(ZR1))^1)*((1+(ZR2))^1)*((1+(ZR3))^1)*((1+(ZR4))^1)*((1+(ZR5))^1)*((1+(ZR6))^1)*((1+(ZR7))^1)*((1+(ZR8))^1)*((1+(ZR9))^1))/((1.075)^9)+(Sheet1!$B$61*((1+(ZR1))^1)*((1+(ZR2))^1)*((1+(ZR3))^1)*((1+(ZR4))^1)*((1+(ZR5))^1)*((1+(ZR6))^1)*((1+(ZR7))^1)*((1+(ZR8))^1)*((1+(ZR9))^1)*((1+(ZR10))^1))/((1.075)^10)+(Sheet1!$B$61*((1+(ZR1))^1)*((1+(ZR2))^1)*((1+(ZR3))^1)*((1+(ZR4))^1)*((1+(ZR5))^1)*((1+(ZR6))^1)*((1+(ZR7))^1)*((1+(ZR8))^1)*((1+(ZR9))^1)*((1+(ZR10))^1)*((1+(ZR11))^1))/((1.075)^11)+(Sheet1!$B$61*((1+(ZR1))^1)*((1+(ZR2))^1)*((1+(ZR3))^1)*((1+(ZR4))^1)*((1+(ZR5))^1)*((1+(ZR6))^1)*((1+(ZR7))^1)*((1+(ZR8))^1)*((1+(ZR9))^1)*((1+(ZR10))^1)*((1+(ZR11))^1)*((1+(ZR12))^1))/((1.075)^12)+(Sheet1!$B$61*((1+(ZR1))^1)*((1+(ZR2))^1)*((1+(ZR3))^1)*((1+(ZR4))^1)*((1+(ZR5))^1)*((1+(ZR6))^1)*((1+(ZR7))^1)*((1+(ZR8))^1)*((1+(ZR9))^1)*((1+(ZR10))^1)*((1+(ZR11))^1)*((1+(ZR12))^1)*((1+(ZR13))^1))/((1.075)^13)+(Sheet1!$B$61*((1+(ZR1))^1)*((1+(ZR2))^1)*((1+(ZR3))^1)*((1+(ZR4))^1)*((1+(ZR5))^1)*((1+(ZR6))^1)*((1+(ZR7))^1)*((1+(ZR8))^1)*((1+(ZR9))^1)*((1+(ZR10))^1)*((1+(ZR11))^1)*((1+(ZR12))^1)*((1+(ZR13))^1)*((1+(ZR14))^1))/((1.075)^14)+(Sheet1!$B$61*((1+(ZR1))^1)*((1+(ZR2))^1)*((1+(ZR3))^1)*((1+(ZR4))^1)*((1+(ZR5))^1)*((1+(ZR6))^1)*((1+(ZR7))^1)*((1+(ZR8))^1)*((1+(ZR9))^1)*((1+(ZR10))^1)*((1+(ZR11))^1)*((1+(ZR12))^1)*((1+(ZR13))^1)*((1+(ZR14))^1)*((1+(ZR15))^1))/((1.075)^15)+((Sheet1!$B$61*((1+(ZR1))^1)*((1+(ZR2))^1)*((1+(ZR3))^1)*((1+(ZR4))^1)*((1+(ZR5))^1)*((1+(ZR6))^1)*((1+(ZR7))^1)*((1+(ZR8))^1)*((1+(ZR9))^1)*((1+(ZR10))^1)*((1+(ZR11))^1)*((1+(ZR12))^1)*((1+(ZR13))^1)*((1+(ZR14))^1)*((1+(ZR15))^1))/((1.075)^15)/0.075))/Sheet1!$B$17)+((Sheet1!$B$65/Sheet1!$B$17)*(100%-0.2)))</f>
        <v>46.656620797155881</v>
      </c>
      <c r="ZS17" s="1">
        <f ca="1">SUM((((Sheet1!$B$61*((1+(ZS1))^1))/((1.075)^1)+(Sheet1!$B$61*((1+(ZS1))^1)*((1+(ZS2))^1))/((1.075)^2)+(Sheet1!$B$61*((1+(ZS1))^1)*((1+(ZS2))^1)*((1+(ZS3))^1))/((1.075)^3)+(Sheet1!$B$61*((1+(ZS1))^1)*((1+(ZS2))^1)*((1+(ZS3))^1)*((1+(ZS4))^1))/((1.075)^4)+(Sheet1!$B$61*((1+(ZS1))^1)*((1+(ZS2))^1)*((1+(ZS3))^1)*((1+(ZS4))^1)*((1+(ZS5))^1))/((1.075)^5)+(Sheet1!$B$61*((1+(ZS1))^1)*((1+(ZS2))^1)*((1+(ZS3))^1)*((1+(ZS4))^1)*((1+(ZS5))^1)*((1+(ZS6))^1))/((1.075)^6)+(Sheet1!$B$61*((1+(ZS1))^1)*((1+(ZS2))^1)*((1+(ZS3))^1)*((1+(ZS4))^1)*((1+(ZS5))^1)*((1+(ZS6))^1)*((1+(ZS7))^1))/((1.075)^7)+(Sheet1!$B$61*((1+(ZS1))^1)*((1+(ZS2))^1)*((1+(ZS3))^1)*((1+(ZS4))^1)*((1+(ZS5))^1)*((1+(ZS6))^1)*((1+(ZS7))^1)*((1+(ZS8))^1))/((1.075)^8)+(Sheet1!$B$61*((1+(ZS1))^1)*((1+(ZS2))^1)*((1+(ZS3))^1)*((1+(ZS4))^1)*((1+(ZS5))^1)*((1+(ZS6))^1)*((1+(ZS7))^1)*((1+(ZS8))^1)*((1+(ZS9))^1))/((1.075)^9)+(Sheet1!$B$61*((1+(ZS1))^1)*((1+(ZS2))^1)*((1+(ZS3))^1)*((1+(ZS4))^1)*((1+(ZS5))^1)*((1+(ZS6))^1)*((1+(ZS7))^1)*((1+(ZS8))^1)*((1+(ZS9))^1)*((1+(ZS10))^1))/((1.075)^10)+(Sheet1!$B$61*((1+(ZS1))^1)*((1+(ZS2))^1)*((1+(ZS3))^1)*((1+(ZS4))^1)*((1+(ZS5))^1)*((1+(ZS6))^1)*((1+(ZS7))^1)*((1+(ZS8))^1)*((1+(ZS9))^1)*((1+(ZS10))^1)*((1+(ZS11))^1))/((1.075)^11)+(Sheet1!$B$61*((1+(ZS1))^1)*((1+(ZS2))^1)*((1+(ZS3))^1)*((1+(ZS4))^1)*((1+(ZS5))^1)*((1+(ZS6))^1)*((1+(ZS7))^1)*((1+(ZS8))^1)*((1+(ZS9))^1)*((1+(ZS10))^1)*((1+(ZS11))^1)*((1+(ZS12))^1))/((1.075)^12)+(Sheet1!$B$61*((1+(ZS1))^1)*((1+(ZS2))^1)*((1+(ZS3))^1)*((1+(ZS4))^1)*((1+(ZS5))^1)*((1+(ZS6))^1)*((1+(ZS7))^1)*((1+(ZS8))^1)*((1+(ZS9))^1)*((1+(ZS10))^1)*((1+(ZS11))^1)*((1+(ZS12))^1)*((1+(ZS13))^1))/((1.075)^13)+(Sheet1!$B$61*((1+(ZS1))^1)*((1+(ZS2))^1)*((1+(ZS3))^1)*((1+(ZS4))^1)*((1+(ZS5))^1)*((1+(ZS6))^1)*((1+(ZS7))^1)*((1+(ZS8))^1)*((1+(ZS9))^1)*((1+(ZS10))^1)*((1+(ZS11))^1)*((1+(ZS12))^1)*((1+(ZS13))^1)*((1+(ZS14))^1))/((1.075)^14)+(Sheet1!$B$61*((1+(ZS1))^1)*((1+(ZS2))^1)*((1+(ZS3))^1)*((1+(ZS4))^1)*((1+(ZS5))^1)*((1+(ZS6))^1)*((1+(ZS7))^1)*((1+(ZS8))^1)*((1+(ZS9))^1)*((1+(ZS10))^1)*((1+(ZS11))^1)*((1+(ZS12))^1)*((1+(ZS13))^1)*((1+(ZS14))^1)*((1+(ZS15))^1))/((1.075)^15)+((Sheet1!$B$61*((1+(ZS1))^1)*((1+(ZS2))^1)*((1+(ZS3))^1)*((1+(ZS4))^1)*((1+(ZS5))^1)*((1+(ZS6))^1)*((1+(ZS7))^1)*((1+(ZS8))^1)*((1+(ZS9))^1)*((1+(ZS10))^1)*((1+(ZS11))^1)*((1+(ZS12))^1)*((1+(ZS13))^1)*((1+(ZS14))^1)*((1+(ZS15))^1))/((1.075)^15)/0.075))/Sheet1!$B$17)+((Sheet1!$B$65/Sheet1!$B$17)*(100%-0.2)))</f>
        <v>44.609475479432149</v>
      </c>
      <c r="ZT17" s="1">
        <f ca="1">SUM((((Sheet1!$B$61*((1+(ZT1))^1))/((1.075)^1)+(Sheet1!$B$61*((1+(ZT1))^1)*((1+(ZT2))^1))/((1.075)^2)+(Sheet1!$B$61*((1+(ZT1))^1)*((1+(ZT2))^1)*((1+(ZT3))^1))/((1.075)^3)+(Sheet1!$B$61*((1+(ZT1))^1)*((1+(ZT2))^1)*((1+(ZT3))^1)*((1+(ZT4))^1))/((1.075)^4)+(Sheet1!$B$61*((1+(ZT1))^1)*((1+(ZT2))^1)*((1+(ZT3))^1)*((1+(ZT4))^1)*((1+(ZT5))^1))/((1.075)^5)+(Sheet1!$B$61*((1+(ZT1))^1)*((1+(ZT2))^1)*((1+(ZT3))^1)*((1+(ZT4))^1)*((1+(ZT5))^1)*((1+(ZT6))^1))/((1.075)^6)+(Sheet1!$B$61*((1+(ZT1))^1)*((1+(ZT2))^1)*((1+(ZT3))^1)*((1+(ZT4))^1)*((1+(ZT5))^1)*((1+(ZT6))^1)*((1+(ZT7))^1))/((1.075)^7)+(Sheet1!$B$61*((1+(ZT1))^1)*((1+(ZT2))^1)*((1+(ZT3))^1)*((1+(ZT4))^1)*((1+(ZT5))^1)*((1+(ZT6))^1)*((1+(ZT7))^1)*((1+(ZT8))^1))/((1.075)^8)+(Sheet1!$B$61*((1+(ZT1))^1)*((1+(ZT2))^1)*((1+(ZT3))^1)*((1+(ZT4))^1)*((1+(ZT5))^1)*((1+(ZT6))^1)*((1+(ZT7))^1)*((1+(ZT8))^1)*((1+(ZT9))^1))/((1.075)^9)+(Sheet1!$B$61*((1+(ZT1))^1)*((1+(ZT2))^1)*((1+(ZT3))^1)*((1+(ZT4))^1)*((1+(ZT5))^1)*((1+(ZT6))^1)*((1+(ZT7))^1)*((1+(ZT8))^1)*((1+(ZT9))^1)*((1+(ZT10))^1))/((1.075)^10)+(Sheet1!$B$61*((1+(ZT1))^1)*((1+(ZT2))^1)*((1+(ZT3))^1)*((1+(ZT4))^1)*((1+(ZT5))^1)*((1+(ZT6))^1)*((1+(ZT7))^1)*((1+(ZT8))^1)*((1+(ZT9))^1)*((1+(ZT10))^1)*((1+(ZT11))^1))/((1.075)^11)+(Sheet1!$B$61*((1+(ZT1))^1)*((1+(ZT2))^1)*((1+(ZT3))^1)*((1+(ZT4))^1)*((1+(ZT5))^1)*((1+(ZT6))^1)*((1+(ZT7))^1)*((1+(ZT8))^1)*((1+(ZT9))^1)*((1+(ZT10))^1)*((1+(ZT11))^1)*((1+(ZT12))^1))/((1.075)^12)+(Sheet1!$B$61*((1+(ZT1))^1)*((1+(ZT2))^1)*((1+(ZT3))^1)*((1+(ZT4))^1)*((1+(ZT5))^1)*((1+(ZT6))^1)*((1+(ZT7))^1)*((1+(ZT8))^1)*((1+(ZT9))^1)*((1+(ZT10))^1)*((1+(ZT11))^1)*((1+(ZT12))^1)*((1+(ZT13))^1))/((1.075)^13)+(Sheet1!$B$61*((1+(ZT1))^1)*((1+(ZT2))^1)*((1+(ZT3))^1)*((1+(ZT4))^1)*((1+(ZT5))^1)*((1+(ZT6))^1)*((1+(ZT7))^1)*((1+(ZT8))^1)*((1+(ZT9))^1)*((1+(ZT10))^1)*((1+(ZT11))^1)*((1+(ZT12))^1)*((1+(ZT13))^1)*((1+(ZT14))^1))/((1.075)^14)+(Sheet1!$B$61*((1+(ZT1))^1)*((1+(ZT2))^1)*((1+(ZT3))^1)*((1+(ZT4))^1)*((1+(ZT5))^1)*((1+(ZT6))^1)*((1+(ZT7))^1)*((1+(ZT8))^1)*((1+(ZT9))^1)*((1+(ZT10))^1)*((1+(ZT11))^1)*((1+(ZT12))^1)*((1+(ZT13))^1)*((1+(ZT14))^1)*((1+(ZT15))^1))/((1.075)^15)+((Sheet1!$B$61*((1+(ZT1))^1)*((1+(ZT2))^1)*((1+(ZT3))^1)*((1+(ZT4))^1)*((1+(ZT5))^1)*((1+(ZT6))^1)*((1+(ZT7))^1)*((1+(ZT8))^1)*((1+(ZT9))^1)*((1+(ZT10))^1)*((1+(ZT11))^1)*((1+(ZT12))^1)*((1+(ZT13))^1)*((1+(ZT14))^1)*((1+(ZT15))^1))/((1.075)^15)/0.075))/Sheet1!$B$17)+((Sheet1!$B$65/Sheet1!$B$17)*(100%-0.2)))</f>
        <v>47.024983145364651</v>
      </c>
      <c r="ZU17" s="1">
        <f ca="1">SUM((((Sheet1!$B$61*((1+(ZU1))^1))/((1.075)^1)+(Sheet1!$B$61*((1+(ZU1))^1)*((1+(ZU2))^1))/((1.075)^2)+(Sheet1!$B$61*((1+(ZU1))^1)*((1+(ZU2))^1)*((1+(ZU3))^1))/((1.075)^3)+(Sheet1!$B$61*((1+(ZU1))^1)*((1+(ZU2))^1)*((1+(ZU3))^1)*((1+(ZU4))^1))/((1.075)^4)+(Sheet1!$B$61*((1+(ZU1))^1)*((1+(ZU2))^1)*((1+(ZU3))^1)*((1+(ZU4))^1)*((1+(ZU5))^1))/((1.075)^5)+(Sheet1!$B$61*((1+(ZU1))^1)*((1+(ZU2))^1)*((1+(ZU3))^1)*((1+(ZU4))^1)*((1+(ZU5))^1)*((1+(ZU6))^1))/((1.075)^6)+(Sheet1!$B$61*((1+(ZU1))^1)*((1+(ZU2))^1)*((1+(ZU3))^1)*((1+(ZU4))^1)*((1+(ZU5))^1)*((1+(ZU6))^1)*((1+(ZU7))^1))/((1.075)^7)+(Sheet1!$B$61*((1+(ZU1))^1)*((1+(ZU2))^1)*((1+(ZU3))^1)*((1+(ZU4))^1)*((1+(ZU5))^1)*((1+(ZU6))^1)*((1+(ZU7))^1)*((1+(ZU8))^1))/((1.075)^8)+(Sheet1!$B$61*((1+(ZU1))^1)*((1+(ZU2))^1)*((1+(ZU3))^1)*((1+(ZU4))^1)*((1+(ZU5))^1)*((1+(ZU6))^1)*((1+(ZU7))^1)*((1+(ZU8))^1)*((1+(ZU9))^1))/((1.075)^9)+(Sheet1!$B$61*((1+(ZU1))^1)*((1+(ZU2))^1)*((1+(ZU3))^1)*((1+(ZU4))^1)*((1+(ZU5))^1)*((1+(ZU6))^1)*((1+(ZU7))^1)*((1+(ZU8))^1)*((1+(ZU9))^1)*((1+(ZU10))^1))/((1.075)^10)+(Sheet1!$B$61*((1+(ZU1))^1)*((1+(ZU2))^1)*((1+(ZU3))^1)*((1+(ZU4))^1)*((1+(ZU5))^1)*((1+(ZU6))^1)*((1+(ZU7))^1)*((1+(ZU8))^1)*((1+(ZU9))^1)*((1+(ZU10))^1)*((1+(ZU11))^1))/((1.075)^11)+(Sheet1!$B$61*((1+(ZU1))^1)*((1+(ZU2))^1)*((1+(ZU3))^1)*((1+(ZU4))^1)*((1+(ZU5))^1)*((1+(ZU6))^1)*((1+(ZU7))^1)*((1+(ZU8))^1)*((1+(ZU9))^1)*((1+(ZU10))^1)*((1+(ZU11))^1)*((1+(ZU12))^1))/((1.075)^12)+(Sheet1!$B$61*((1+(ZU1))^1)*((1+(ZU2))^1)*((1+(ZU3))^1)*((1+(ZU4))^1)*((1+(ZU5))^1)*((1+(ZU6))^1)*((1+(ZU7))^1)*((1+(ZU8))^1)*((1+(ZU9))^1)*((1+(ZU10))^1)*((1+(ZU11))^1)*((1+(ZU12))^1)*((1+(ZU13))^1))/((1.075)^13)+(Sheet1!$B$61*((1+(ZU1))^1)*((1+(ZU2))^1)*((1+(ZU3))^1)*((1+(ZU4))^1)*((1+(ZU5))^1)*((1+(ZU6))^1)*((1+(ZU7))^1)*((1+(ZU8))^1)*((1+(ZU9))^1)*((1+(ZU10))^1)*((1+(ZU11))^1)*((1+(ZU12))^1)*((1+(ZU13))^1)*((1+(ZU14))^1))/((1.075)^14)+(Sheet1!$B$61*((1+(ZU1))^1)*((1+(ZU2))^1)*((1+(ZU3))^1)*((1+(ZU4))^1)*((1+(ZU5))^1)*((1+(ZU6))^1)*((1+(ZU7))^1)*((1+(ZU8))^1)*((1+(ZU9))^1)*((1+(ZU10))^1)*((1+(ZU11))^1)*((1+(ZU12))^1)*((1+(ZU13))^1)*((1+(ZU14))^1)*((1+(ZU15))^1))/((1.075)^15)+((Sheet1!$B$61*((1+(ZU1))^1)*((1+(ZU2))^1)*((1+(ZU3))^1)*((1+(ZU4))^1)*((1+(ZU5))^1)*((1+(ZU6))^1)*((1+(ZU7))^1)*((1+(ZU8))^1)*((1+(ZU9))^1)*((1+(ZU10))^1)*((1+(ZU11))^1)*((1+(ZU12))^1)*((1+(ZU13))^1)*((1+(ZU14))^1)*((1+(ZU15))^1))/((1.075)^15)/0.075))/Sheet1!$B$17)+((Sheet1!$B$65/Sheet1!$B$17)*(100%-0.2)))</f>
        <v>50.13128032354809</v>
      </c>
      <c r="ZV17" s="1">
        <f ca="1">SUM((((Sheet1!$B$61*((1+(ZV1))^1))/((1.075)^1)+(Sheet1!$B$61*((1+(ZV1))^1)*((1+(ZV2))^1))/((1.075)^2)+(Sheet1!$B$61*((1+(ZV1))^1)*((1+(ZV2))^1)*((1+(ZV3))^1))/((1.075)^3)+(Sheet1!$B$61*((1+(ZV1))^1)*((1+(ZV2))^1)*((1+(ZV3))^1)*((1+(ZV4))^1))/((1.075)^4)+(Sheet1!$B$61*((1+(ZV1))^1)*((1+(ZV2))^1)*((1+(ZV3))^1)*((1+(ZV4))^1)*((1+(ZV5))^1))/((1.075)^5)+(Sheet1!$B$61*((1+(ZV1))^1)*((1+(ZV2))^1)*((1+(ZV3))^1)*((1+(ZV4))^1)*((1+(ZV5))^1)*((1+(ZV6))^1))/((1.075)^6)+(Sheet1!$B$61*((1+(ZV1))^1)*((1+(ZV2))^1)*((1+(ZV3))^1)*((1+(ZV4))^1)*((1+(ZV5))^1)*((1+(ZV6))^1)*((1+(ZV7))^1))/((1.075)^7)+(Sheet1!$B$61*((1+(ZV1))^1)*((1+(ZV2))^1)*((1+(ZV3))^1)*((1+(ZV4))^1)*((1+(ZV5))^1)*((1+(ZV6))^1)*((1+(ZV7))^1)*((1+(ZV8))^1))/((1.075)^8)+(Sheet1!$B$61*((1+(ZV1))^1)*((1+(ZV2))^1)*((1+(ZV3))^1)*((1+(ZV4))^1)*((1+(ZV5))^1)*((1+(ZV6))^1)*((1+(ZV7))^1)*((1+(ZV8))^1)*((1+(ZV9))^1))/((1.075)^9)+(Sheet1!$B$61*((1+(ZV1))^1)*((1+(ZV2))^1)*((1+(ZV3))^1)*((1+(ZV4))^1)*((1+(ZV5))^1)*((1+(ZV6))^1)*((1+(ZV7))^1)*((1+(ZV8))^1)*((1+(ZV9))^1)*((1+(ZV10))^1))/((1.075)^10)+(Sheet1!$B$61*((1+(ZV1))^1)*((1+(ZV2))^1)*((1+(ZV3))^1)*((1+(ZV4))^1)*((1+(ZV5))^1)*((1+(ZV6))^1)*((1+(ZV7))^1)*((1+(ZV8))^1)*((1+(ZV9))^1)*((1+(ZV10))^1)*((1+(ZV11))^1))/((1.075)^11)+(Sheet1!$B$61*((1+(ZV1))^1)*((1+(ZV2))^1)*((1+(ZV3))^1)*((1+(ZV4))^1)*((1+(ZV5))^1)*((1+(ZV6))^1)*((1+(ZV7))^1)*((1+(ZV8))^1)*((1+(ZV9))^1)*((1+(ZV10))^1)*((1+(ZV11))^1)*((1+(ZV12))^1))/((1.075)^12)+(Sheet1!$B$61*((1+(ZV1))^1)*((1+(ZV2))^1)*((1+(ZV3))^1)*((1+(ZV4))^1)*((1+(ZV5))^1)*((1+(ZV6))^1)*((1+(ZV7))^1)*((1+(ZV8))^1)*((1+(ZV9))^1)*((1+(ZV10))^1)*((1+(ZV11))^1)*((1+(ZV12))^1)*((1+(ZV13))^1))/((1.075)^13)+(Sheet1!$B$61*((1+(ZV1))^1)*((1+(ZV2))^1)*((1+(ZV3))^1)*((1+(ZV4))^1)*((1+(ZV5))^1)*((1+(ZV6))^1)*((1+(ZV7))^1)*((1+(ZV8))^1)*((1+(ZV9))^1)*((1+(ZV10))^1)*((1+(ZV11))^1)*((1+(ZV12))^1)*((1+(ZV13))^1)*((1+(ZV14))^1))/((1.075)^14)+(Sheet1!$B$61*((1+(ZV1))^1)*((1+(ZV2))^1)*((1+(ZV3))^1)*((1+(ZV4))^1)*((1+(ZV5))^1)*((1+(ZV6))^1)*((1+(ZV7))^1)*((1+(ZV8))^1)*((1+(ZV9))^1)*((1+(ZV10))^1)*((1+(ZV11))^1)*((1+(ZV12))^1)*((1+(ZV13))^1)*((1+(ZV14))^1)*((1+(ZV15))^1))/((1.075)^15)+((Sheet1!$B$61*((1+(ZV1))^1)*((1+(ZV2))^1)*((1+(ZV3))^1)*((1+(ZV4))^1)*((1+(ZV5))^1)*((1+(ZV6))^1)*((1+(ZV7))^1)*((1+(ZV8))^1)*((1+(ZV9))^1)*((1+(ZV10))^1)*((1+(ZV11))^1)*((1+(ZV12))^1)*((1+(ZV13))^1)*((1+(ZV14))^1)*((1+(ZV15))^1))/((1.075)^15)/0.075))/Sheet1!$B$17)+((Sheet1!$B$65/Sheet1!$B$17)*(100%-0.2)))</f>
        <v>44.103147723703842</v>
      </c>
      <c r="ZW17" s="1">
        <f ca="1">SUM((((Sheet1!$B$61*((1+(ZW1))^1))/((1.075)^1)+(Sheet1!$B$61*((1+(ZW1))^1)*((1+(ZW2))^1))/((1.075)^2)+(Sheet1!$B$61*((1+(ZW1))^1)*((1+(ZW2))^1)*((1+(ZW3))^1))/((1.075)^3)+(Sheet1!$B$61*((1+(ZW1))^1)*((1+(ZW2))^1)*((1+(ZW3))^1)*((1+(ZW4))^1))/((1.075)^4)+(Sheet1!$B$61*((1+(ZW1))^1)*((1+(ZW2))^1)*((1+(ZW3))^1)*((1+(ZW4))^1)*((1+(ZW5))^1))/((1.075)^5)+(Sheet1!$B$61*((1+(ZW1))^1)*((1+(ZW2))^1)*((1+(ZW3))^1)*((1+(ZW4))^1)*((1+(ZW5))^1)*((1+(ZW6))^1))/((1.075)^6)+(Sheet1!$B$61*((1+(ZW1))^1)*((1+(ZW2))^1)*((1+(ZW3))^1)*((1+(ZW4))^1)*((1+(ZW5))^1)*((1+(ZW6))^1)*((1+(ZW7))^1))/((1.075)^7)+(Sheet1!$B$61*((1+(ZW1))^1)*((1+(ZW2))^1)*((1+(ZW3))^1)*((1+(ZW4))^1)*((1+(ZW5))^1)*((1+(ZW6))^1)*((1+(ZW7))^1)*((1+(ZW8))^1))/((1.075)^8)+(Sheet1!$B$61*((1+(ZW1))^1)*((1+(ZW2))^1)*((1+(ZW3))^1)*((1+(ZW4))^1)*((1+(ZW5))^1)*((1+(ZW6))^1)*((1+(ZW7))^1)*((1+(ZW8))^1)*((1+(ZW9))^1))/((1.075)^9)+(Sheet1!$B$61*((1+(ZW1))^1)*((1+(ZW2))^1)*((1+(ZW3))^1)*((1+(ZW4))^1)*((1+(ZW5))^1)*((1+(ZW6))^1)*((1+(ZW7))^1)*((1+(ZW8))^1)*((1+(ZW9))^1)*((1+(ZW10))^1))/((1.075)^10)+(Sheet1!$B$61*((1+(ZW1))^1)*((1+(ZW2))^1)*((1+(ZW3))^1)*((1+(ZW4))^1)*((1+(ZW5))^1)*((1+(ZW6))^1)*((1+(ZW7))^1)*((1+(ZW8))^1)*((1+(ZW9))^1)*((1+(ZW10))^1)*((1+(ZW11))^1))/((1.075)^11)+(Sheet1!$B$61*((1+(ZW1))^1)*((1+(ZW2))^1)*((1+(ZW3))^1)*((1+(ZW4))^1)*((1+(ZW5))^1)*((1+(ZW6))^1)*((1+(ZW7))^1)*((1+(ZW8))^1)*((1+(ZW9))^1)*((1+(ZW10))^1)*((1+(ZW11))^1)*((1+(ZW12))^1))/((1.075)^12)+(Sheet1!$B$61*((1+(ZW1))^1)*((1+(ZW2))^1)*((1+(ZW3))^1)*((1+(ZW4))^1)*((1+(ZW5))^1)*((1+(ZW6))^1)*((1+(ZW7))^1)*((1+(ZW8))^1)*((1+(ZW9))^1)*((1+(ZW10))^1)*((1+(ZW11))^1)*((1+(ZW12))^1)*((1+(ZW13))^1))/((1.075)^13)+(Sheet1!$B$61*((1+(ZW1))^1)*((1+(ZW2))^1)*((1+(ZW3))^1)*((1+(ZW4))^1)*((1+(ZW5))^1)*((1+(ZW6))^1)*((1+(ZW7))^1)*((1+(ZW8))^1)*((1+(ZW9))^1)*((1+(ZW10))^1)*((1+(ZW11))^1)*((1+(ZW12))^1)*((1+(ZW13))^1)*((1+(ZW14))^1))/((1.075)^14)+(Sheet1!$B$61*((1+(ZW1))^1)*((1+(ZW2))^1)*((1+(ZW3))^1)*((1+(ZW4))^1)*((1+(ZW5))^1)*((1+(ZW6))^1)*((1+(ZW7))^1)*((1+(ZW8))^1)*((1+(ZW9))^1)*((1+(ZW10))^1)*((1+(ZW11))^1)*((1+(ZW12))^1)*((1+(ZW13))^1)*((1+(ZW14))^1)*((1+(ZW15))^1))/((1.075)^15)+((Sheet1!$B$61*((1+(ZW1))^1)*((1+(ZW2))^1)*((1+(ZW3))^1)*((1+(ZW4))^1)*((1+(ZW5))^1)*((1+(ZW6))^1)*((1+(ZW7))^1)*((1+(ZW8))^1)*((1+(ZW9))^1)*((1+(ZW10))^1)*((1+(ZW11))^1)*((1+(ZW12))^1)*((1+(ZW13))^1)*((1+(ZW14))^1)*((1+(ZW15))^1))/((1.075)^15)/0.075))/Sheet1!$B$17)+((Sheet1!$B$65/Sheet1!$B$17)*(100%-0.2)))</f>
        <v>44.492175441512913</v>
      </c>
      <c r="ZX17" s="1">
        <f ca="1">SUM((((Sheet1!$B$61*((1+(ZX1))^1))/((1.075)^1)+(Sheet1!$B$61*((1+(ZX1))^1)*((1+(ZX2))^1))/((1.075)^2)+(Sheet1!$B$61*((1+(ZX1))^1)*((1+(ZX2))^1)*((1+(ZX3))^1))/((1.075)^3)+(Sheet1!$B$61*((1+(ZX1))^1)*((1+(ZX2))^1)*((1+(ZX3))^1)*((1+(ZX4))^1))/((1.075)^4)+(Sheet1!$B$61*((1+(ZX1))^1)*((1+(ZX2))^1)*((1+(ZX3))^1)*((1+(ZX4))^1)*((1+(ZX5))^1))/((1.075)^5)+(Sheet1!$B$61*((1+(ZX1))^1)*((1+(ZX2))^1)*((1+(ZX3))^1)*((1+(ZX4))^1)*((1+(ZX5))^1)*((1+(ZX6))^1))/((1.075)^6)+(Sheet1!$B$61*((1+(ZX1))^1)*((1+(ZX2))^1)*((1+(ZX3))^1)*((1+(ZX4))^1)*((1+(ZX5))^1)*((1+(ZX6))^1)*((1+(ZX7))^1))/((1.075)^7)+(Sheet1!$B$61*((1+(ZX1))^1)*((1+(ZX2))^1)*((1+(ZX3))^1)*((1+(ZX4))^1)*((1+(ZX5))^1)*((1+(ZX6))^1)*((1+(ZX7))^1)*((1+(ZX8))^1))/((1.075)^8)+(Sheet1!$B$61*((1+(ZX1))^1)*((1+(ZX2))^1)*((1+(ZX3))^1)*((1+(ZX4))^1)*((1+(ZX5))^1)*((1+(ZX6))^1)*((1+(ZX7))^1)*((1+(ZX8))^1)*((1+(ZX9))^1))/((1.075)^9)+(Sheet1!$B$61*((1+(ZX1))^1)*((1+(ZX2))^1)*((1+(ZX3))^1)*((1+(ZX4))^1)*((1+(ZX5))^1)*((1+(ZX6))^1)*((1+(ZX7))^1)*((1+(ZX8))^1)*((1+(ZX9))^1)*((1+(ZX10))^1))/((1.075)^10)+(Sheet1!$B$61*((1+(ZX1))^1)*((1+(ZX2))^1)*((1+(ZX3))^1)*((1+(ZX4))^1)*((1+(ZX5))^1)*((1+(ZX6))^1)*((1+(ZX7))^1)*((1+(ZX8))^1)*((1+(ZX9))^1)*((1+(ZX10))^1)*((1+(ZX11))^1))/((1.075)^11)+(Sheet1!$B$61*((1+(ZX1))^1)*((1+(ZX2))^1)*((1+(ZX3))^1)*((1+(ZX4))^1)*((1+(ZX5))^1)*((1+(ZX6))^1)*((1+(ZX7))^1)*((1+(ZX8))^1)*((1+(ZX9))^1)*((1+(ZX10))^1)*((1+(ZX11))^1)*((1+(ZX12))^1))/((1.075)^12)+(Sheet1!$B$61*((1+(ZX1))^1)*((1+(ZX2))^1)*((1+(ZX3))^1)*((1+(ZX4))^1)*((1+(ZX5))^1)*((1+(ZX6))^1)*((1+(ZX7))^1)*((1+(ZX8))^1)*((1+(ZX9))^1)*((1+(ZX10))^1)*((1+(ZX11))^1)*((1+(ZX12))^1)*((1+(ZX13))^1))/((1.075)^13)+(Sheet1!$B$61*((1+(ZX1))^1)*((1+(ZX2))^1)*((1+(ZX3))^1)*((1+(ZX4))^1)*((1+(ZX5))^1)*((1+(ZX6))^1)*((1+(ZX7))^1)*((1+(ZX8))^1)*((1+(ZX9))^1)*((1+(ZX10))^1)*((1+(ZX11))^1)*((1+(ZX12))^1)*((1+(ZX13))^1)*((1+(ZX14))^1))/((1.075)^14)+(Sheet1!$B$61*((1+(ZX1))^1)*((1+(ZX2))^1)*((1+(ZX3))^1)*((1+(ZX4))^1)*((1+(ZX5))^1)*((1+(ZX6))^1)*((1+(ZX7))^1)*((1+(ZX8))^1)*((1+(ZX9))^1)*((1+(ZX10))^1)*((1+(ZX11))^1)*((1+(ZX12))^1)*((1+(ZX13))^1)*((1+(ZX14))^1)*((1+(ZX15))^1))/((1.075)^15)+((Sheet1!$B$61*((1+(ZX1))^1)*((1+(ZX2))^1)*((1+(ZX3))^1)*((1+(ZX4))^1)*((1+(ZX5))^1)*((1+(ZX6))^1)*((1+(ZX7))^1)*((1+(ZX8))^1)*((1+(ZX9))^1)*((1+(ZX10))^1)*((1+(ZX11))^1)*((1+(ZX12))^1)*((1+(ZX13))^1)*((1+(ZX14))^1)*((1+(ZX15))^1))/((1.075)^15)/0.075))/Sheet1!$B$17)+((Sheet1!$B$65/Sheet1!$B$17)*(100%-0.2)))</f>
        <v>47.006219022525457</v>
      </c>
      <c r="ZY17" s="1">
        <f ca="1">SUM((((Sheet1!$B$61*((1+(ZY1))^1))/((1.075)^1)+(Sheet1!$B$61*((1+(ZY1))^1)*((1+(ZY2))^1))/((1.075)^2)+(Sheet1!$B$61*((1+(ZY1))^1)*((1+(ZY2))^1)*((1+(ZY3))^1))/((1.075)^3)+(Sheet1!$B$61*((1+(ZY1))^1)*((1+(ZY2))^1)*((1+(ZY3))^1)*((1+(ZY4))^1))/((1.075)^4)+(Sheet1!$B$61*((1+(ZY1))^1)*((1+(ZY2))^1)*((1+(ZY3))^1)*((1+(ZY4))^1)*((1+(ZY5))^1))/((1.075)^5)+(Sheet1!$B$61*((1+(ZY1))^1)*((1+(ZY2))^1)*((1+(ZY3))^1)*((1+(ZY4))^1)*((1+(ZY5))^1)*((1+(ZY6))^1))/((1.075)^6)+(Sheet1!$B$61*((1+(ZY1))^1)*((1+(ZY2))^1)*((1+(ZY3))^1)*((1+(ZY4))^1)*((1+(ZY5))^1)*((1+(ZY6))^1)*((1+(ZY7))^1))/((1.075)^7)+(Sheet1!$B$61*((1+(ZY1))^1)*((1+(ZY2))^1)*((1+(ZY3))^1)*((1+(ZY4))^1)*((1+(ZY5))^1)*((1+(ZY6))^1)*((1+(ZY7))^1)*((1+(ZY8))^1))/((1.075)^8)+(Sheet1!$B$61*((1+(ZY1))^1)*((1+(ZY2))^1)*((1+(ZY3))^1)*((1+(ZY4))^1)*((1+(ZY5))^1)*((1+(ZY6))^1)*((1+(ZY7))^1)*((1+(ZY8))^1)*((1+(ZY9))^1))/((1.075)^9)+(Sheet1!$B$61*((1+(ZY1))^1)*((1+(ZY2))^1)*((1+(ZY3))^1)*((1+(ZY4))^1)*((1+(ZY5))^1)*((1+(ZY6))^1)*((1+(ZY7))^1)*((1+(ZY8))^1)*((1+(ZY9))^1)*((1+(ZY10))^1))/((1.075)^10)+(Sheet1!$B$61*((1+(ZY1))^1)*((1+(ZY2))^1)*((1+(ZY3))^1)*((1+(ZY4))^1)*((1+(ZY5))^1)*((1+(ZY6))^1)*((1+(ZY7))^1)*((1+(ZY8))^1)*((1+(ZY9))^1)*((1+(ZY10))^1)*((1+(ZY11))^1))/((1.075)^11)+(Sheet1!$B$61*((1+(ZY1))^1)*((1+(ZY2))^1)*((1+(ZY3))^1)*((1+(ZY4))^1)*((1+(ZY5))^1)*((1+(ZY6))^1)*((1+(ZY7))^1)*((1+(ZY8))^1)*((1+(ZY9))^1)*((1+(ZY10))^1)*((1+(ZY11))^1)*((1+(ZY12))^1))/((1.075)^12)+(Sheet1!$B$61*((1+(ZY1))^1)*((1+(ZY2))^1)*((1+(ZY3))^1)*((1+(ZY4))^1)*((1+(ZY5))^1)*((1+(ZY6))^1)*((1+(ZY7))^1)*((1+(ZY8))^1)*((1+(ZY9))^1)*((1+(ZY10))^1)*((1+(ZY11))^1)*((1+(ZY12))^1)*((1+(ZY13))^1))/((1.075)^13)+(Sheet1!$B$61*((1+(ZY1))^1)*((1+(ZY2))^1)*((1+(ZY3))^1)*((1+(ZY4))^1)*((1+(ZY5))^1)*((1+(ZY6))^1)*((1+(ZY7))^1)*((1+(ZY8))^1)*((1+(ZY9))^1)*((1+(ZY10))^1)*((1+(ZY11))^1)*((1+(ZY12))^1)*((1+(ZY13))^1)*((1+(ZY14))^1))/((1.075)^14)+(Sheet1!$B$61*((1+(ZY1))^1)*((1+(ZY2))^1)*((1+(ZY3))^1)*((1+(ZY4))^1)*((1+(ZY5))^1)*((1+(ZY6))^1)*((1+(ZY7))^1)*((1+(ZY8))^1)*((1+(ZY9))^1)*((1+(ZY10))^1)*((1+(ZY11))^1)*((1+(ZY12))^1)*((1+(ZY13))^1)*((1+(ZY14))^1)*((1+(ZY15))^1))/((1.075)^15)+((Sheet1!$B$61*((1+(ZY1))^1)*((1+(ZY2))^1)*((1+(ZY3))^1)*((1+(ZY4))^1)*((1+(ZY5))^1)*((1+(ZY6))^1)*((1+(ZY7))^1)*((1+(ZY8))^1)*((1+(ZY9))^1)*((1+(ZY10))^1)*((1+(ZY11))^1)*((1+(ZY12))^1)*((1+(ZY13))^1)*((1+(ZY14))^1)*((1+(ZY15))^1))/((1.075)^15)/0.075))/Sheet1!$B$17)+((Sheet1!$B$65/Sheet1!$B$17)*(100%-0.2)))</f>
        <v>53.169288787836024</v>
      </c>
      <c r="ZZ17" s="1">
        <f ca="1">SUM((((Sheet1!$B$61*((1+(ZZ1))^1))/((1.075)^1)+(Sheet1!$B$61*((1+(ZZ1))^1)*((1+(ZZ2))^1))/((1.075)^2)+(Sheet1!$B$61*((1+(ZZ1))^1)*((1+(ZZ2))^1)*((1+(ZZ3))^1))/((1.075)^3)+(Sheet1!$B$61*((1+(ZZ1))^1)*((1+(ZZ2))^1)*((1+(ZZ3))^1)*((1+(ZZ4))^1))/((1.075)^4)+(Sheet1!$B$61*((1+(ZZ1))^1)*((1+(ZZ2))^1)*((1+(ZZ3))^1)*((1+(ZZ4))^1)*((1+(ZZ5))^1))/((1.075)^5)+(Sheet1!$B$61*((1+(ZZ1))^1)*((1+(ZZ2))^1)*((1+(ZZ3))^1)*((1+(ZZ4))^1)*((1+(ZZ5))^1)*((1+(ZZ6))^1))/((1.075)^6)+(Sheet1!$B$61*((1+(ZZ1))^1)*((1+(ZZ2))^1)*((1+(ZZ3))^1)*((1+(ZZ4))^1)*((1+(ZZ5))^1)*((1+(ZZ6))^1)*((1+(ZZ7))^1))/((1.075)^7)+(Sheet1!$B$61*((1+(ZZ1))^1)*((1+(ZZ2))^1)*((1+(ZZ3))^1)*((1+(ZZ4))^1)*((1+(ZZ5))^1)*((1+(ZZ6))^1)*((1+(ZZ7))^1)*((1+(ZZ8))^1))/((1.075)^8)+(Sheet1!$B$61*((1+(ZZ1))^1)*((1+(ZZ2))^1)*((1+(ZZ3))^1)*((1+(ZZ4))^1)*((1+(ZZ5))^1)*((1+(ZZ6))^1)*((1+(ZZ7))^1)*((1+(ZZ8))^1)*((1+(ZZ9))^1))/((1.075)^9)+(Sheet1!$B$61*((1+(ZZ1))^1)*((1+(ZZ2))^1)*((1+(ZZ3))^1)*((1+(ZZ4))^1)*((1+(ZZ5))^1)*((1+(ZZ6))^1)*((1+(ZZ7))^1)*((1+(ZZ8))^1)*((1+(ZZ9))^1)*((1+(ZZ10))^1))/((1.075)^10)+(Sheet1!$B$61*((1+(ZZ1))^1)*((1+(ZZ2))^1)*((1+(ZZ3))^1)*((1+(ZZ4))^1)*((1+(ZZ5))^1)*((1+(ZZ6))^1)*((1+(ZZ7))^1)*((1+(ZZ8))^1)*((1+(ZZ9))^1)*((1+(ZZ10))^1)*((1+(ZZ11))^1))/((1.075)^11)+(Sheet1!$B$61*((1+(ZZ1))^1)*((1+(ZZ2))^1)*((1+(ZZ3))^1)*((1+(ZZ4))^1)*((1+(ZZ5))^1)*((1+(ZZ6))^1)*((1+(ZZ7))^1)*((1+(ZZ8))^1)*((1+(ZZ9))^1)*((1+(ZZ10))^1)*((1+(ZZ11))^1)*((1+(ZZ12))^1))/((1.075)^12)+(Sheet1!$B$61*((1+(ZZ1))^1)*((1+(ZZ2))^1)*((1+(ZZ3))^1)*((1+(ZZ4))^1)*((1+(ZZ5))^1)*((1+(ZZ6))^1)*((1+(ZZ7))^1)*((1+(ZZ8))^1)*((1+(ZZ9))^1)*((1+(ZZ10))^1)*((1+(ZZ11))^1)*((1+(ZZ12))^1)*((1+(ZZ13))^1))/((1.075)^13)+(Sheet1!$B$61*((1+(ZZ1))^1)*((1+(ZZ2))^1)*((1+(ZZ3))^1)*((1+(ZZ4))^1)*((1+(ZZ5))^1)*((1+(ZZ6))^1)*((1+(ZZ7))^1)*((1+(ZZ8))^1)*((1+(ZZ9))^1)*((1+(ZZ10))^1)*((1+(ZZ11))^1)*((1+(ZZ12))^1)*((1+(ZZ13))^1)*((1+(ZZ14))^1))/((1.075)^14)+(Sheet1!$B$61*((1+(ZZ1))^1)*((1+(ZZ2))^1)*((1+(ZZ3))^1)*((1+(ZZ4))^1)*((1+(ZZ5))^1)*((1+(ZZ6))^1)*((1+(ZZ7))^1)*((1+(ZZ8))^1)*((1+(ZZ9))^1)*((1+(ZZ10))^1)*((1+(ZZ11))^1)*((1+(ZZ12))^1)*((1+(ZZ13))^1)*((1+(ZZ14))^1)*((1+(ZZ15))^1))/((1.075)^15)+((Sheet1!$B$61*((1+(ZZ1))^1)*((1+(ZZ2))^1)*((1+(ZZ3))^1)*((1+(ZZ4))^1)*((1+(ZZ5))^1)*((1+(ZZ6))^1)*((1+(ZZ7))^1)*((1+(ZZ8))^1)*((1+(ZZ9))^1)*((1+(ZZ10))^1)*((1+(ZZ11))^1)*((1+(ZZ12))^1)*((1+(ZZ13))^1)*((1+(ZZ14))^1)*((1+(ZZ15))^1))/((1.075)^15)/0.075))/Sheet1!$B$17)+((Sheet1!$B$65/Sheet1!$B$17)*(100%-0.2)))</f>
        <v>49.799396681699406</v>
      </c>
    </row>
    <row r="18" spans="1:702" x14ac:dyDescent="0.25">
      <c r="A18" s="1"/>
      <c r="B18" s="1"/>
    </row>
    <row r="19" spans="1:702" x14ac:dyDescent="0.25">
      <c r="A19" s="1"/>
      <c r="B19" s="1"/>
    </row>
    <row r="20" spans="1:702" x14ac:dyDescent="0.25">
      <c r="A20" s="1"/>
      <c r="B20" s="1"/>
    </row>
    <row r="21" spans="1:702" x14ac:dyDescent="0.25">
      <c r="A21" s="1"/>
      <c r="B21" s="1"/>
      <c r="I21" s="1">
        <f ca="1">AVERAGE(16:16)</f>
        <v>27.555010514740868</v>
      </c>
    </row>
    <row r="22" spans="1:702" x14ac:dyDescent="0.25">
      <c r="A22" s="26">
        <f ca="1">[1]!FNBX(Sheet1!$A$1, "revenue_proj_growth", "FY+1" )</f>
        <v>5.2381580683467543E-2</v>
      </c>
      <c r="B22" s="1">
        <f ca="1">SUM((Sheet1!$B$61*((1+(A22))^1))/((1.15)^1))</f>
        <v>527.10590475971946</v>
      </c>
      <c r="I22" s="1">
        <f ca="1">AVERAGE(17:17)</f>
        <v>50.117442134215523</v>
      </c>
    </row>
    <row r="23" spans="1:702" x14ac:dyDescent="0.25">
      <c r="A23" s="26">
        <f ca="1">[1]!FNBX(Sheet1!$A$1, "revenue_proj_growth", "FY+2" )</f>
        <v>4.375626880641903E-2</v>
      </c>
      <c r="B23">
        <f ca="1">SUM((Sheet1!$B$61*((1+(A22))^1)*((1+(A23))^1))/((1.15)^2))</f>
        <v>478.40877601551006</v>
      </c>
    </row>
    <row r="24" spans="1:702" x14ac:dyDescent="0.25">
      <c r="A24" s="26">
        <f ca="1">[1]!FNBX(Sheet1!$A$1, "revenue_proj_growth", "FY+3" )</f>
        <v>3.0990990990990896E-2</v>
      </c>
      <c r="B24">
        <f ca="1">SUM((Sheet1!$B$61*((1+(A22))^1)*((1+(A23))^1)*((1+(A24))^1))/((1.15)^3))</f>
        <v>428.90012007218934</v>
      </c>
    </row>
    <row r="25" spans="1:702" x14ac:dyDescent="0.25">
      <c r="A25" s="26">
        <f ca="1">[1]!FNBX(Sheet1!$A$1, "revenue_proj_growth", "FY+4" )</f>
        <v>3.1049749504835189E-2</v>
      </c>
      <c r="B25">
        <f ca="1">SUM((Sheet1!$B$61*((1+(A22))^1)*((1+(A23))^1)*((1+(A24))^1)*((1+(A25))^1))/((1.15)^4))</f>
        <v>384.53683596784748</v>
      </c>
    </row>
    <row r="26" spans="1:702" x14ac:dyDescent="0.25">
      <c r="A26" s="26">
        <f ca="1">[1]!FNBX(Sheet1!$A$1, "revenue_proj_growth", "FY+5" )</f>
        <v>2.0000000000000018E-2</v>
      </c>
      <c r="B26">
        <f ca="1">SUM((Sheet1!$B$61*((1+(A22))^1)*((1+(A23))^1)*((1+(A24))^1)*((1+(A25))^1)*((1+(A26))^1))/((1.15)^5))</f>
        <v>341.06745451061255</v>
      </c>
    </row>
    <row r="27" spans="1:702" x14ac:dyDescent="0.25">
      <c r="A27" s="26">
        <v>2.0899999999999998E-2</v>
      </c>
      <c r="B27">
        <f ca="1">SUM((Sheet1!$B$61*((1+($A$22))^1)*((1+($A$23))^1)*((1+($A$24))^1)*((1+($A$25))^1)*((1+($A$26))^1)*((1+($A$27))^1))/((1.15)^6))</f>
        <v>302.77892548685594</v>
      </c>
    </row>
    <row r="28" spans="1:702" x14ac:dyDescent="0.25">
      <c r="A28" s="1"/>
      <c r="B28">
        <f ca="1">SUM((Sheet1!$B$61*((1+($A$22))^1)*((1+($A$23))^1)*((1+($A$24))^1)*((1+($A$25))^1)*((1+($A$26))^1)*((1+($A$27))^2))/((1.15)^7))</f>
        <v>268.78870002567942</v>
      </c>
    </row>
    <row r="29" spans="1:702" x14ac:dyDescent="0.25">
      <c r="A29" s="1"/>
      <c r="B29">
        <f ca="1">SUM((Sheet1!$B$61*((1+($A$22))^1)*((1+($A$23))^1)*((1+($A$24))^1)*((1+($A$25))^1)*((1+($A$26))^1)*((1+($A$27))^3))/((1.15)^8))</f>
        <v>238.6142468314923</v>
      </c>
    </row>
    <row r="30" spans="1:702" x14ac:dyDescent="0.25">
      <c r="A30" s="1"/>
      <c r="B30">
        <f ca="1">SUM((Sheet1!$B$61*((1+($A$22))^1)*((1+($A$23))^1)*((1+($A$24))^1)*((1+($A$25))^1)*((1+($A$26))^1)*((1+($A$27))^4))/((1.15)^9))</f>
        <v>211.82720399153953</v>
      </c>
    </row>
    <row r="31" spans="1:702" x14ac:dyDescent="0.25">
      <c r="A31" s="1"/>
      <c r="B31">
        <f ca="1">SUM((Sheet1!$B$61*((1+($A$22))^1)*((1+($A$23))^1)*((1+($A$24))^1)*((1+($A$25))^1)*((1+($A$26))^1)*((1+($A$27))^5))/((1.15)^10))</f>
        <v>188.04729787388064</v>
      </c>
    </row>
    <row r="32" spans="1:702" x14ac:dyDescent="0.25">
      <c r="A32" s="1"/>
      <c r="B32">
        <f ca="1">SUM((Sheet1!$B$61*((1+($A$22))^1)*((1+($A$23))^1)*((1+($A$24))^1)*((1+($A$25))^1)*((1+($A$26))^1)*((1+($A$27))^6))/((1.15)^11))</f>
        <v>166.93694469516936</v>
      </c>
    </row>
    <row r="33" spans="1:2" x14ac:dyDescent="0.25">
      <c r="A33" s="1"/>
      <c r="B33">
        <f ca="1">SUM((Sheet1!$B$61*((1+($A$22))^1)*((1+($A$23))^1)*((1+($A$24))^1)*((1+($A$25))^1)*((1+($A$26))^1)*((1+($A$27))^7))/((1.15)^12))</f>
        <v>148.19645812112904</v>
      </c>
    </row>
    <row r="34" spans="1:2" x14ac:dyDescent="0.25">
      <c r="A34" s="1"/>
      <c r="B34">
        <f ca="1">SUM((Sheet1!$B$61*((1+($A$22))^1)*((1+($A$23))^1)*((1+($A$24))^1)*((1+($A$25))^1)*((1+($A$26))^1)*((1+($A$27))^8))/((1.15)^13))</f>
        <v>131.55979486596576</v>
      </c>
    </row>
    <row r="35" spans="1:2" x14ac:dyDescent="0.25">
      <c r="A35" s="1"/>
      <c r="B35">
        <f ca="1">SUM((Sheet1!$B$61*((1+($A$22))^1)*((1+($A$23))^1)*((1+($A$24))^1)*((1+($A$25))^1)*((1+($A$26))^1)*((1+($A$27))^9))/((1.15)^14))</f>
        <v>116.79077789449082</v>
      </c>
    </row>
    <row r="36" spans="1:2" x14ac:dyDescent="0.25">
      <c r="A36" s="1"/>
      <c r="B36">
        <f ca="1">SUM((Sheet1!$B$61*((1+($A$22))^1)*((1+($A$23))^1)*((1+($A$24))^1)*((1+($A$25))^1)*((1+($A$26))^1)*((1+($A$27))^10))/((1.15)^15))</f>
        <v>103.67974361085713</v>
      </c>
    </row>
    <row r="37" spans="1:2" x14ac:dyDescent="0.25">
      <c r="A37" s="1"/>
      <c r="B37">
        <f ca="1">SUM(B36/0.15)</f>
        <v>691.19829073904759</v>
      </c>
    </row>
    <row r="38" spans="1:2" x14ac:dyDescent="0.25">
      <c r="B38" s="1">
        <f ca="1">SUM(B22+B23+B24+B25+B26+B27+B28+B29+B30+B31+B32+B33+B34+B35+B36+B37)/Sheet1!$B$17</f>
        <v>18.470458888523385</v>
      </c>
    </row>
    <row r="39" spans="1:2" x14ac:dyDescent="0.25">
      <c r="B39">
        <f ca="1">((Sheet1!$B$65/Sheet1!$B$17)*(100%-0.2))</f>
        <v>13.371875000000001</v>
      </c>
    </row>
    <row r="40" spans="1:2" x14ac:dyDescent="0.25">
      <c r="B40" s="1">
        <f ca="1">SUM(B38:B39)</f>
        <v>31.842333888523385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Brian Dentino</cp:lastModifiedBy>
  <dcterms:created xsi:type="dcterms:W3CDTF">2017-06-22T16:42:47Z</dcterms:created>
  <dcterms:modified xsi:type="dcterms:W3CDTF">2017-07-26T21:31:26Z</dcterms:modified>
</cp:coreProperties>
</file>