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orjacon/Development/Symfony/terra_nutrition_web_app/"/>
    </mc:Choice>
  </mc:AlternateContent>
  <xr:revisionPtr revIDLastSave="0" documentId="13_ncr:1_{D9685D78-0B38-3C44-BDCA-AFC8CA995E90}" xr6:coauthVersionLast="47" xr6:coauthVersionMax="47" xr10:uidLastSave="{00000000-0000-0000-0000-000000000000}"/>
  <bookViews>
    <workbookView xWindow="380" yWindow="500" windowWidth="28040" windowHeight="16140" xr2:uid="{D629F377-0FF2-014F-9C86-B285B1FBC4E0}"/>
  </bookViews>
  <sheets>
    <sheet name="Jackson &amp; Pollock Metho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I3" i="1" s="1"/>
  <c r="J3" i="1" s="1"/>
  <c r="E3" i="1"/>
  <c r="E2" i="1"/>
  <c r="F2" i="1"/>
  <c r="G2" i="1" s="1"/>
  <c r="I2" i="1" s="1"/>
  <c r="J2" i="1" s="1"/>
  <c r="H2" i="1" l="1"/>
  <c r="H3" i="1"/>
</calcChain>
</file>

<file path=xl/sharedStrings.xml><?xml version="1.0" encoding="utf-8"?>
<sst xmlns="http://schemas.openxmlformats.org/spreadsheetml/2006/main" count="13" uniqueCount="13">
  <si>
    <t>sum of skinfolds</t>
  </si>
  <si>
    <t>age</t>
  </si>
  <si>
    <t>body density</t>
  </si>
  <si>
    <t>bmi</t>
  </si>
  <si>
    <t>height (m)</t>
  </si>
  <si>
    <t>weight (kg)</t>
  </si>
  <si>
    <t>gender</t>
  </si>
  <si>
    <t>female</t>
  </si>
  <si>
    <t>male</t>
  </si>
  <si>
    <t>body fat percentage (% massa gorda)</t>
  </si>
  <si>
    <t>lean fat percentage (% massa magra)</t>
  </si>
  <si>
    <t>body fat (massa gorda)</t>
  </si>
  <si>
    <t>lean mass (massa magra)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</si>
</sst>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B004-DBFF-4648-9440-C0BF16066E7B}">
  <dimension ref="A1:K3"/>
  <sheetViews>
    <sheetView tabSelected="1" zoomScale="99" workbookViewId="0">
      <selection activeCell="H14" sqref="H14"/>
    </sheetView>
  </sheetViews>
  <sheetFormatPr baseColWidth="10" defaultRowHeight="16" x14ac:dyDescent="0.2"/>
  <cols>
    <col min="1" max="1" width="17.5" customWidth="1"/>
    <col min="6" max="6" width="16.5" customWidth="1"/>
    <col min="7" max="7" width="32.33203125" customWidth="1"/>
    <col min="8" max="8" width="32.6640625" customWidth="1"/>
    <col min="9" max="9" width="23.1640625" customWidth="1"/>
    <col min="10" max="10" width="25.6640625" customWidth="1"/>
  </cols>
  <sheetData>
    <row r="1" spans="1:11" x14ac:dyDescent="0.2">
      <c r="A1" s="3" t="s">
        <v>0</v>
      </c>
      <c r="B1" s="3" t="s">
        <v>1</v>
      </c>
      <c r="C1" s="3" t="s">
        <v>4</v>
      </c>
      <c r="D1" s="3" t="s">
        <v>5</v>
      </c>
      <c r="E1" s="3" t="s">
        <v>3</v>
      </c>
      <c r="F1" s="3" t="s">
        <v>2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6</v>
      </c>
    </row>
    <row r="2" spans="1:11" x14ac:dyDescent="0.2">
      <c r="A2" s="1">
        <v>48</v>
      </c>
      <c r="B2" s="1">
        <v>30</v>
      </c>
      <c r="C2" s="1">
        <v>1.59</v>
      </c>
      <c r="D2" s="1">
        <v>55</v>
      </c>
      <c r="E2" s="2">
        <f>D2/(C2^2)</f>
        <v>21.75546853368142</v>
      </c>
      <c r="F2" s="1">
        <f>1.0994921 - (0.0009929 * A2) + (0.0000023 * A2^2) - (0.0001392 * B2)</f>
        <v>1.0529561000000001</v>
      </c>
      <c r="G2" s="1">
        <f>(495/F2) - 450</f>
        <v>20.105068957765639</v>
      </c>
      <c r="H2" s="1">
        <f>100-G2</f>
        <v>79.894931042234361</v>
      </c>
      <c r="I2" s="1">
        <f>(G2/100)*D2</f>
        <v>11.0577879267711</v>
      </c>
      <c r="J2" s="1">
        <f>D2-I2</f>
        <v>43.942212073228902</v>
      </c>
      <c r="K2" s="1" t="s">
        <v>7</v>
      </c>
    </row>
    <row r="3" spans="1:11" x14ac:dyDescent="0.2">
      <c r="A3" s="1">
        <v>48</v>
      </c>
      <c r="B3" s="1">
        <v>34</v>
      </c>
      <c r="C3" s="1">
        <v>1.74</v>
      </c>
      <c r="D3" s="1">
        <v>70</v>
      </c>
      <c r="E3" s="2">
        <f>D3/(C3^2)</f>
        <v>23.120623596247853</v>
      </c>
      <c r="F3" s="1">
        <f>1.10938 - (0.0008267 * A3) + (0.0000016 * A3^2) - (0.0002574* B3)</f>
        <v>1.0646332000000001</v>
      </c>
      <c r="G3" s="1">
        <f>(495/F3) - 450</f>
        <v>14.948866896129061</v>
      </c>
      <c r="H3" s="1">
        <f>100-G3</f>
        <v>85.051133103870939</v>
      </c>
      <c r="I3" s="1">
        <f>(G3/100)*D3</f>
        <v>10.464206827290344</v>
      </c>
      <c r="J3" s="1">
        <f>D3-I3</f>
        <v>59.53579317270966</v>
      </c>
      <c r="K3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Jackson &amp; Pollock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Jacon</dc:creator>
  <cp:lastModifiedBy>Igor Jacon</cp:lastModifiedBy>
  <dcterms:created xsi:type="dcterms:W3CDTF">2025-03-06T10:05:24Z</dcterms:created>
  <dcterms:modified xsi:type="dcterms:W3CDTF">2025-03-07T09:57:40Z</dcterms:modified>
</cp:coreProperties>
</file>