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ju\Bank Zadań\Zbiór zadań\Zamówienia\Gotowe do rec\Jurdzińska\Przetwarzanie i tworzenie informacji\Medale z komentarzem - do rec\Olimpiady - rozwiązanie\"/>
    </mc:Choice>
  </mc:AlternateContent>
  <bookViews>
    <workbookView xWindow="0" yWindow="0" windowWidth="25200" windowHeight="11985" activeTab="4"/>
  </bookViews>
  <sheets>
    <sheet name="dane_medale" sheetId="1" r:id="rId1"/>
    <sheet name="Zadanie 1" sheetId="2" r:id="rId2"/>
    <sheet name="Zadanie 2" sheetId="3" r:id="rId3"/>
    <sheet name="Zadanie 3" sheetId="4" r:id="rId4"/>
    <sheet name="Zadanie 4" sheetId="5" r:id="rId5"/>
    <sheet name="Zadanie 5" sheetId="7" r:id="rId6"/>
  </sheets>
  <definedNames>
    <definedName name="_xlnm._FilterDatabase" localSheetId="1" hidden="1">'Zadanie 1'!$A$1:$L$139</definedName>
    <definedName name="_xlnm._FilterDatabase" localSheetId="4" hidden="1">'Zadanie 4'!$A$1:$D$146</definedName>
    <definedName name="_xlnm._FilterDatabase" localSheetId="5" hidden="1">'Zadanie 5'!$A$2:$O$49</definedName>
    <definedName name="dane_medale" localSheetId="0">dane_medale!$A$1:$J$139</definedName>
    <definedName name="dane_medale" localSheetId="1">'Zadanie 1'!$A$1:$K$139</definedName>
    <definedName name="dane_medale" localSheetId="3">'Zadanie 3'!$A$1:$J$139</definedName>
    <definedName name="dane_medale" localSheetId="4">'Zadanie 4'!$A$1:$B$146</definedName>
    <definedName name="dane_medale" localSheetId="5">'Zadanie 5'!$A$2:$J$49</definedName>
    <definedName name="dane_medale_1" localSheetId="0">dane_medale!$A$1:$J$139</definedName>
    <definedName name="dane_medale_1" localSheetId="1">'Zadanie 1'!$A$1:$K$139</definedName>
    <definedName name="dane_medale_1" localSheetId="3">'Zadanie 3'!$A$1:$J$139</definedName>
    <definedName name="dane_medale_1" localSheetId="4">'Zadanie 4'!$A$1:$B$146</definedName>
    <definedName name="dane_medale_1" localSheetId="5">'Zadanie 5'!$A$2:$J$49</definedName>
    <definedName name="dane_medale_2" localSheetId="1">'Zadanie 1'!$A$1:$K$139</definedName>
    <definedName name="dane_medale_2" localSheetId="4">'Zadanie 4'!$A$1:$B$146</definedName>
    <definedName name="dane_medale_3" localSheetId="4">'Zadanie 4'!$A$1:$B$146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10" i="5" l="1"/>
  <c r="C41" i="5"/>
  <c r="C86" i="5"/>
  <c r="C32" i="5"/>
  <c r="C78" i="5"/>
  <c r="C60" i="5"/>
  <c r="C113" i="5"/>
  <c r="C72" i="5"/>
  <c r="C51" i="5"/>
  <c r="C95" i="5"/>
  <c r="C56" i="5"/>
  <c r="C120" i="5"/>
  <c r="C57" i="5"/>
  <c r="C127" i="5"/>
  <c r="C96" i="5"/>
  <c r="C31" i="5"/>
  <c r="C117" i="5"/>
  <c r="C20" i="5"/>
  <c r="C34" i="5"/>
  <c r="C64" i="5"/>
  <c r="C130" i="5"/>
  <c r="C144" i="5"/>
  <c r="C145" i="5"/>
  <c r="C119" i="5"/>
  <c r="C128" i="5"/>
  <c r="C118" i="5"/>
  <c r="C53" i="5"/>
  <c r="C21" i="5"/>
  <c r="C7" i="5"/>
  <c r="C39" i="5"/>
  <c r="C22" i="5"/>
  <c r="C129" i="5"/>
  <c r="C6" i="5"/>
  <c r="C80" i="5"/>
  <c r="C110" i="5"/>
  <c r="C103" i="5"/>
  <c r="C23" i="5"/>
  <c r="C15" i="5"/>
  <c r="C125" i="5"/>
  <c r="C74" i="5"/>
  <c r="C42" i="5"/>
  <c r="C55" i="5"/>
  <c r="C123" i="5"/>
  <c r="C111" i="5"/>
  <c r="C87" i="5"/>
  <c r="C73" i="5"/>
  <c r="C71" i="5"/>
  <c r="C97" i="5"/>
  <c r="C68" i="5"/>
  <c r="C133" i="5"/>
  <c r="C141" i="5"/>
  <c r="C81" i="5"/>
  <c r="C48" i="5"/>
  <c r="C65" i="5"/>
  <c r="C126" i="5"/>
  <c r="C14" i="5"/>
  <c r="C46" i="5"/>
  <c r="C83" i="5"/>
  <c r="C69" i="5"/>
  <c r="C4" i="5"/>
  <c r="C88" i="5"/>
  <c r="C33" i="5"/>
  <c r="C66" i="5"/>
  <c r="C70" i="5"/>
  <c r="C54" i="5"/>
  <c r="C47" i="5"/>
  <c r="C92" i="5"/>
  <c r="C84" i="5"/>
  <c r="C137" i="5"/>
  <c r="C136" i="5"/>
  <c r="C142" i="5"/>
  <c r="C134" i="5"/>
  <c r="C146" i="5"/>
  <c r="C82" i="5"/>
  <c r="C9" i="5"/>
  <c r="C24" i="5"/>
  <c r="C49" i="5"/>
  <c r="C139" i="5"/>
  <c r="C75" i="5"/>
  <c r="C17" i="5"/>
  <c r="C16" i="5"/>
  <c r="C102" i="5"/>
  <c r="C116" i="5"/>
  <c r="C121" i="5"/>
  <c r="C107" i="5"/>
  <c r="C25" i="5"/>
  <c r="C8" i="5"/>
  <c r="C109" i="5"/>
  <c r="C61" i="5"/>
  <c r="C79" i="5"/>
  <c r="C38" i="5"/>
  <c r="C43" i="5"/>
  <c r="C37" i="5"/>
  <c r="C115" i="5"/>
  <c r="C52" i="5"/>
  <c r="C135" i="5"/>
  <c r="C5" i="5"/>
  <c r="C106" i="5"/>
  <c r="C138" i="5"/>
  <c r="C114" i="5"/>
  <c r="C26" i="5"/>
  <c r="C140" i="5"/>
  <c r="C143" i="5"/>
  <c r="C85" i="5"/>
  <c r="C132" i="5"/>
  <c r="C131" i="5"/>
  <c r="C93" i="5"/>
  <c r="C45" i="5"/>
  <c r="C27" i="5"/>
  <c r="C40" i="5"/>
  <c r="C89" i="5"/>
  <c r="C112" i="5"/>
  <c r="C105" i="5"/>
  <c r="C90" i="5"/>
  <c r="C76" i="5"/>
  <c r="C18" i="5"/>
  <c r="C28" i="5"/>
  <c r="C62" i="5"/>
  <c r="C50" i="5"/>
  <c r="C11" i="5"/>
  <c r="C67" i="5"/>
  <c r="C13" i="5"/>
  <c r="C124" i="5"/>
  <c r="C36" i="5"/>
  <c r="C77" i="5"/>
  <c r="C35" i="5"/>
  <c r="C108" i="5"/>
  <c r="C101" i="5"/>
  <c r="C94" i="5"/>
  <c r="C104" i="5"/>
  <c r="C122" i="5"/>
  <c r="C29" i="5"/>
  <c r="C58" i="5"/>
  <c r="C19" i="5"/>
  <c r="C12" i="5"/>
  <c r="C98" i="5"/>
  <c r="C100" i="5"/>
  <c r="C91" i="5"/>
  <c r="A91" i="5"/>
  <c r="B91" i="5"/>
  <c r="A10" i="5"/>
  <c r="B10" i="5"/>
  <c r="A41" i="5"/>
  <c r="B41" i="5"/>
  <c r="A86" i="5"/>
  <c r="B86" i="5"/>
  <c r="A32" i="5"/>
  <c r="B32" i="5"/>
  <c r="A78" i="5"/>
  <c r="B78" i="5"/>
  <c r="A60" i="5"/>
  <c r="B60" i="5"/>
  <c r="A113" i="5"/>
  <c r="B113" i="5"/>
  <c r="A72" i="5"/>
  <c r="B72" i="5"/>
  <c r="A51" i="5"/>
  <c r="B51" i="5"/>
  <c r="A95" i="5"/>
  <c r="B95" i="5"/>
  <c r="A56" i="5"/>
  <c r="B56" i="5"/>
  <c r="A120" i="5"/>
  <c r="B120" i="5"/>
  <c r="A57" i="5"/>
  <c r="B57" i="5"/>
  <c r="A127" i="5"/>
  <c r="B127" i="5"/>
  <c r="A96" i="5"/>
  <c r="B96" i="5"/>
  <c r="A31" i="5"/>
  <c r="B31" i="5"/>
  <c r="A117" i="5"/>
  <c r="B117" i="5"/>
  <c r="A20" i="5"/>
  <c r="B20" i="5"/>
  <c r="A34" i="5"/>
  <c r="B34" i="5"/>
  <c r="A64" i="5"/>
  <c r="B64" i="5"/>
  <c r="A130" i="5"/>
  <c r="B130" i="5"/>
  <c r="A144" i="5"/>
  <c r="B144" i="5"/>
  <c r="A145" i="5"/>
  <c r="B145" i="5"/>
  <c r="A119" i="5"/>
  <c r="B119" i="5"/>
  <c r="A128" i="5"/>
  <c r="B128" i="5"/>
  <c r="A118" i="5"/>
  <c r="B118" i="5"/>
  <c r="A53" i="5"/>
  <c r="B53" i="5"/>
  <c r="A21" i="5"/>
  <c r="B21" i="5"/>
  <c r="A7" i="5"/>
  <c r="B7" i="5"/>
  <c r="A39" i="5"/>
  <c r="B39" i="5"/>
  <c r="A22" i="5"/>
  <c r="B22" i="5"/>
  <c r="A129" i="5"/>
  <c r="B129" i="5"/>
  <c r="A6" i="5"/>
  <c r="B6" i="5"/>
  <c r="A80" i="5"/>
  <c r="B80" i="5"/>
  <c r="A110" i="5"/>
  <c r="B110" i="5"/>
  <c r="A103" i="5"/>
  <c r="B103" i="5"/>
  <c r="A23" i="5"/>
  <c r="B23" i="5"/>
  <c r="A15" i="5"/>
  <c r="B15" i="5"/>
  <c r="A125" i="5"/>
  <c r="B125" i="5"/>
  <c r="A74" i="5"/>
  <c r="B74" i="5"/>
  <c r="A42" i="5"/>
  <c r="B42" i="5"/>
  <c r="A55" i="5"/>
  <c r="B55" i="5"/>
  <c r="A123" i="5"/>
  <c r="B123" i="5"/>
  <c r="A111" i="5"/>
  <c r="B111" i="5"/>
  <c r="A87" i="5"/>
  <c r="B87" i="5"/>
  <c r="A73" i="5"/>
  <c r="B73" i="5"/>
  <c r="A71" i="5"/>
  <c r="B71" i="5"/>
  <c r="A97" i="5"/>
  <c r="B97" i="5"/>
  <c r="A68" i="5"/>
  <c r="B68" i="5"/>
  <c r="A133" i="5"/>
  <c r="B133" i="5"/>
  <c r="A141" i="5"/>
  <c r="B141" i="5"/>
  <c r="A81" i="5"/>
  <c r="B81" i="5"/>
  <c r="A48" i="5"/>
  <c r="B48" i="5"/>
  <c r="A65" i="5"/>
  <c r="B65" i="5"/>
  <c r="A126" i="5"/>
  <c r="B126" i="5"/>
  <c r="A14" i="5"/>
  <c r="B14" i="5"/>
  <c r="A46" i="5"/>
  <c r="B46" i="5"/>
  <c r="A83" i="5"/>
  <c r="B83" i="5"/>
  <c r="A69" i="5"/>
  <c r="B69" i="5"/>
  <c r="A4" i="5"/>
  <c r="B4" i="5"/>
  <c r="A88" i="5"/>
  <c r="B88" i="5"/>
  <c r="A33" i="5"/>
  <c r="B33" i="5"/>
  <c r="A66" i="5"/>
  <c r="B66" i="5"/>
  <c r="A70" i="5"/>
  <c r="B70" i="5"/>
  <c r="A54" i="5"/>
  <c r="B54" i="5"/>
  <c r="A47" i="5"/>
  <c r="B47" i="5"/>
  <c r="A92" i="5"/>
  <c r="B92" i="5"/>
  <c r="A84" i="5"/>
  <c r="B84" i="5"/>
  <c r="A137" i="5"/>
  <c r="B137" i="5"/>
  <c r="A136" i="5"/>
  <c r="B136" i="5"/>
  <c r="A142" i="5"/>
  <c r="B142" i="5"/>
  <c r="A134" i="5"/>
  <c r="B134" i="5"/>
  <c r="A146" i="5"/>
  <c r="B146" i="5"/>
  <c r="A82" i="5"/>
  <c r="B82" i="5"/>
  <c r="A9" i="5"/>
  <c r="B9" i="5"/>
  <c r="A24" i="5"/>
  <c r="B24" i="5"/>
  <c r="A49" i="5"/>
  <c r="B49" i="5"/>
  <c r="A139" i="5"/>
  <c r="B139" i="5"/>
  <c r="A75" i="5"/>
  <c r="B75" i="5"/>
  <c r="A17" i="5"/>
  <c r="B17" i="5"/>
  <c r="A16" i="5"/>
  <c r="B16" i="5"/>
  <c r="A102" i="5"/>
  <c r="B102" i="5"/>
  <c r="A116" i="5"/>
  <c r="B116" i="5"/>
  <c r="A121" i="5"/>
  <c r="B121" i="5"/>
  <c r="A107" i="5"/>
  <c r="B107" i="5"/>
  <c r="A25" i="5"/>
  <c r="B25" i="5"/>
  <c r="A8" i="5"/>
  <c r="B8" i="5"/>
  <c r="A109" i="5"/>
  <c r="B109" i="5"/>
  <c r="A61" i="5"/>
  <c r="B61" i="5"/>
  <c r="A79" i="5"/>
  <c r="B79" i="5"/>
  <c r="A38" i="5"/>
  <c r="B38" i="5"/>
  <c r="A43" i="5"/>
  <c r="B43" i="5"/>
  <c r="A37" i="5"/>
  <c r="B37" i="5"/>
  <c r="A115" i="5"/>
  <c r="B115" i="5"/>
  <c r="A52" i="5"/>
  <c r="B52" i="5"/>
  <c r="A135" i="5"/>
  <c r="B135" i="5"/>
  <c r="A5" i="5"/>
  <c r="B5" i="5"/>
  <c r="A106" i="5"/>
  <c r="B106" i="5"/>
  <c r="A138" i="5"/>
  <c r="B138" i="5"/>
  <c r="A114" i="5"/>
  <c r="B114" i="5"/>
  <c r="A26" i="5"/>
  <c r="B26" i="5"/>
  <c r="A140" i="5"/>
  <c r="B140" i="5"/>
  <c r="A143" i="5"/>
  <c r="B143" i="5"/>
  <c r="A85" i="5"/>
  <c r="B85" i="5"/>
  <c r="A132" i="5"/>
  <c r="B132" i="5"/>
  <c r="A131" i="5"/>
  <c r="B131" i="5"/>
  <c r="A93" i="5"/>
  <c r="B93" i="5"/>
  <c r="A45" i="5"/>
  <c r="B45" i="5"/>
  <c r="A27" i="5"/>
  <c r="B27" i="5"/>
  <c r="A40" i="5"/>
  <c r="B40" i="5"/>
  <c r="A89" i="5"/>
  <c r="B89" i="5"/>
  <c r="A112" i="5"/>
  <c r="B112" i="5"/>
  <c r="A105" i="5"/>
  <c r="B105" i="5"/>
  <c r="A90" i="5"/>
  <c r="B90" i="5"/>
  <c r="A76" i="5"/>
  <c r="B76" i="5"/>
  <c r="A18" i="5"/>
  <c r="B18" i="5"/>
  <c r="A28" i="5"/>
  <c r="B28" i="5"/>
  <c r="A62" i="5"/>
  <c r="B62" i="5"/>
  <c r="A50" i="5"/>
  <c r="B50" i="5"/>
  <c r="A11" i="5"/>
  <c r="B11" i="5"/>
  <c r="A67" i="5"/>
  <c r="B67" i="5"/>
  <c r="A13" i="5"/>
  <c r="B13" i="5"/>
  <c r="A124" i="5"/>
  <c r="B124" i="5"/>
  <c r="A36" i="5"/>
  <c r="B36" i="5"/>
  <c r="A77" i="5"/>
  <c r="B77" i="5"/>
  <c r="A35" i="5"/>
  <c r="B35" i="5"/>
  <c r="A108" i="5"/>
  <c r="B108" i="5"/>
  <c r="A101" i="5"/>
  <c r="B101" i="5"/>
  <c r="A94" i="5"/>
  <c r="B94" i="5"/>
  <c r="A104" i="5"/>
  <c r="B104" i="5"/>
  <c r="A122" i="5"/>
  <c r="B122" i="5"/>
  <c r="A29" i="5"/>
  <c r="B29" i="5"/>
  <c r="A58" i="5"/>
  <c r="B58" i="5"/>
  <c r="A19" i="5"/>
  <c r="B19" i="5"/>
  <c r="A12" i="5"/>
  <c r="B12" i="5"/>
  <c r="A98" i="5"/>
  <c r="B98" i="5"/>
  <c r="A100" i="5"/>
  <c r="B100" i="5"/>
  <c r="B1" i="5"/>
  <c r="A1" i="5"/>
  <c r="C3" i="5" l="1"/>
  <c r="C44" i="5"/>
  <c r="C30" i="5"/>
  <c r="C59" i="5"/>
  <c r="C63" i="5"/>
  <c r="C99" i="5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L4" i="7"/>
  <c r="L5" i="7"/>
  <c r="L6" i="7"/>
  <c r="L7" i="7"/>
  <c r="O7" i="7" s="1"/>
  <c r="L8" i="7"/>
  <c r="L9" i="7"/>
  <c r="L10" i="7"/>
  <c r="L11" i="7"/>
  <c r="O11" i="7" s="1"/>
  <c r="L12" i="7"/>
  <c r="L13" i="7"/>
  <c r="L14" i="7"/>
  <c r="L15" i="7"/>
  <c r="O15" i="7" s="1"/>
  <c r="L16" i="7"/>
  <c r="L17" i="7"/>
  <c r="L18" i="7"/>
  <c r="L19" i="7"/>
  <c r="O19" i="7" s="1"/>
  <c r="L20" i="7"/>
  <c r="L21" i="7"/>
  <c r="L22" i="7"/>
  <c r="L23" i="7"/>
  <c r="O23" i="7" s="1"/>
  <c r="L24" i="7"/>
  <c r="L25" i="7"/>
  <c r="L26" i="7"/>
  <c r="L27" i="7"/>
  <c r="O27" i="7" s="1"/>
  <c r="L28" i="7"/>
  <c r="L29" i="7"/>
  <c r="L30" i="7"/>
  <c r="L31" i="7"/>
  <c r="O31" i="7" s="1"/>
  <c r="L32" i="7"/>
  <c r="L33" i="7"/>
  <c r="L34" i="7"/>
  <c r="L35" i="7"/>
  <c r="O35" i="7" s="1"/>
  <c r="L36" i="7"/>
  <c r="L37" i="7"/>
  <c r="L38" i="7"/>
  <c r="L39" i="7"/>
  <c r="O39" i="7" s="1"/>
  <c r="L40" i="7"/>
  <c r="L41" i="7"/>
  <c r="L42" i="7"/>
  <c r="L43" i="7"/>
  <c r="O43" i="7" s="1"/>
  <c r="L44" i="7"/>
  <c r="L45" i="7"/>
  <c r="L46" i="7"/>
  <c r="L47" i="7"/>
  <c r="O47" i="7" s="1"/>
  <c r="L48" i="7"/>
  <c r="L49" i="7"/>
  <c r="K4" i="7"/>
  <c r="K5" i="7"/>
  <c r="O5" i="7" s="1"/>
  <c r="K6" i="7"/>
  <c r="K7" i="7"/>
  <c r="K8" i="7"/>
  <c r="K9" i="7"/>
  <c r="O9" i="7" s="1"/>
  <c r="K10" i="7"/>
  <c r="K11" i="7"/>
  <c r="K12" i="7"/>
  <c r="K13" i="7"/>
  <c r="O13" i="7" s="1"/>
  <c r="K14" i="7"/>
  <c r="K15" i="7"/>
  <c r="K16" i="7"/>
  <c r="K17" i="7"/>
  <c r="O17" i="7" s="1"/>
  <c r="K18" i="7"/>
  <c r="K19" i="7"/>
  <c r="K20" i="7"/>
  <c r="K21" i="7"/>
  <c r="O21" i="7" s="1"/>
  <c r="K22" i="7"/>
  <c r="K23" i="7"/>
  <c r="K24" i="7"/>
  <c r="K25" i="7"/>
  <c r="O25" i="7" s="1"/>
  <c r="K26" i="7"/>
  <c r="K27" i="7"/>
  <c r="K28" i="7"/>
  <c r="K29" i="7"/>
  <c r="O29" i="7" s="1"/>
  <c r="K30" i="7"/>
  <c r="K31" i="7"/>
  <c r="K32" i="7"/>
  <c r="K33" i="7"/>
  <c r="O33" i="7" s="1"/>
  <c r="K34" i="7"/>
  <c r="K35" i="7"/>
  <c r="K36" i="7"/>
  <c r="K37" i="7"/>
  <c r="O37" i="7" s="1"/>
  <c r="K38" i="7"/>
  <c r="K39" i="7"/>
  <c r="K40" i="7"/>
  <c r="K41" i="7"/>
  <c r="O41" i="7" s="1"/>
  <c r="K42" i="7"/>
  <c r="K43" i="7"/>
  <c r="K44" i="7"/>
  <c r="K45" i="7"/>
  <c r="O45" i="7" s="1"/>
  <c r="K46" i="7"/>
  <c r="K47" i="7"/>
  <c r="K48" i="7"/>
  <c r="K49" i="7"/>
  <c r="O49" i="7" s="1"/>
  <c r="M3" i="7"/>
  <c r="K3" i="7"/>
  <c r="L3" i="7"/>
  <c r="N9" i="7"/>
  <c r="N10" i="7"/>
  <c r="N26" i="7"/>
  <c r="N41" i="7"/>
  <c r="N42" i="7"/>
  <c r="N25" i="7" l="1"/>
  <c r="O46" i="7"/>
  <c r="O42" i="7"/>
  <c r="O38" i="7"/>
  <c r="O34" i="7"/>
  <c r="O30" i="7"/>
  <c r="O26" i="7"/>
  <c r="O22" i="7"/>
  <c r="O18" i="7"/>
  <c r="O14" i="7"/>
  <c r="O10" i="7"/>
  <c r="O6" i="7"/>
  <c r="O48" i="7"/>
  <c r="O44" i="7"/>
  <c r="O40" i="7"/>
  <c r="O36" i="7"/>
  <c r="O32" i="7"/>
  <c r="O28" i="7"/>
  <c r="O24" i="7"/>
  <c r="O20" i="7"/>
  <c r="O16" i="7"/>
  <c r="O12" i="7"/>
  <c r="O8" i="7"/>
  <c r="O4" i="7"/>
  <c r="N34" i="7"/>
  <c r="N18" i="7"/>
  <c r="N48" i="7"/>
  <c r="N44" i="7"/>
  <c r="N40" i="7"/>
  <c r="N36" i="7"/>
  <c r="N32" i="7"/>
  <c r="N28" i="7"/>
  <c r="N24" i="7"/>
  <c r="N20" i="7"/>
  <c r="N16" i="7"/>
  <c r="N12" i="7"/>
  <c r="N8" i="7"/>
  <c r="N4" i="7"/>
  <c r="N46" i="7"/>
  <c r="N38" i="7"/>
  <c r="N30" i="7"/>
  <c r="N22" i="7"/>
  <c r="N14" i="7"/>
  <c r="N6" i="7"/>
  <c r="N49" i="7"/>
  <c r="N33" i="7"/>
  <c r="N17" i="7"/>
  <c r="O3" i="7"/>
  <c r="O1" i="7" s="1"/>
  <c r="N3" i="7"/>
  <c r="N45" i="7"/>
  <c r="N37" i="7"/>
  <c r="N29" i="7"/>
  <c r="N21" i="7"/>
  <c r="N13" i="7"/>
  <c r="N5" i="7"/>
  <c r="N47" i="7"/>
  <c r="N43" i="7"/>
  <c r="N39" i="7"/>
  <c r="N35" i="7"/>
  <c r="N31" i="7"/>
  <c r="N27" i="7"/>
  <c r="N23" i="7"/>
  <c r="N19" i="7"/>
  <c r="N15" i="7"/>
  <c r="N11" i="7"/>
  <c r="N7" i="7"/>
  <c r="N1" i="7" l="1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L40" i="4"/>
  <c r="M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2" i="4"/>
  <c r="L2" i="4"/>
  <c r="M2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K83" i="4"/>
  <c r="L83" i="4"/>
  <c r="M83" i="4"/>
  <c r="K3" i="4"/>
  <c r="L3" i="4"/>
  <c r="M3" i="4"/>
  <c r="K84" i="4"/>
  <c r="L84" i="4"/>
  <c r="M84" i="4"/>
  <c r="K85" i="4"/>
  <c r="L85" i="4"/>
  <c r="M85" i="4"/>
  <c r="K86" i="4"/>
  <c r="L86" i="4"/>
  <c r="M86" i="4"/>
  <c r="K87" i="4"/>
  <c r="L87" i="4"/>
  <c r="M87" i="4"/>
  <c r="K88" i="4"/>
  <c r="L88" i="4"/>
  <c r="M88" i="4"/>
  <c r="K89" i="4"/>
  <c r="L89" i="4"/>
  <c r="M89" i="4"/>
  <c r="K90" i="4"/>
  <c r="L90" i="4"/>
  <c r="M90" i="4"/>
  <c r="K91" i="4"/>
  <c r="L91" i="4"/>
  <c r="M91" i="4"/>
  <c r="K92" i="4"/>
  <c r="L92" i="4"/>
  <c r="M92" i="4"/>
  <c r="K93" i="4"/>
  <c r="L93" i="4"/>
  <c r="M93" i="4"/>
  <c r="K94" i="4"/>
  <c r="L94" i="4"/>
  <c r="M94" i="4"/>
  <c r="K95" i="4"/>
  <c r="L95" i="4"/>
  <c r="M95" i="4"/>
  <c r="K4" i="4"/>
  <c r="L4" i="4"/>
  <c r="M4" i="4"/>
  <c r="K96" i="4"/>
  <c r="L96" i="4"/>
  <c r="M96" i="4"/>
  <c r="K97" i="4"/>
  <c r="L97" i="4"/>
  <c r="M97" i="4"/>
  <c r="K98" i="4"/>
  <c r="L98" i="4"/>
  <c r="M98" i="4"/>
  <c r="K99" i="4"/>
  <c r="L99" i="4"/>
  <c r="M99" i="4"/>
  <c r="K100" i="4"/>
  <c r="L100" i="4"/>
  <c r="M100" i="4"/>
  <c r="K101" i="4"/>
  <c r="L101" i="4"/>
  <c r="M101" i="4"/>
  <c r="K102" i="4"/>
  <c r="L102" i="4"/>
  <c r="M102" i="4"/>
  <c r="K103" i="4"/>
  <c r="L103" i="4"/>
  <c r="M103" i="4"/>
  <c r="K104" i="4"/>
  <c r="L104" i="4"/>
  <c r="M104" i="4"/>
  <c r="K105" i="4"/>
  <c r="L105" i="4"/>
  <c r="M105" i="4"/>
  <c r="K106" i="4"/>
  <c r="L106" i="4"/>
  <c r="M106" i="4"/>
  <c r="K107" i="4"/>
  <c r="L107" i="4"/>
  <c r="M107" i="4"/>
  <c r="K108" i="4"/>
  <c r="L108" i="4"/>
  <c r="M108" i="4"/>
  <c r="K109" i="4"/>
  <c r="L109" i="4"/>
  <c r="M109" i="4"/>
  <c r="K110" i="4"/>
  <c r="L110" i="4"/>
  <c r="M110" i="4"/>
  <c r="K111" i="4"/>
  <c r="L111" i="4"/>
  <c r="M111" i="4"/>
  <c r="K112" i="4"/>
  <c r="L112" i="4"/>
  <c r="M112" i="4"/>
  <c r="K113" i="4"/>
  <c r="L113" i="4"/>
  <c r="M113" i="4"/>
  <c r="K114" i="4"/>
  <c r="L114" i="4"/>
  <c r="M114" i="4"/>
  <c r="K115" i="4"/>
  <c r="L115" i="4"/>
  <c r="M115" i="4"/>
  <c r="K116" i="4"/>
  <c r="L116" i="4"/>
  <c r="M116" i="4"/>
  <c r="K117" i="4"/>
  <c r="L117" i="4"/>
  <c r="M117" i="4"/>
  <c r="K118" i="4"/>
  <c r="L118" i="4"/>
  <c r="M118" i="4"/>
  <c r="K119" i="4"/>
  <c r="L119" i="4"/>
  <c r="M119" i="4"/>
  <c r="K120" i="4"/>
  <c r="L120" i="4"/>
  <c r="M120" i="4"/>
  <c r="K121" i="4"/>
  <c r="L121" i="4"/>
  <c r="M121" i="4"/>
  <c r="K122" i="4"/>
  <c r="L122" i="4"/>
  <c r="M122" i="4"/>
  <c r="K123" i="4"/>
  <c r="L123" i="4"/>
  <c r="M123" i="4"/>
  <c r="K124" i="4"/>
  <c r="L124" i="4"/>
  <c r="M124" i="4"/>
  <c r="K125" i="4"/>
  <c r="L125" i="4"/>
  <c r="M125" i="4"/>
  <c r="K126" i="4"/>
  <c r="L126" i="4"/>
  <c r="M126" i="4"/>
  <c r="K127" i="4"/>
  <c r="L127" i="4"/>
  <c r="M127" i="4"/>
  <c r="K128" i="4"/>
  <c r="L128" i="4"/>
  <c r="M128" i="4"/>
  <c r="K129" i="4"/>
  <c r="L129" i="4"/>
  <c r="M129" i="4"/>
  <c r="K130" i="4"/>
  <c r="L130" i="4"/>
  <c r="M130" i="4"/>
  <c r="K131" i="4"/>
  <c r="L131" i="4"/>
  <c r="M131" i="4"/>
  <c r="K132" i="4"/>
  <c r="L132" i="4"/>
  <c r="M132" i="4"/>
  <c r="K133" i="4"/>
  <c r="L133" i="4"/>
  <c r="M133" i="4"/>
  <c r="K134" i="4"/>
  <c r="L134" i="4"/>
  <c r="M134" i="4"/>
  <c r="K135" i="4"/>
  <c r="L135" i="4"/>
  <c r="M135" i="4"/>
  <c r="K136" i="4"/>
  <c r="L136" i="4"/>
  <c r="M136" i="4"/>
  <c r="K137" i="4"/>
  <c r="L137" i="4"/>
  <c r="M137" i="4"/>
  <c r="K138" i="4"/>
  <c r="L138" i="4"/>
  <c r="M138" i="4"/>
  <c r="K139" i="4"/>
  <c r="L139" i="4"/>
  <c r="M139" i="4"/>
  <c r="L5" i="4"/>
  <c r="M5" i="4"/>
  <c r="K5" i="4"/>
  <c r="L2" i="2" l="1"/>
  <c r="L3" i="2"/>
  <c r="L57" i="2"/>
  <c r="L4" i="2"/>
  <c r="L5" i="2"/>
  <c r="L58" i="2"/>
  <c r="L59" i="2"/>
  <c r="L6" i="2"/>
  <c r="L60" i="2"/>
  <c r="L61" i="2"/>
  <c r="L62" i="2"/>
  <c r="L63" i="2"/>
  <c r="L7" i="2"/>
  <c r="L64" i="2"/>
  <c r="L65" i="2"/>
  <c r="L8" i="2"/>
  <c r="L66" i="2"/>
  <c r="L67" i="2"/>
  <c r="L9" i="2"/>
  <c r="L68" i="2"/>
  <c r="L69" i="2"/>
  <c r="L10" i="2"/>
  <c r="L11" i="2"/>
  <c r="L70" i="2"/>
  <c r="L71" i="2"/>
  <c r="L72" i="2"/>
  <c r="L73" i="2"/>
  <c r="L74" i="2"/>
  <c r="L12" i="2"/>
  <c r="L75" i="2"/>
  <c r="L76" i="2"/>
  <c r="L77" i="2"/>
  <c r="L13" i="2"/>
  <c r="L14" i="2"/>
  <c r="L78" i="2"/>
  <c r="L79" i="2"/>
  <c r="L80" i="2"/>
  <c r="L15" i="2"/>
  <c r="L16" i="2"/>
  <c r="L17" i="2"/>
  <c r="L81" i="2"/>
  <c r="L82" i="2"/>
  <c r="L83" i="2"/>
  <c r="L84" i="2"/>
  <c r="L18" i="2"/>
  <c r="L19" i="2"/>
  <c r="L85" i="2"/>
  <c r="L86" i="2"/>
  <c r="L20" i="2"/>
  <c r="L21" i="2"/>
  <c r="L22" i="2"/>
  <c r="L23" i="2"/>
  <c r="L24" i="2"/>
  <c r="L87" i="2"/>
  <c r="L88" i="2"/>
  <c r="L25" i="2"/>
  <c r="L89" i="2"/>
  <c r="L90" i="2"/>
  <c r="L91" i="2"/>
  <c r="L26" i="2"/>
  <c r="L27" i="2"/>
  <c r="L28" i="2"/>
  <c r="L92" i="2"/>
  <c r="L93" i="2"/>
  <c r="L29" i="2"/>
  <c r="L94" i="2"/>
  <c r="L95" i="2"/>
  <c r="L30" i="2"/>
  <c r="L96" i="2"/>
  <c r="L31" i="2"/>
  <c r="L97" i="2"/>
  <c r="L98" i="2"/>
  <c r="L32" i="2"/>
  <c r="L99" i="2"/>
  <c r="L33" i="2"/>
  <c r="L100" i="2"/>
  <c r="L34" i="2"/>
  <c r="L35" i="2"/>
  <c r="L36" i="2"/>
  <c r="L101" i="2"/>
  <c r="L102" i="2"/>
  <c r="L103" i="2"/>
  <c r="L104" i="2"/>
  <c r="L105" i="2"/>
  <c r="L106" i="2"/>
  <c r="L107" i="2"/>
  <c r="L108" i="2"/>
  <c r="L109" i="2"/>
  <c r="L110" i="2"/>
  <c r="L37" i="2"/>
  <c r="L111" i="2"/>
  <c r="L38" i="2"/>
  <c r="L39" i="2"/>
  <c r="L112" i="2"/>
  <c r="L40" i="2"/>
  <c r="L41" i="2"/>
  <c r="L42" i="2"/>
  <c r="L113" i="2"/>
  <c r="L114" i="2"/>
  <c r="L115" i="2"/>
  <c r="L43" i="2"/>
  <c r="L44" i="2"/>
  <c r="L45" i="2"/>
  <c r="L116" i="2"/>
  <c r="L117" i="2"/>
  <c r="L118" i="2"/>
  <c r="L119" i="2"/>
  <c r="L120" i="2"/>
  <c r="L121" i="2"/>
  <c r="L122" i="2"/>
  <c r="L123" i="2"/>
  <c r="L124" i="2"/>
  <c r="L125" i="2"/>
  <c r="L46" i="2"/>
  <c r="L47" i="2"/>
  <c r="L126" i="2"/>
  <c r="L48" i="2"/>
  <c r="L49" i="2"/>
  <c r="L50" i="2"/>
  <c r="L127" i="2"/>
  <c r="L51" i="2"/>
  <c r="L128" i="2"/>
  <c r="L129" i="2"/>
  <c r="L52" i="2"/>
  <c r="L130" i="2"/>
  <c r="L53" i="2"/>
  <c r="L131" i="2"/>
  <c r="L132" i="2"/>
  <c r="L133" i="2"/>
  <c r="L134" i="2"/>
  <c r="L135" i="2"/>
  <c r="L136" i="2"/>
  <c r="L54" i="2"/>
  <c r="L137" i="2"/>
  <c r="L55" i="2"/>
  <c r="L138" i="2"/>
  <c r="L139" i="2"/>
  <c r="L56" i="2"/>
  <c r="G2" i="2"/>
  <c r="M2" i="2" s="1"/>
  <c r="G3" i="2"/>
  <c r="G57" i="2"/>
  <c r="G4" i="2"/>
  <c r="M4" i="2" s="1"/>
  <c r="G5" i="2"/>
  <c r="M5" i="2" s="1"/>
  <c r="G58" i="2"/>
  <c r="G59" i="2"/>
  <c r="G6" i="2"/>
  <c r="M6" i="2" s="1"/>
  <c r="G60" i="2"/>
  <c r="M60" i="2" s="1"/>
  <c r="G61" i="2"/>
  <c r="G62" i="2"/>
  <c r="G63" i="2"/>
  <c r="M63" i="2" s="1"/>
  <c r="G7" i="2"/>
  <c r="M7" i="2" s="1"/>
  <c r="G64" i="2"/>
  <c r="G65" i="2"/>
  <c r="G8" i="2"/>
  <c r="M8" i="2" s="1"/>
  <c r="G66" i="2"/>
  <c r="M66" i="2" s="1"/>
  <c r="G67" i="2"/>
  <c r="G9" i="2"/>
  <c r="G68" i="2"/>
  <c r="M68" i="2" s="1"/>
  <c r="G69" i="2"/>
  <c r="M69" i="2" s="1"/>
  <c r="G10" i="2"/>
  <c r="G11" i="2"/>
  <c r="G70" i="2"/>
  <c r="M70" i="2" s="1"/>
  <c r="G71" i="2"/>
  <c r="M71" i="2" s="1"/>
  <c r="G72" i="2"/>
  <c r="G73" i="2"/>
  <c r="G74" i="2"/>
  <c r="M74" i="2" s="1"/>
  <c r="G12" i="2"/>
  <c r="M12" i="2" s="1"/>
  <c r="G75" i="2"/>
  <c r="G76" i="2"/>
  <c r="G77" i="2"/>
  <c r="M77" i="2" s="1"/>
  <c r="G13" i="2"/>
  <c r="M13" i="2" s="1"/>
  <c r="G14" i="2"/>
  <c r="G78" i="2"/>
  <c r="G79" i="2"/>
  <c r="M79" i="2" s="1"/>
  <c r="G80" i="2"/>
  <c r="M80" i="2" s="1"/>
  <c r="G15" i="2"/>
  <c r="G16" i="2"/>
  <c r="G17" i="2"/>
  <c r="M17" i="2" s="1"/>
  <c r="G81" i="2"/>
  <c r="M81" i="2" s="1"/>
  <c r="G82" i="2"/>
  <c r="G83" i="2"/>
  <c r="G84" i="2"/>
  <c r="M84" i="2" s="1"/>
  <c r="G18" i="2"/>
  <c r="M18" i="2" s="1"/>
  <c r="G19" i="2"/>
  <c r="G85" i="2"/>
  <c r="G86" i="2"/>
  <c r="M86" i="2" s="1"/>
  <c r="G20" i="2"/>
  <c r="M20" i="2" s="1"/>
  <c r="G21" i="2"/>
  <c r="G22" i="2"/>
  <c r="G23" i="2"/>
  <c r="M23" i="2" s="1"/>
  <c r="G24" i="2"/>
  <c r="M24" i="2" s="1"/>
  <c r="G87" i="2"/>
  <c r="G88" i="2"/>
  <c r="G25" i="2"/>
  <c r="M25" i="2" s="1"/>
  <c r="G89" i="2"/>
  <c r="M89" i="2" s="1"/>
  <c r="G90" i="2"/>
  <c r="G91" i="2"/>
  <c r="G26" i="2"/>
  <c r="M26" i="2" s="1"/>
  <c r="G27" i="2"/>
  <c r="M27" i="2" s="1"/>
  <c r="G28" i="2"/>
  <c r="G92" i="2"/>
  <c r="G93" i="2"/>
  <c r="M93" i="2" s="1"/>
  <c r="G29" i="2"/>
  <c r="M29" i="2" s="1"/>
  <c r="G94" i="2"/>
  <c r="G95" i="2"/>
  <c r="G30" i="2"/>
  <c r="M30" i="2" s="1"/>
  <c r="G96" i="2"/>
  <c r="M96" i="2" s="1"/>
  <c r="G31" i="2"/>
  <c r="G97" i="2"/>
  <c r="G98" i="2"/>
  <c r="M98" i="2" s="1"/>
  <c r="G32" i="2"/>
  <c r="M32" i="2" s="1"/>
  <c r="G99" i="2"/>
  <c r="G33" i="2"/>
  <c r="G100" i="2"/>
  <c r="M100" i="2" s="1"/>
  <c r="G34" i="2"/>
  <c r="M34" i="2" s="1"/>
  <c r="G35" i="2"/>
  <c r="G36" i="2"/>
  <c r="G101" i="2"/>
  <c r="M101" i="2" s="1"/>
  <c r="G102" i="2"/>
  <c r="M102" i="2" s="1"/>
  <c r="G103" i="2"/>
  <c r="G104" i="2"/>
  <c r="G105" i="2"/>
  <c r="M105" i="2" s="1"/>
  <c r="G106" i="2"/>
  <c r="M106" i="2" s="1"/>
  <c r="G107" i="2"/>
  <c r="G108" i="2"/>
  <c r="G109" i="2"/>
  <c r="M109" i="2" s="1"/>
  <c r="G110" i="2"/>
  <c r="M110" i="2" s="1"/>
  <c r="G37" i="2"/>
  <c r="G111" i="2"/>
  <c r="G38" i="2"/>
  <c r="M38" i="2" s="1"/>
  <c r="G39" i="2"/>
  <c r="M39" i="2" s="1"/>
  <c r="G112" i="2"/>
  <c r="G40" i="2"/>
  <c r="G41" i="2"/>
  <c r="M41" i="2" s="1"/>
  <c r="G42" i="2"/>
  <c r="M42" i="2" s="1"/>
  <c r="G113" i="2"/>
  <c r="G114" i="2"/>
  <c r="G115" i="2"/>
  <c r="M115" i="2" s="1"/>
  <c r="G43" i="2"/>
  <c r="M43" i="2" s="1"/>
  <c r="G44" i="2"/>
  <c r="G45" i="2"/>
  <c r="G116" i="2"/>
  <c r="M116" i="2" s="1"/>
  <c r="G117" i="2"/>
  <c r="M117" i="2" s="1"/>
  <c r="G118" i="2"/>
  <c r="G119" i="2"/>
  <c r="G120" i="2"/>
  <c r="M120" i="2" s="1"/>
  <c r="G121" i="2"/>
  <c r="M121" i="2" s="1"/>
  <c r="G122" i="2"/>
  <c r="G123" i="2"/>
  <c r="G124" i="2"/>
  <c r="M124" i="2" s="1"/>
  <c r="G125" i="2"/>
  <c r="M125" i="2" s="1"/>
  <c r="G46" i="2"/>
  <c r="G47" i="2"/>
  <c r="G126" i="2"/>
  <c r="M126" i="2" s="1"/>
  <c r="G48" i="2"/>
  <c r="M48" i="2" s="1"/>
  <c r="G49" i="2"/>
  <c r="G50" i="2"/>
  <c r="G127" i="2"/>
  <c r="M127" i="2" s="1"/>
  <c r="G51" i="2"/>
  <c r="M51" i="2" s="1"/>
  <c r="G128" i="2"/>
  <c r="G129" i="2"/>
  <c r="G52" i="2"/>
  <c r="M52" i="2" s="1"/>
  <c r="G130" i="2"/>
  <c r="M130" i="2" s="1"/>
  <c r="G53" i="2"/>
  <c r="G131" i="2"/>
  <c r="G132" i="2"/>
  <c r="M132" i="2" s="1"/>
  <c r="G133" i="2"/>
  <c r="M133" i="2" s="1"/>
  <c r="G134" i="2"/>
  <c r="G135" i="2"/>
  <c r="G136" i="2"/>
  <c r="M136" i="2" s="1"/>
  <c r="G54" i="2"/>
  <c r="M54" i="2" s="1"/>
  <c r="G137" i="2"/>
  <c r="G55" i="2"/>
  <c r="G138" i="2"/>
  <c r="M138" i="2" s="1"/>
  <c r="G139" i="2"/>
  <c r="M139" i="2" s="1"/>
  <c r="G56" i="2"/>
  <c r="M55" i="2" l="1"/>
  <c r="M135" i="2"/>
  <c r="M131" i="2"/>
  <c r="M129" i="2"/>
  <c r="M50" i="2"/>
  <c r="M47" i="2"/>
  <c r="M123" i="2"/>
  <c r="M119" i="2"/>
  <c r="M45" i="2"/>
  <c r="M114" i="2"/>
  <c r="M40" i="2"/>
  <c r="M111" i="2"/>
  <c r="M108" i="2"/>
  <c r="M104" i="2"/>
  <c r="M36" i="2"/>
  <c r="O3" i="2" s="1"/>
  <c r="M33" i="2"/>
  <c r="M97" i="2"/>
  <c r="M95" i="2"/>
  <c r="M92" i="2"/>
  <c r="M91" i="2"/>
  <c r="M88" i="2"/>
  <c r="M22" i="2"/>
  <c r="M85" i="2"/>
  <c r="M83" i="2"/>
  <c r="M16" i="2"/>
  <c r="M78" i="2"/>
  <c r="M76" i="2"/>
  <c r="M73" i="2"/>
  <c r="M11" i="2"/>
  <c r="M9" i="2"/>
  <c r="M65" i="2"/>
  <c r="M62" i="2"/>
  <c r="M59" i="2"/>
  <c r="M57" i="2"/>
  <c r="M56" i="2"/>
  <c r="M137" i="2"/>
  <c r="M134" i="2"/>
  <c r="M53" i="2"/>
  <c r="M128" i="2"/>
  <c r="M49" i="2"/>
  <c r="M46" i="2"/>
  <c r="M122" i="2"/>
  <c r="M118" i="2"/>
  <c r="M44" i="2"/>
  <c r="M113" i="2"/>
  <c r="M112" i="2"/>
  <c r="M37" i="2"/>
  <c r="M107" i="2"/>
  <c r="M103" i="2"/>
  <c r="M35" i="2"/>
  <c r="M99" i="2"/>
  <c r="M31" i="2"/>
  <c r="M94" i="2"/>
  <c r="M28" i="2"/>
  <c r="M90" i="2"/>
  <c r="M87" i="2"/>
  <c r="M21" i="2"/>
  <c r="M19" i="2"/>
  <c r="M82" i="2"/>
  <c r="M15" i="2"/>
  <c r="M14" i="2"/>
  <c r="M75" i="2"/>
  <c r="M72" i="2"/>
  <c r="M10" i="2"/>
  <c r="M67" i="2"/>
  <c r="M64" i="2"/>
  <c r="M61" i="2"/>
  <c r="M58" i="2"/>
  <c r="M3" i="2"/>
  <c r="O5" i="2" s="1"/>
</calcChain>
</file>

<file path=xl/connections.xml><?xml version="1.0" encoding="utf-8"?>
<connections xmlns="http://schemas.openxmlformats.org/spreadsheetml/2006/main">
  <connection id="1" name="dane_medale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ne_medale1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ne_medale11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ne_medale111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ne_medale112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ne_medale113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ane_medale114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ane_medale115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ane_medale2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ane_medale3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ane_medale4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ane_medale5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ane_medale6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<sst xmlns="http://schemas.openxmlformats.org/spreadsheetml/2006/main" count="1016" uniqueCount="179">
  <si>
    <t>Panstwo</t>
  </si>
  <si>
    <t>Kontynent</t>
  </si>
  <si>
    <t>OL_letnie</t>
  </si>
  <si>
    <t>Zloty</t>
  </si>
  <si>
    <t>Srebrny</t>
  </si>
  <si>
    <t>Brazowy</t>
  </si>
  <si>
    <t>OL_zimowe</t>
  </si>
  <si>
    <t>Afganistan</t>
  </si>
  <si>
    <t>Azja</t>
  </si>
  <si>
    <t>Algieria</t>
  </si>
  <si>
    <t>Afryka</t>
  </si>
  <si>
    <t>Argentyna</t>
  </si>
  <si>
    <t>Armenia</t>
  </si>
  <si>
    <t>Australia</t>
  </si>
  <si>
    <t>Austria</t>
  </si>
  <si>
    <t>Europa</t>
  </si>
  <si>
    <t>Azerbejdzan</t>
  </si>
  <si>
    <t>Bahamy</t>
  </si>
  <si>
    <t>Bahrajn</t>
  </si>
  <si>
    <t>Barbados</t>
  </si>
  <si>
    <t>Belgia</t>
  </si>
  <si>
    <t>Bermudy</t>
  </si>
  <si>
    <t>Bialorus</t>
  </si>
  <si>
    <t>Botswana</t>
  </si>
  <si>
    <t>Brazylia</t>
  </si>
  <si>
    <t>Bulgaria</t>
  </si>
  <si>
    <t>Burundi</t>
  </si>
  <si>
    <t>Chile</t>
  </si>
  <si>
    <t>Chiny</t>
  </si>
  <si>
    <t>Chorwacja</t>
  </si>
  <si>
    <t>Cypr</t>
  </si>
  <si>
    <t>Czarnogora</t>
  </si>
  <si>
    <t>Czechoslowacja</t>
  </si>
  <si>
    <t>Czechy</t>
  </si>
  <si>
    <t>Dania</t>
  </si>
  <si>
    <t>Dominikana</t>
  </si>
  <si>
    <t>Dzibuti</t>
  </si>
  <si>
    <t>Egipt</t>
  </si>
  <si>
    <t>Ekwador</t>
  </si>
  <si>
    <t>Erytrea</t>
  </si>
  <si>
    <t>Estonia</t>
  </si>
  <si>
    <t>Etiopia</t>
  </si>
  <si>
    <t>Filipiny</t>
  </si>
  <si>
    <t>Finlandia</t>
  </si>
  <si>
    <t>Francja</t>
  </si>
  <si>
    <t>Gabon</t>
  </si>
  <si>
    <t>Ghana</t>
  </si>
  <si>
    <t>Grecja</t>
  </si>
  <si>
    <t>Gruzja</t>
  </si>
  <si>
    <t>Gujana</t>
  </si>
  <si>
    <t>Haiti</t>
  </si>
  <si>
    <t>Hiszpania</t>
  </si>
  <si>
    <t>Holandia</t>
  </si>
  <si>
    <t>Hongkong</t>
  </si>
  <si>
    <t>Indie</t>
  </si>
  <si>
    <t>Indonezja</t>
  </si>
  <si>
    <t>Irak</t>
  </si>
  <si>
    <t>Iran</t>
  </si>
  <si>
    <t>Irlandia</t>
  </si>
  <si>
    <t>Islandia</t>
  </si>
  <si>
    <t>Izrael</t>
  </si>
  <si>
    <t>Jamajka</t>
  </si>
  <si>
    <t>Japonia</t>
  </si>
  <si>
    <t>Jugoslawia</t>
  </si>
  <si>
    <t>Kamerun</t>
  </si>
  <si>
    <t>Kanada</t>
  </si>
  <si>
    <t>Katar</t>
  </si>
  <si>
    <t>Kazachstan</t>
  </si>
  <si>
    <t>Kenia</t>
  </si>
  <si>
    <t>Kirgistan</t>
  </si>
  <si>
    <t>Kolumbia</t>
  </si>
  <si>
    <t>Kostaryka</t>
  </si>
  <si>
    <t>Kuba</t>
  </si>
  <si>
    <t>Kuwejt</t>
  </si>
  <si>
    <t>Liban</t>
  </si>
  <si>
    <t>Liechtenstein</t>
  </si>
  <si>
    <t>Litwa</t>
  </si>
  <si>
    <t>Luksemburg</t>
  </si>
  <si>
    <t>Macedonia</t>
  </si>
  <si>
    <t>Malezja</t>
  </si>
  <si>
    <t>Maroko</t>
  </si>
  <si>
    <t>Mauritius</t>
  </si>
  <si>
    <t>Meksyk</t>
  </si>
  <si>
    <t>Moldawia</t>
  </si>
  <si>
    <t>Mongolia</t>
  </si>
  <si>
    <t>Mozambik</t>
  </si>
  <si>
    <t>Namibia</t>
  </si>
  <si>
    <t>Niemcy</t>
  </si>
  <si>
    <t>RFN</t>
  </si>
  <si>
    <t>NRD</t>
  </si>
  <si>
    <t>Niger</t>
  </si>
  <si>
    <t>Nigeria</t>
  </si>
  <si>
    <t>Norwegia</t>
  </si>
  <si>
    <t>Pakistan</t>
  </si>
  <si>
    <t>Panama</t>
  </si>
  <si>
    <t>Paragwaj</t>
  </si>
  <si>
    <t>Peru</t>
  </si>
  <si>
    <t>Polska</t>
  </si>
  <si>
    <t>Portoryko</t>
  </si>
  <si>
    <t>Portugalia</t>
  </si>
  <si>
    <t>Rosja</t>
  </si>
  <si>
    <t>Rumunia</t>
  </si>
  <si>
    <t>Senegal</t>
  </si>
  <si>
    <t>Serbia</t>
  </si>
  <si>
    <t>Singapur</t>
  </si>
  <si>
    <t>Slowacja</t>
  </si>
  <si>
    <t>Slowenia</t>
  </si>
  <si>
    <t>StanyZjednoczone</t>
  </si>
  <si>
    <t>Sudan</t>
  </si>
  <si>
    <t>Surinam</t>
  </si>
  <si>
    <t>Syria</t>
  </si>
  <si>
    <t>Szwajcaria</t>
  </si>
  <si>
    <t>Szwecja</t>
  </si>
  <si>
    <t>Tadzykistan</t>
  </si>
  <si>
    <t>Tajlandia</t>
  </si>
  <si>
    <t>Tanzania</t>
  </si>
  <si>
    <t>Togo</t>
  </si>
  <si>
    <t>Tonga</t>
  </si>
  <si>
    <t>Tunezja</t>
  </si>
  <si>
    <t>Turcja</t>
  </si>
  <si>
    <t>Uganda</t>
  </si>
  <si>
    <t>Ukraina</t>
  </si>
  <si>
    <t>Urugwaj</t>
  </si>
  <si>
    <t>Uzbekistan</t>
  </si>
  <si>
    <t>Wenezuela</t>
  </si>
  <si>
    <t>Wegry</t>
  </si>
  <si>
    <t>Wietnam</t>
  </si>
  <si>
    <t>Wlochy</t>
  </si>
  <si>
    <t>WNP</t>
  </si>
  <si>
    <t>Zambia</t>
  </si>
  <si>
    <t>Zimbabwe</t>
  </si>
  <si>
    <t>ZSRR</t>
  </si>
  <si>
    <t>Antyle Holenderskie</t>
  </si>
  <si>
    <t>Ameryka Pld.</t>
  </si>
  <si>
    <t>Arabia Saudyjska</t>
  </si>
  <si>
    <t>Australia i Oc.</t>
  </si>
  <si>
    <t>Ameryka Pln.</t>
  </si>
  <si>
    <t>Korea Poludniowa</t>
  </si>
  <si>
    <t>Korea Polnocna</t>
  </si>
  <si>
    <t>Lotwa</t>
  </si>
  <si>
    <t>Wspolna Reprezentacja Niemiec</t>
  </si>
  <si>
    <t>Nowa Zelandia</t>
  </si>
  <si>
    <t>Republika Poludniowej Afryki</t>
  </si>
  <si>
    <t>Imperium Rosyjskie</t>
  </si>
  <si>
    <t>Serbia i Czarnogora</t>
  </si>
  <si>
    <t>Sri Lanka</t>
  </si>
  <si>
    <t>Trynidad i Tobago</t>
  </si>
  <si>
    <t>Wielka Brytania</t>
  </si>
  <si>
    <t>Wybrzeze Kosci Sloniowej</t>
  </si>
  <si>
    <t>Wyspy Dziewicze Stanow Zjednoczonych</t>
  </si>
  <si>
    <t>Zjednoczone Emiraty Arabskie</t>
  </si>
  <si>
    <t>Etykiety wierszy</t>
  </si>
  <si>
    <t>Suma końcowa</t>
  </si>
  <si>
    <t>Suma z OL_letnie</t>
  </si>
  <si>
    <t>Suma z OL_zimowe</t>
  </si>
  <si>
    <t>Olimpiady letnie</t>
  </si>
  <si>
    <t>Olimpiady zimowe</t>
  </si>
  <si>
    <t>Suma medali - OL_letnie</t>
  </si>
  <si>
    <t>Suma medali - OL_zimowe</t>
  </si>
  <si>
    <t>Ile Państw</t>
  </si>
  <si>
    <t xml:space="preserve">Ile medali w letniej </t>
  </si>
  <si>
    <t>Razem złotych</t>
  </si>
  <si>
    <t>Razem srebrnych</t>
  </si>
  <si>
    <t>Razem brązowych</t>
  </si>
  <si>
    <t>złote&gt;srebrne+brązowe</t>
  </si>
  <si>
    <t>Razem</t>
  </si>
  <si>
    <t>różnica zlotych</t>
  </si>
  <si>
    <t>roznica srebrnych</t>
  </si>
  <si>
    <t>roznica brazowych</t>
  </si>
  <si>
    <t>kraj letni</t>
  </si>
  <si>
    <t>kraj zimowy</t>
  </si>
  <si>
    <t>liczba krajów</t>
  </si>
  <si>
    <t>Czy spełnione są 3 warunki?</t>
  </si>
  <si>
    <t>Europa Suma</t>
  </si>
  <si>
    <t>Azja Suma</t>
  </si>
  <si>
    <t>Australia i Oc. Suma</t>
  </si>
  <si>
    <t>Ameryka Pln. Suma</t>
  </si>
  <si>
    <t>Ameryka Pld. Suma</t>
  </si>
  <si>
    <t>Afryka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</si>
</sst>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udziału państw z poszczególnych kontynentów w olimpiadach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'Zadanie 2'!$B$15</c:f>
              <c:strCache>
                <c:ptCount val="1"/>
                <c:pt idx="0">
                  <c:v>Olimpiady letnie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2'!$A$16:$A$21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'Zadanie 2'!$B$16:$B$21</c:f>
              <c:numCache>
                <c:formatCode>General</c:formatCode>
                <c:ptCount val="6"/>
                <c:pt idx="0">
                  <c:v>297</c:v>
                </c:pt>
                <c:pt idx="1">
                  <c:v>218</c:v>
                </c:pt>
                <c:pt idx="2">
                  <c:v>236</c:v>
                </c:pt>
                <c:pt idx="3">
                  <c:v>55</c:v>
                </c:pt>
                <c:pt idx="4">
                  <c:v>422</c:v>
                </c:pt>
                <c:pt idx="5">
                  <c:v>682</c:v>
                </c:pt>
              </c:numCache>
            </c:numRef>
          </c:val>
        </c:ser>
        <c:ser>
          <c:idx val="1"/>
          <c:order val="1"/>
          <c:tx>
            <c:strRef>
              <c:f>'Zadanie 2'!$C$15</c:f>
              <c:strCache>
                <c:ptCount val="1"/>
                <c:pt idx="0">
                  <c:v>Olimpiady zimowe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2'!$A$16:$A$21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'Zadanie 2'!$C$16:$C$21</c:f>
              <c:numCache>
                <c:formatCode>General</c:formatCode>
                <c:ptCount val="6"/>
                <c:pt idx="0">
                  <c:v>30</c:v>
                </c:pt>
                <c:pt idx="1">
                  <c:v>52</c:v>
                </c:pt>
                <c:pt idx="2">
                  <c:v>88</c:v>
                </c:pt>
                <c:pt idx="3">
                  <c:v>34</c:v>
                </c:pt>
                <c:pt idx="4">
                  <c:v>177</c:v>
                </c:pt>
                <c:pt idx="5">
                  <c:v>571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0564928"/>
        <c:axId val="130565488"/>
      </c:barChart>
      <c:catAx>
        <c:axId val="13056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5488"/>
        <c:crosses val="autoZero"/>
        <c:auto val="1"/>
        <c:lblAlgn val="ctr"/>
        <c:lblOffset val="100"/>
        <c:noMultiLvlLbl val="0"/>
      </c:catAx>
      <c:valAx>
        <c:axId val="13056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[Rozwiązanie_Olimpiady.xlsx]Zadanie 2!Tabela przestawna1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'Zadanie 2'!$B$3</c:f>
              <c:strCache>
                <c:ptCount val="1"/>
                <c:pt idx="0">
                  <c:v>Suma z OL_letnie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'Zadanie 2'!$A$4:$A$10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'Zadanie 2'!$B$4:$B$10</c:f>
              <c:numCache>
                <c:formatCode>General</c:formatCode>
                <c:ptCount val="6"/>
                <c:pt idx="0">
                  <c:v>297</c:v>
                </c:pt>
                <c:pt idx="1">
                  <c:v>218</c:v>
                </c:pt>
                <c:pt idx="2">
                  <c:v>236</c:v>
                </c:pt>
                <c:pt idx="3">
                  <c:v>55</c:v>
                </c:pt>
                <c:pt idx="4">
                  <c:v>422</c:v>
                </c:pt>
                <c:pt idx="5">
                  <c:v>682</c:v>
                </c:pt>
              </c:numCache>
            </c:numRef>
          </c:val>
        </c:ser>
        <c:ser>
          <c:idx val="1"/>
          <c:order val="1"/>
          <c:tx>
            <c:strRef>
              <c:f>'Zadanie 2'!$C$3</c:f>
              <c:strCache>
                <c:ptCount val="1"/>
                <c:pt idx="0">
                  <c:v>Suma z OL_zimowe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'Zadanie 2'!$A$4:$A$10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'Zadanie 2'!$C$4:$C$10</c:f>
              <c:numCache>
                <c:formatCode>General</c:formatCode>
                <c:ptCount val="6"/>
                <c:pt idx="0">
                  <c:v>30</c:v>
                </c:pt>
                <c:pt idx="1">
                  <c:v>52</c:v>
                </c:pt>
                <c:pt idx="2">
                  <c:v>88</c:v>
                </c:pt>
                <c:pt idx="3">
                  <c:v>34</c:v>
                </c:pt>
                <c:pt idx="4">
                  <c:v>177</c:v>
                </c:pt>
                <c:pt idx="5">
                  <c:v>571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30568848"/>
        <c:axId val="130569408"/>
      </c:barChart>
      <c:catAx>
        <c:axId val="13056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9408"/>
        <c:crosses val="autoZero"/>
        <c:auto val="1"/>
        <c:lblAlgn val="ctr"/>
        <c:lblOffset val="100"/>
        <c:noMultiLvlLbl val="0"/>
      </c:catAx>
      <c:valAx>
        <c:axId val="1305694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18</xdr:row>
      <xdr:rowOff>61911</xdr:rowOff>
    </xdr:from>
    <xdr:to>
      <xdr:col>11</xdr:col>
      <xdr:colOff>352425</xdr:colOff>
      <xdr:row>34</xdr:row>
      <xdr:rowOff>9524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0</xdr:row>
      <xdr:rowOff>0</xdr:rowOff>
    </xdr:from>
    <xdr:to>
      <xdr:col>12</xdr:col>
      <xdr:colOff>57150</xdr:colOff>
      <xdr:row>14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" refreshedDate="42024.363257523146" createdVersion="5" refreshedVersion="5" minRefreshableVersion="3" recordCount="138">
  <cacheSource type="worksheet">
    <worksheetSource ref="A1:J139" sheet="dane_medale"/>
  </cacheSource>
  <cacheFields count="10">
    <cacheField name="Panstwo" numFmtId="0">
      <sharedItems count="138">
        <s v="Afganistan"/>
        <s v="Algieria"/>
        <s v="Antyle Holenderskie"/>
        <s v="Arabia Saudyjska"/>
        <s v="Argentyna"/>
        <s v="Armenia"/>
        <s v="Australia"/>
        <s v="Austria"/>
        <s v="Azerbejdzan"/>
        <s v="Bahamy"/>
        <s v="Bahrajn"/>
        <s v="Barbados"/>
        <s v="Belgia"/>
        <s v="Bermudy"/>
        <s v="Bialorus"/>
        <s v="Botswana"/>
        <s v="Brazylia"/>
        <s v="Bulgaria"/>
        <s v="Burundi"/>
        <s v="Chile"/>
        <s v="Chiny"/>
        <s v="Chorwacja"/>
        <s v="Cypr"/>
        <s v="Czarnogora"/>
        <s v="Czechoslowacja"/>
        <s v="Czechy"/>
        <s v="Dania"/>
        <s v="Dominikana"/>
        <s v="Dzibuti"/>
        <s v="Egipt"/>
        <s v="Ekwador"/>
        <s v="Erytrea"/>
        <s v="Estonia"/>
        <s v="Etiopia"/>
        <s v="Filipiny"/>
        <s v="Finlandia"/>
        <s v="Francja"/>
        <s v="Gabon"/>
        <s v="Ghana"/>
        <s v="Grecja"/>
        <s v="Gruzja"/>
        <s v="Gujana"/>
        <s v="Haiti"/>
        <s v="Hiszpania"/>
        <s v="Holandia"/>
        <s v="Hongkong"/>
        <s v="Indie"/>
        <s v="Indonezja"/>
        <s v="Irak"/>
        <s v="Iran"/>
        <s v="Irlandia"/>
        <s v="Islandia"/>
        <s v="Izrael"/>
        <s v="Jamajka"/>
        <s v="Japonia"/>
        <s v="Jugoslawia"/>
        <s v="Kamerun"/>
        <s v="Kanada"/>
        <s v="Katar"/>
        <s v="Kazachstan"/>
        <s v="Kenia"/>
        <s v="Kirgistan"/>
        <s v="Kolumbia"/>
        <s v="Korea Poludniowa"/>
        <s v="Korea Polnocna"/>
        <s v="Kostaryka"/>
        <s v="Kuba"/>
        <s v="Kuwejt"/>
        <s v="Liban"/>
        <s v="Liechtenstein"/>
        <s v="Litwa"/>
        <s v="Luksemburg"/>
        <s v="Lotwa"/>
        <s v="Macedonia"/>
        <s v="Malezja"/>
        <s v="Maroko"/>
        <s v="Mauritius"/>
        <s v="Meksyk"/>
        <s v="Moldawia"/>
        <s v="Mongolia"/>
        <s v="Mozambik"/>
        <s v="Namibia"/>
        <s v="Niemcy"/>
        <s v="RFN"/>
        <s v="Wspolna Reprezentacja Niemiec"/>
        <s v="NRD"/>
        <s v="Niger"/>
        <s v="Nigeria"/>
        <s v="Norwegia"/>
        <s v="Nowa Zelandia"/>
        <s v="Pakistan"/>
        <s v="Panama"/>
        <s v="Paragwaj"/>
        <s v="Peru"/>
        <s v="Polska"/>
        <s v="Portoryko"/>
        <s v="Portugalia"/>
        <s v="Republika Poludniowej Afryki"/>
        <s v="Rosja"/>
        <s v="Imperium Rosyjskie"/>
        <s v="Rumunia"/>
        <s v="Senegal"/>
        <s v="Serbia"/>
        <s v="Serbia i Czarnogora"/>
        <s v="Singapur"/>
        <s v="Slowacja"/>
        <s v="Slowenia"/>
        <s v="Sri Lanka"/>
        <s v="StanyZjednoczone"/>
        <s v="Sudan"/>
        <s v="Surinam"/>
        <s v="Syria"/>
        <s v="Szwajcaria"/>
        <s v="Szwecja"/>
        <s v="Tadzykistan"/>
        <s v="Tajlandia"/>
        <s v="Tanzania"/>
        <s v="Togo"/>
        <s v="Tonga"/>
        <s v="Trynidad i Tobago"/>
        <s v="Tunezja"/>
        <s v="Turcja"/>
        <s v="Uganda"/>
        <s v="Ukraina"/>
        <s v="Urugwaj"/>
        <s v="Uzbekistan"/>
        <s v="Wenezuela"/>
        <s v="Wegry"/>
        <s v="Wielka Brytania"/>
        <s v="Wietnam"/>
        <s v="Wlochy"/>
        <s v="WNP"/>
        <s v="Wybrzeze Kosci Sloniowej"/>
        <s v="Wyspy Dziewicze Stanow Zjednoczonych"/>
        <s v="Zambia"/>
        <s v="Zimbabwe"/>
        <s v="Zjednoczone Emiraty Arabskie"/>
        <s v="ZSRR"/>
      </sharedItems>
    </cacheField>
    <cacheField name="Kontynent" numFmtId="0">
      <sharedItems count="6">
        <s v="Azja"/>
        <s v="Afryk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2" numFmtId="0">
      <sharedItems containsSemiMixedTypes="0" containsString="0" containsNumber="1" containsInteger="1" minValue="0" maxValue="118"/>
    </cacheField>
    <cacheField name="Srebrny2" numFmtId="0">
      <sharedItems containsSemiMixedTypes="0" containsString="0" containsNumber="1" containsInteger="1" minValue="0" maxValue="111"/>
    </cacheField>
    <cacheField name="Brazowy2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x v="0"/>
    <x v="0"/>
    <n v="13"/>
    <n v="0"/>
    <n v="0"/>
    <n v="2"/>
    <n v="0"/>
    <n v="0"/>
    <n v="0"/>
    <n v="0"/>
  </r>
  <r>
    <x v="1"/>
    <x v="1"/>
    <n v="12"/>
    <n v="5"/>
    <n v="2"/>
    <n v="8"/>
    <n v="3"/>
    <n v="0"/>
    <n v="0"/>
    <n v="0"/>
  </r>
  <r>
    <x v="2"/>
    <x v="2"/>
    <n v="13"/>
    <n v="0"/>
    <n v="1"/>
    <n v="0"/>
    <n v="2"/>
    <n v="0"/>
    <n v="0"/>
    <n v="0"/>
  </r>
  <r>
    <x v="3"/>
    <x v="0"/>
    <n v="10"/>
    <n v="0"/>
    <n v="1"/>
    <n v="2"/>
    <n v="0"/>
    <n v="0"/>
    <n v="0"/>
    <n v="0"/>
  </r>
  <r>
    <x v="4"/>
    <x v="2"/>
    <n v="23"/>
    <n v="18"/>
    <n v="24"/>
    <n v="28"/>
    <n v="18"/>
    <n v="0"/>
    <n v="0"/>
    <n v="0"/>
  </r>
  <r>
    <x v="5"/>
    <x v="0"/>
    <n v="5"/>
    <n v="1"/>
    <n v="2"/>
    <n v="9"/>
    <n v="6"/>
    <n v="0"/>
    <n v="0"/>
    <n v="0"/>
  </r>
  <r>
    <x v="6"/>
    <x v="3"/>
    <n v="25"/>
    <n v="138"/>
    <n v="153"/>
    <n v="177"/>
    <n v="18"/>
    <n v="5"/>
    <n v="3"/>
    <n v="4"/>
  </r>
  <r>
    <x v="7"/>
    <x v="4"/>
    <n v="26"/>
    <n v="18"/>
    <n v="33"/>
    <n v="35"/>
    <n v="22"/>
    <n v="59"/>
    <n v="78"/>
    <n v="81"/>
  </r>
  <r>
    <x v="8"/>
    <x v="0"/>
    <n v="5"/>
    <n v="6"/>
    <n v="5"/>
    <n v="15"/>
    <n v="5"/>
    <n v="0"/>
    <n v="0"/>
    <n v="0"/>
  </r>
  <r>
    <x v="9"/>
    <x v="5"/>
    <n v="15"/>
    <n v="5"/>
    <n v="2"/>
    <n v="5"/>
    <n v="0"/>
    <n v="0"/>
    <n v="0"/>
    <n v="0"/>
  </r>
  <r>
    <x v="10"/>
    <x v="0"/>
    <n v="8"/>
    <n v="0"/>
    <n v="0"/>
    <n v="1"/>
    <n v="0"/>
    <n v="0"/>
    <n v="0"/>
    <n v="0"/>
  </r>
  <r>
    <x v="11"/>
    <x v="5"/>
    <n v="11"/>
    <n v="0"/>
    <n v="0"/>
    <n v="1"/>
    <n v="0"/>
    <n v="0"/>
    <n v="0"/>
    <n v="0"/>
  </r>
  <r>
    <x v="12"/>
    <x v="4"/>
    <n v="25"/>
    <n v="37"/>
    <n v="52"/>
    <n v="53"/>
    <n v="20"/>
    <n v="1"/>
    <n v="1"/>
    <n v="3"/>
  </r>
  <r>
    <x v="13"/>
    <x v="5"/>
    <n v="17"/>
    <n v="0"/>
    <n v="0"/>
    <n v="1"/>
    <n v="7"/>
    <n v="0"/>
    <n v="0"/>
    <n v="0"/>
  </r>
  <r>
    <x v="14"/>
    <x v="4"/>
    <n v="5"/>
    <n v="12"/>
    <n v="24"/>
    <n v="40"/>
    <n v="6"/>
    <n v="6"/>
    <n v="4"/>
    <n v="5"/>
  </r>
  <r>
    <x v="15"/>
    <x v="0"/>
    <n v="9"/>
    <n v="0"/>
    <n v="1"/>
    <n v="0"/>
    <n v="0"/>
    <n v="0"/>
    <n v="0"/>
    <n v="0"/>
  </r>
  <r>
    <x v="16"/>
    <x v="2"/>
    <n v="21"/>
    <n v="23"/>
    <n v="30"/>
    <n v="55"/>
    <n v="7"/>
    <n v="0"/>
    <n v="0"/>
    <n v="0"/>
  </r>
  <r>
    <x v="17"/>
    <x v="4"/>
    <n v="19"/>
    <n v="51"/>
    <n v="85"/>
    <n v="78"/>
    <n v="19"/>
    <n v="1"/>
    <n v="2"/>
    <n v="3"/>
  </r>
  <r>
    <x v="18"/>
    <x v="1"/>
    <n v="5"/>
    <n v="1"/>
    <n v="0"/>
    <n v="0"/>
    <n v="0"/>
    <n v="0"/>
    <n v="0"/>
    <n v="0"/>
  </r>
  <r>
    <x v="19"/>
    <x v="2"/>
    <n v="22"/>
    <n v="2"/>
    <n v="7"/>
    <n v="4"/>
    <n v="16"/>
    <n v="0"/>
    <n v="0"/>
    <n v="0"/>
  </r>
  <r>
    <x v="20"/>
    <x v="0"/>
    <n v="9"/>
    <n v="201"/>
    <n v="144"/>
    <n v="128"/>
    <n v="10"/>
    <n v="12"/>
    <n v="22"/>
    <n v="19"/>
  </r>
  <r>
    <x v="21"/>
    <x v="4"/>
    <n v="6"/>
    <n v="6"/>
    <n v="7"/>
    <n v="10"/>
    <n v="7"/>
    <n v="4"/>
    <n v="6"/>
    <n v="1"/>
  </r>
  <r>
    <x v="22"/>
    <x v="4"/>
    <n v="9"/>
    <n v="0"/>
    <n v="1"/>
    <n v="0"/>
    <n v="10"/>
    <n v="0"/>
    <n v="0"/>
    <n v="0"/>
  </r>
  <r>
    <x v="23"/>
    <x v="4"/>
    <n v="2"/>
    <n v="0"/>
    <n v="1"/>
    <n v="0"/>
    <n v="2"/>
    <n v="0"/>
    <n v="0"/>
    <n v="0"/>
  </r>
  <r>
    <x v="24"/>
    <x v="4"/>
    <n v="16"/>
    <n v="49"/>
    <n v="49"/>
    <n v="45"/>
    <n v="16"/>
    <n v="2"/>
    <n v="8"/>
    <n v="15"/>
  </r>
  <r>
    <x v="25"/>
    <x v="4"/>
    <n v="5"/>
    <n v="14"/>
    <n v="15"/>
    <n v="15"/>
    <n v="6"/>
    <n v="7"/>
    <n v="9"/>
    <n v="8"/>
  </r>
  <r>
    <x v="26"/>
    <x v="4"/>
    <n v="26"/>
    <n v="43"/>
    <n v="68"/>
    <n v="68"/>
    <n v="13"/>
    <n v="0"/>
    <n v="1"/>
    <n v="0"/>
  </r>
  <r>
    <x v="27"/>
    <x v="5"/>
    <n v="13"/>
    <n v="3"/>
    <n v="2"/>
    <n v="1"/>
    <n v="0"/>
    <n v="0"/>
    <n v="0"/>
    <n v="0"/>
  </r>
  <r>
    <x v="28"/>
    <x v="1"/>
    <n v="7"/>
    <n v="0"/>
    <n v="0"/>
    <n v="1"/>
    <n v="0"/>
    <n v="0"/>
    <n v="0"/>
    <n v="0"/>
  </r>
  <r>
    <x v="29"/>
    <x v="1"/>
    <n v="21"/>
    <n v="7"/>
    <n v="9"/>
    <n v="10"/>
    <n v="1"/>
    <n v="0"/>
    <n v="0"/>
    <n v="0"/>
  </r>
  <r>
    <x v="30"/>
    <x v="2"/>
    <n v="13"/>
    <n v="1"/>
    <n v="1"/>
    <n v="0"/>
    <n v="0"/>
    <n v="0"/>
    <n v="0"/>
    <n v="0"/>
  </r>
  <r>
    <x v="31"/>
    <x v="1"/>
    <n v="4"/>
    <n v="0"/>
    <n v="0"/>
    <n v="1"/>
    <n v="0"/>
    <n v="0"/>
    <n v="0"/>
    <n v="0"/>
  </r>
  <r>
    <x v="32"/>
    <x v="4"/>
    <n v="11"/>
    <n v="9"/>
    <n v="9"/>
    <n v="15"/>
    <n v="9"/>
    <n v="4"/>
    <n v="2"/>
    <n v="1"/>
  </r>
  <r>
    <x v="33"/>
    <x v="1"/>
    <n v="12"/>
    <n v="21"/>
    <n v="7"/>
    <n v="17"/>
    <n v="2"/>
    <n v="0"/>
    <n v="0"/>
    <n v="0"/>
  </r>
  <r>
    <x v="34"/>
    <x v="0"/>
    <n v="20"/>
    <n v="0"/>
    <n v="2"/>
    <n v="7"/>
    <n v="4"/>
    <n v="0"/>
    <n v="0"/>
    <n v="0"/>
  </r>
  <r>
    <x v="35"/>
    <x v="4"/>
    <n v="24"/>
    <n v="101"/>
    <n v="84"/>
    <n v="117"/>
    <n v="22"/>
    <n v="42"/>
    <n v="62"/>
    <n v="56"/>
  </r>
  <r>
    <x v="36"/>
    <x v="4"/>
    <n v="27"/>
    <n v="202"/>
    <n v="223"/>
    <n v="246"/>
    <n v="22"/>
    <n v="31"/>
    <n v="31"/>
    <n v="47"/>
  </r>
  <r>
    <x v="37"/>
    <x v="1"/>
    <n v="9"/>
    <n v="0"/>
    <n v="1"/>
    <n v="0"/>
    <n v="0"/>
    <n v="0"/>
    <n v="0"/>
    <n v="0"/>
  </r>
  <r>
    <x v="38"/>
    <x v="1"/>
    <n v="13"/>
    <n v="0"/>
    <n v="1"/>
    <n v="3"/>
    <n v="1"/>
    <n v="0"/>
    <n v="0"/>
    <n v="0"/>
  </r>
  <r>
    <x v="39"/>
    <x v="4"/>
    <n v="27"/>
    <n v="30"/>
    <n v="42"/>
    <n v="38"/>
    <n v="18"/>
    <n v="0"/>
    <n v="0"/>
    <n v="0"/>
  </r>
  <r>
    <x v="40"/>
    <x v="0"/>
    <n v="5"/>
    <n v="6"/>
    <n v="5"/>
    <n v="14"/>
    <n v="6"/>
    <n v="0"/>
    <n v="0"/>
    <n v="0"/>
  </r>
  <r>
    <x v="41"/>
    <x v="2"/>
    <n v="16"/>
    <n v="0"/>
    <n v="0"/>
    <n v="1"/>
    <n v="0"/>
    <n v="0"/>
    <n v="0"/>
    <n v="0"/>
  </r>
  <r>
    <x v="42"/>
    <x v="5"/>
    <n v="14"/>
    <n v="0"/>
    <n v="1"/>
    <n v="1"/>
    <n v="0"/>
    <n v="0"/>
    <n v="0"/>
    <n v="0"/>
  </r>
  <r>
    <x v="43"/>
    <x v="4"/>
    <n v="22"/>
    <n v="37"/>
    <n v="59"/>
    <n v="35"/>
    <n v="19"/>
    <n v="1"/>
    <n v="0"/>
    <n v="1"/>
  </r>
  <r>
    <x v="44"/>
    <x v="4"/>
    <n v="25"/>
    <n v="77"/>
    <n v="85"/>
    <n v="104"/>
    <n v="20"/>
    <n v="37"/>
    <n v="38"/>
    <n v="35"/>
  </r>
  <r>
    <x v="45"/>
    <x v="0"/>
    <n v="15"/>
    <n v="1"/>
    <n v="1"/>
    <n v="1"/>
    <n v="4"/>
    <n v="0"/>
    <n v="0"/>
    <n v="0"/>
  </r>
  <r>
    <x v="46"/>
    <x v="0"/>
    <n v="23"/>
    <n v="9"/>
    <n v="6"/>
    <n v="11"/>
    <n v="9"/>
    <n v="0"/>
    <n v="0"/>
    <n v="0"/>
  </r>
  <r>
    <x v="47"/>
    <x v="0"/>
    <n v="14"/>
    <n v="6"/>
    <n v="10"/>
    <n v="11"/>
    <n v="0"/>
    <n v="0"/>
    <n v="0"/>
    <n v="0"/>
  </r>
  <r>
    <x v="48"/>
    <x v="0"/>
    <n v="13"/>
    <n v="0"/>
    <n v="0"/>
    <n v="1"/>
    <n v="0"/>
    <n v="0"/>
    <n v="0"/>
    <n v="0"/>
  </r>
  <r>
    <x v="49"/>
    <x v="0"/>
    <n v="15"/>
    <n v="15"/>
    <n v="20"/>
    <n v="25"/>
    <n v="10"/>
    <n v="0"/>
    <n v="0"/>
    <n v="0"/>
  </r>
  <r>
    <x v="50"/>
    <x v="4"/>
    <n v="20"/>
    <n v="9"/>
    <n v="8"/>
    <n v="11"/>
    <n v="6"/>
    <n v="0"/>
    <n v="0"/>
    <n v="0"/>
  </r>
  <r>
    <x v="51"/>
    <x v="4"/>
    <n v="19"/>
    <n v="0"/>
    <n v="2"/>
    <n v="2"/>
    <n v="17"/>
    <n v="0"/>
    <n v="0"/>
    <n v="0"/>
  </r>
  <r>
    <x v="52"/>
    <x v="0"/>
    <n v="15"/>
    <n v="1"/>
    <n v="1"/>
    <n v="5"/>
    <n v="6"/>
    <n v="0"/>
    <n v="0"/>
    <n v="0"/>
  </r>
  <r>
    <x v="53"/>
    <x v="5"/>
    <n v="16"/>
    <n v="17"/>
    <n v="30"/>
    <n v="20"/>
    <n v="7"/>
    <n v="0"/>
    <n v="0"/>
    <n v="0"/>
  </r>
  <r>
    <x v="54"/>
    <x v="0"/>
    <n v="21"/>
    <n v="130"/>
    <n v="126"/>
    <n v="142"/>
    <n v="20"/>
    <n v="10"/>
    <n v="17"/>
    <n v="18"/>
  </r>
  <r>
    <x v="55"/>
    <x v="4"/>
    <n v="18"/>
    <n v="28"/>
    <n v="31"/>
    <n v="31"/>
    <n v="16"/>
    <n v="0"/>
    <n v="3"/>
    <n v="1"/>
  </r>
  <r>
    <x v="56"/>
    <x v="1"/>
    <n v="13"/>
    <n v="3"/>
    <n v="1"/>
    <n v="1"/>
    <n v="1"/>
    <n v="0"/>
    <n v="0"/>
    <n v="0"/>
  </r>
  <r>
    <x v="57"/>
    <x v="5"/>
    <n v="25"/>
    <n v="59"/>
    <n v="99"/>
    <n v="120"/>
    <n v="22"/>
    <n v="62"/>
    <n v="55"/>
    <n v="53"/>
  </r>
  <r>
    <x v="58"/>
    <x v="0"/>
    <n v="8"/>
    <n v="0"/>
    <n v="0"/>
    <n v="4"/>
    <n v="0"/>
    <n v="0"/>
    <n v="0"/>
    <n v="0"/>
  </r>
  <r>
    <x v="59"/>
    <x v="0"/>
    <n v="5"/>
    <n v="16"/>
    <n v="17"/>
    <n v="19"/>
    <n v="6"/>
    <n v="1"/>
    <n v="3"/>
    <n v="3"/>
  </r>
  <r>
    <x v="60"/>
    <x v="1"/>
    <n v="13"/>
    <n v="25"/>
    <n v="32"/>
    <n v="29"/>
    <n v="3"/>
    <n v="0"/>
    <n v="0"/>
    <n v="0"/>
  </r>
  <r>
    <x v="61"/>
    <x v="0"/>
    <n v="5"/>
    <n v="0"/>
    <n v="1"/>
    <n v="2"/>
    <n v="6"/>
    <n v="0"/>
    <n v="0"/>
    <n v="0"/>
  </r>
  <r>
    <x v="62"/>
    <x v="2"/>
    <n v="18"/>
    <n v="2"/>
    <n v="6"/>
    <n v="11"/>
    <n v="1"/>
    <n v="0"/>
    <n v="0"/>
    <n v="0"/>
  </r>
  <r>
    <x v="63"/>
    <x v="0"/>
    <n v="16"/>
    <n v="81"/>
    <n v="82"/>
    <n v="80"/>
    <n v="17"/>
    <n v="26"/>
    <n v="17"/>
    <n v="10"/>
  </r>
  <r>
    <x v="64"/>
    <x v="0"/>
    <n v="9"/>
    <n v="14"/>
    <n v="12"/>
    <n v="21"/>
    <n v="8"/>
    <n v="0"/>
    <n v="1"/>
    <n v="1"/>
  </r>
  <r>
    <x v="65"/>
    <x v="5"/>
    <n v="14"/>
    <n v="1"/>
    <n v="1"/>
    <n v="2"/>
    <n v="6"/>
    <n v="0"/>
    <n v="0"/>
    <n v="0"/>
  </r>
  <r>
    <x v="66"/>
    <x v="5"/>
    <n v="19"/>
    <n v="72"/>
    <n v="67"/>
    <n v="69"/>
    <n v="0"/>
    <n v="0"/>
    <n v="0"/>
    <n v="0"/>
  </r>
  <r>
    <x v="67"/>
    <x v="0"/>
    <n v="12"/>
    <n v="0"/>
    <n v="0"/>
    <n v="2"/>
    <n v="0"/>
    <n v="0"/>
    <n v="0"/>
    <n v="0"/>
  </r>
  <r>
    <x v="68"/>
    <x v="0"/>
    <n v="16"/>
    <n v="0"/>
    <n v="2"/>
    <n v="2"/>
    <n v="16"/>
    <n v="0"/>
    <n v="0"/>
    <n v="0"/>
  </r>
  <r>
    <x v="69"/>
    <x v="4"/>
    <n v="16"/>
    <n v="0"/>
    <n v="0"/>
    <n v="0"/>
    <n v="18"/>
    <n v="2"/>
    <n v="2"/>
    <n v="5"/>
  </r>
  <r>
    <x v="70"/>
    <x v="4"/>
    <n v="8"/>
    <n v="6"/>
    <n v="5"/>
    <n v="10"/>
    <n v="8"/>
    <n v="0"/>
    <n v="0"/>
    <n v="0"/>
  </r>
  <r>
    <x v="71"/>
    <x v="4"/>
    <n v="22"/>
    <n v="1"/>
    <n v="1"/>
    <n v="0"/>
    <n v="8"/>
    <n v="0"/>
    <n v="2"/>
    <n v="0"/>
  </r>
  <r>
    <x v="72"/>
    <x v="4"/>
    <n v="10"/>
    <n v="3"/>
    <n v="11"/>
    <n v="5"/>
    <n v="10"/>
    <n v="0"/>
    <n v="4"/>
    <n v="3"/>
  </r>
  <r>
    <x v="73"/>
    <x v="4"/>
    <n v="5"/>
    <n v="0"/>
    <n v="0"/>
    <n v="1"/>
    <n v="5"/>
    <n v="0"/>
    <n v="0"/>
    <n v="0"/>
  </r>
  <r>
    <x v="74"/>
    <x v="0"/>
    <n v="12"/>
    <n v="0"/>
    <n v="3"/>
    <n v="3"/>
    <n v="0"/>
    <n v="0"/>
    <n v="0"/>
    <n v="0"/>
  </r>
  <r>
    <x v="75"/>
    <x v="1"/>
    <n v="13"/>
    <n v="6"/>
    <n v="5"/>
    <n v="11"/>
    <n v="6"/>
    <n v="0"/>
    <n v="0"/>
    <n v="0"/>
  </r>
  <r>
    <x v="76"/>
    <x v="1"/>
    <n v="8"/>
    <n v="0"/>
    <n v="0"/>
    <n v="1"/>
    <n v="0"/>
    <n v="0"/>
    <n v="0"/>
    <n v="0"/>
  </r>
  <r>
    <x v="77"/>
    <x v="5"/>
    <n v="22"/>
    <n v="13"/>
    <n v="21"/>
    <n v="28"/>
    <n v="8"/>
    <n v="0"/>
    <n v="0"/>
    <n v="0"/>
  </r>
  <r>
    <x v="78"/>
    <x v="4"/>
    <n v="5"/>
    <n v="0"/>
    <n v="2"/>
    <n v="5"/>
    <n v="6"/>
    <n v="0"/>
    <n v="0"/>
    <n v="0"/>
  </r>
  <r>
    <x v="79"/>
    <x v="0"/>
    <n v="12"/>
    <n v="2"/>
    <n v="9"/>
    <n v="13"/>
    <n v="13"/>
    <n v="0"/>
    <n v="0"/>
    <n v="0"/>
  </r>
  <r>
    <x v="80"/>
    <x v="1"/>
    <n v="9"/>
    <n v="1"/>
    <n v="0"/>
    <n v="1"/>
    <n v="0"/>
    <n v="0"/>
    <n v="0"/>
    <n v="0"/>
  </r>
  <r>
    <x v="81"/>
    <x v="1"/>
    <n v="6"/>
    <n v="0"/>
    <n v="4"/>
    <n v="0"/>
    <n v="0"/>
    <n v="0"/>
    <n v="0"/>
    <n v="0"/>
  </r>
  <r>
    <x v="82"/>
    <x v="4"/>
    <n v="15"/>
    <n v="174"/>
    <n v="182"/>
    <n v="217"/>
    <n v="11"/>
    <n v="78"/>
    <n v="78"/>
    <n v="53"/>
  </r>
  <r>
    <x v="83"/>
    <x v="4"/>
    <n v="5"/>
    <n v="56"/>
    <n v="67"/>
    <n v="81"/>
    <n v="7"/>
    <n v="11"/>
    <n v="15"/>
    <n v="13"/>
  </r>
  <r>
    <x v="84"/>
    <x v="4"/>
    <n v="3"/>
    <n v="28"/>
    <n v="54"/>
    <n v="36"/>
    <n v="3"/>
    <n v="8"/>
    <n v="6"/>
    <n v="5"/>
  </r>
  <r>
    <x v="85"/>
    <x v="4"/>
    <n v="5"/>
    <n v="153"/>
    <n v="129"/>
    <n v="127"/>
    <n v="6"/>
    <n v="39"/>
    <n v="36"/>
    <n v="35"/>
  </r>
  <r>
    <x v="86"/>
    <x v="1"/>
    <n v="11"/>
    <n v="0"/>
    <n v="0"/>
    <n v="1"/>
    <n v="0"/>
    <n v="0"/>
    <n v="0"/>
    <n v="0"/>
  </r>
  <r>
    <x v="87"/>
    <x v="1"/>
    <n v="15"/>
    <n v="3"/>
    <n v="8"/>
    <n v="12"/>
    <n v="0"/>
    <n v="0"/>
    <n v="0"/>
    <n v="0"/>
  </r>
  <r>
    <x v="88"/>
    <x v="4"/>
    <n v="24"/>
    <n v="56"/>
    <n v="49"/>
    <n v="43"/>
    <n v="22"/>
    <n v="118"/>
    <n v="111"/>
    <n v="100"/>
  </r>
  <r>
    <x v="89"/>
    <x v="3"/>
    <n v="22"/>
    <n v="42"/>
    <n v="18"/>
    <n v="39"/>
    <n v="15"/>
    <n v="0"/>
    <n v="1"/>
    <n v="0"/>
  </r>
  <r>
    <x v="90"/>
    <x v="0"/>
    <n v="16"/>
    <n v="3"/>
    <n v="3"/>
    <n v="4"/>
    <n v="2"/>
    <n v="0"/>
    <n v="0"/>
    <n v="0"/>
  </r>
  <r>
    <x v="91"/>
    <x v="2"/>
    <n v="16"/>
    <n v="1"/>
    <n v="0"/>
    <n v="2"/>
    <n v="0"/>
    <n v="0"/>
    <n v="0"/>
    <n v="0"/>
  </r>
  <r>
    <x v="92"/>
    <x v="2"/>
    <n v="11"/>
    <n v="0"/>
    <n v="1"/>
    <n v="0"/>
    <n v="1"/>
    <n v="0"/>
    <n v="0"/>
    <n v="0"/>
  </r>
  <r>
    <x v="93"/>
    <x v="2"/>
    <n v="17"/>
    <n v="1"/>
    <n v="3"/>
    <n v="0"/>
    <n v="2"/>
    <n v="0"/>
    <n v="0"/>
    <n v="0"/>
  </r>
  <r>
    <x v="94"/>
    <x v="4"/>
    <n v="20"/>
    <n v="64"/>
    <n v="82"/>
    <n v="125"/>
    <n v="22"/>
    <n v="6"/>
    <n v="7"/>
    <n v="7"/>
  </r>
  <r>
    <x v="95"/>
    <x v="5"/>
    <n v="17"/>
    <n v="0"/>
    <n v="2"/>
    <n v="6"/>
    <n v="6"/>
    <n v="0"/>
    <n v="0"/>
    <n v="0"/>
  </r>
  <r>
    <x v="96"/>
    <x v="4"/>
    <n v="23"/>
    <n v="4"/>
    <n v="8"/>
    <n v="11"/>
    <n v="7"/>
    <n v="0"/>
    <n v="0"/>
    <n v="0"/>
  </r>
  <r>
    <x v="97"/>
    <x v="1"/>
    <n v="18"/>
    <n v="23"/>
    <n v="26"/>
    <n v="27"/>
    <n v="6"/>
    <n v="0"/>
    <n v="0"/>
    <n v="0"/>
  </r>
  <r>
    <x v="98"/>
    <x v="4"/>
    <n v="5"/>
    <n v="133"/>
    <n v="122"/>
    <n v="142"/>
    <n v="6"/>
    <n v="49"/>
    <n v="40"/>
    <n v="35"/>
  </r>
  <r>
    <x v="99"/>
    <x v="4"/>
    <n v="3"/>
    <n v="1"/>
    <n v="4"/>
    <n v="3"/>
    <n v="0"/>
    <n v="0"/>
    <n v="0"/>
    <n v="0"/>
  </r>
  <r>
    <x v="100"/>
    <x v="4"/>
    <n v="20"/>
    <n v="88"/>
    <n v="94"/>
    <n v="119"/>
    <n v="20"/>
    <n v="0"/>
    <n v="0"/>
    <n v="1"/>
  </r>
  <r>
    <x v="101"/>
    <x v="1"/>
    <n v="13"/>
    <n v="0"/>
    <n v="1"/>
    <n v="0"/>
    <n v="5"/>
    <n v="0"/>
    <n v="0"/>
    <n v="0"/>
  </r>
  <r>
    <x v="102"/>
    <x v="4"/>
    <n v="3"/>
    <n v="1"/>
    <n v="2"/>
    <n v="4"/>
    <n v="2"/>
    <n v="0"/>
    <n v="0"/>
    <n v="0"/>
  </r>
  <r>
    <x v="103"/>
    <x v="4"/>
    <n v="1"/>
    <n v="0"/>
    <n v="2"/>
    <n v="0"/>
    <n v="1"/>
    <n v="0"/>
    <n v="0"/>
    <n v="0"/>
  </r>
  <r>
    <x v="104"/>
    <x v="0"/>
    <n v="15"/>
    <n v="0"/>
    <n v="2"/>
    <n v="2"/>
    <n v="0"/>
    <n v="0"/>
    <n v="0"/>
    <n v="0"/>
  </r>
  <r>
    <x v="105"/>
    <x v="4"/>
    <n v="5"/>
    <n v="7"/>
    <n v="9"/>
    <n v="8"/>
    <n v="6"/>
    <n v="2"/>
    <n v="2"/>
    <n v="1"/>
  </r>
  <r>
    <x v="106"/>
    <x v="4"/>
    <n v="6"/>
    <n v="4"/>
    <n v="6"/>
    <n v="9"/>
    <n v="7"/>
    <n v="2"/>
    <n v="4"/>
    <n v="9"/>
  </r>
  <r>
    <x v="107"/>
    <x v="0"/>
    <n v="16"/>
    <n v="0"/>
    <n v="2"/>
    <n v="0"/>
    <n v="0"/>
    <n v="0"/>
    <n v="0"/>
    <n v="0"/>
  </r>
  <r>
    <x v="108"/>
    <x v="5"/>
    <n v="26"/>
    <n v="976"/>
    <n v="758"/>
    <n v="666"/>
    <n v="22"/>
    <n v="96"/>
    <n v="102"/>
    <n v="83"/>
  </r>
  <r>
    <x v="109"/>
    <x v="1"/>
    <n v="11"/>
    <n v="0"/>
    <n v="1"/>
    <n v="0"/>
    <n v="0"/>
    <n v="0"/>
    <n v="0"/>
    <n v="0"/>
  </r>
  <r>
    <x v="110"/>
    <x v="2"/>
    <n v="11"/>
    <n v="1"/>
    <n v="0"/>
    <n v="1"/>
    <n v="0"/>
    <n v="0"/>
    <n v="0"/>
    <n v="0"/>
  </r>
  <r>
    <x v="111"/>
    <x v="0"/>
    <n v="12"/>
    <n v="1"/>
    <n v="1"/>
    <n v="1"/>
    <n v="0"/>
    <n v="0"/>
    <n v="0"/>
    <n v="0"/>
  </r>
  <r>
    <x v="112"/>
    <x v="4"/>
    <n v="27"/>
    <n v="47"/>
    <n v="73"/>
    <n v="65"/>
    <n v="22"/>
    <n v="50"/>
    <n v="40"/>
    <n v="48"/>
  </r>
  <r>
    <x v="113"/>
    <x v="4"/>
    <n v="26"/>
    <n v="143"/>
    <n v="164"/>
    <n v="176"/>
    <n v="22"/>
    <n v="50"/>
    <n v="40"/>
    <n v="54"/>
  </r>
  <r>
    <x v="114"/>
    <x v="0"/>
    <n v="5"/>
    <n v="0"/>
    <n v="1"/>
    <n v="2"/>
    <n v="4"/>
    <n v="0"/>
    <n v="0"/>
    <n v="0"/>
  </r>
  <r>
    <x v="115"/>
    <x v="0"/>
    <n v="15"/>
    <n v="7"/>
    <n v="6"/>
    <n v="11"/>
    <n v="3"/>
    <n v="0"/>
    <n v="0"/>
    <n v="0"/>
  </r>
  <r>
    <x v="116"/>
    <x v="1"/>
    <n v="12"/>
    <n v="0"/>
    <n v="2"/>
    <n v="0"/>
    <n v="0"/>
    <n v="0"/>
    <n v="0"/>
    <n v="0"/>
  </r>
  <r>
    <x v="117"/>
    <x v="1"/>
    <n v="9"/>
    <n v="0"/>
    <n v="0"/>
    <n v="1"/>
    <n v="1"/>
    <n v="0"/>
    <n v="0"/>
    <n v="0"/>
  </r>
  <r>
    <x v="118"/>
    <x v="3"/>
    <n v="8"/>
    <n v="0"/>
    <n v="1"/>
    <n v="0"/>
    <n v="1"/>
    <n v="0"/>
    <n v="0"/>
    <n v="0"/>
  </r>
  <r>
    <x v="119"/>
    <x v="5"/>
    <n v="16"/>
    <n v="2"/>
    <n v="5"/>
    <n v="11"/>
    <n v="3"/>
    <n v="0"/>
    <n v="0"/>
    <n v="0"/>
  </r>
  <r>
    <x v="120"/>
    <x v="1"/>
    <n v="13"/>
    <n v="3"/>
    <n v="3"/>
    <n v="4"/>
    <n v="0"/>
    <n v="0"/>
    <n v="0"/>
    <n v="0"/>
  </r>
  <r>
    <x v="121"/>
    <x v="0"/>
    <n v="21"/>
    <n v="39"/>
    <n v="25"/>
    <n v="24"/>
    <n v="16"/>
    <n v="0"/>
    <n v="0"/>
    <n v="0"/>
  </r>
  <r>
    <x v="122"/>
    <x v="1"/>
    <n v="14"/>
    <n v="2"/>
    <n v="3"/>
    <n v="2"/>
    <n v="0"/>
    <n v="0"/>
    <n v="0"/>
    <n v="0"/>
  </r>
  <r>
    <x v="123"/>
    <x v="4"/>
    <n v="5"/>
    <n v="33"/>
    <n v="27"/>
    <n v="55"/>
    <n v="6"/>
    <n v="2"/>
    <n v="1"/>
    <n v="4"/>
  </r>
  <r>
    <x v="124"/>
    <x v="2"/>
    <n v="20"/>
    <n v="2"/>
    <n v="2"/>
    <n v="6"/>
    <n v="1"/>
    <n v="0"/>
    <n v="0"/>
    <n v="0"/>
  </r>
  <r>
    <x v="125"/>
    <x v="0"/>
    <n v="5"/>
    <n v="5"/>
    <n v="5"/>
    <n v="10"/>
    <n v="6"/>
    <n v="1"/>
    <n v="0"/>
    <n v="0"/>
  </r>
  <r>
    <x v="126"/>
    <x v="2"/>
    <n v="17"/>
    <n v="2"/>
    <n v="2"/>
    <n v="8"/>
    <n v="4"/>
    <n v="0"/>
    <n v="0"/>
    <n v="0"/>
  </r>
  <r>
    <x v="127"/>
    <x v="4"/>
    <n v="25"/>
    <n v="167"/>
    <n v="144"/>
    <n v="165"/>
    <n v="22"/>
    <n v="0"/>
    <n v="2"/>
    <n v="4"/>
  </r>
  <r>
    <x v="128"/>
    <x v="4"/>
    <n v="27"/>
    <n v="236"/>
    <n v="272"/>
    <n v="272"/>
    <n v="22"/>
    <n v="10"/>
    <n v="4"/>
    <n v="12"/>
  </r>
  <r>
    <x v="129"/>
    <x v="0"/>
    <n v="14"/>
    <n v="0"/>
    <n v="2"/>
    <n v="0"/>
    <n v="0"/>
    <n v="0"/>
    <n v="0"/>
    <n v="0"/>
  </r>
  <r>
    <x v="130"/>
    <x v="4"/>
    <n v="26"/>
    <n v="198"/>
    <n v="166"/>
    <n v="185"/>
    <n v="22"/>
    <n v="37"/>
    <n v="34"/>
    <n v="43"/>
  </r>
  <r>
    <x v="131"/>
    <x v="4"/>
    <n v="1"/>
    <n v="45"/>
    <n v="38"/>
    <n v="29"/>
    <n v="1"/>
    <n v="9"/>
    <n v="6"/>
    <n v="8"/>
  </r>
  <r>
    <x v="132"/>
    <x v="1"/>
    <n v="12"/>
    <n v="0"/>
    <n v="1"/>
    <n v="0"/>
    <n v="0"/>
    <n v="0"/>
    <n v="0"/>
    <n v="0"/>
  </r>
  <r>
    <x v="133"/>
    <x v="5"/>
    <n v="11"/>
    <n v="0"/>
    <n v="1"/>
    <n v="0"/>
    <n v="7"/>
    <n v="0"/>
    <n v="0"/>
    <n v="0"/>
  </r>
  <r>
    <x v="134"/>
    <x v="1"/>
    <n v="12"/>
    <n v="0"/>
    <n v="1"/>
    <n v="1"/>
    <n v="0"/>
    <n v="0"/>
    <n v="0"/>
    <n v="0"/>
  </r>
  <r>
    <x v="135"/>
    <x v="1"/>
    <n v="12"/>
    <n v="3"/>
    <n v="4"/>
    <n v="1"/>
    <n v="1"/>
    <n v="0"/>
    <n v="0"/>
    <n v="0"/>
  </r>
  <r>
    <x v="136"/>
    <x v="0"/>
    <n v="8"/>
    <n v="1"/>
    <n v="0"/>
    <n v="0"/>
    <n v="0"/>
    <n v="0"/>
    <n v="0"/>
    <n v="0"/>
  </r>
  <r>
    <x v="137"/>
    <x v="4"/>
    <n v="9"/>
    <n v="395"/>
    <n v="319"/>
    <n v="296"/>
    <n v="9"/>
    <n v="78"/>
    <n v="57"/>
    <n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1">
  <location ref="A3:C10" firstHeaderRow="0" firstDataRow="1" firstDataCol="1"/>
  <pivotFields count="10">
    <pivotField showAll="0"/>
    <pivotField axis="axisRow" showAll="0">
      <items count="7">
        <item x="1"/>
        <item x="2"/>
        <item x="5"/>
        <item x="3"/>
        <item x="0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OL_letnie" fld="2" baseField="0" baseItem="0"/>
    <dataField name="Suma z OL_zimowe" fld="6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ne_medale_1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ane_medale" connectionId="1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ane_medale_1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ane_medale_1" connectionId="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ane_medale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ne_medale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ne_medale_2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ne_medale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ane_medale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ane_medale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ane_medale_1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ane_medale_3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ane_medale_2" connectionId="1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/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</row>
    <row r="2" spans="1:10" x14ac:dyDescent="0.25">
      <c r="A2" t="s">
        <v>7</v>
      </c>
      <c r="B2" t="s">
        <v>8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9</v>
      </c>
      <c r="B3" t="s">
        <v>10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</row>
    <row r="4" spans="1:10" x14ac:dyDescent="0.25">
      <c r="A4" t="s">
        <v>132</v>
      </c>
      <c r="B4" t="s">
        <v>133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</row>
    <row r="5" spans="1:10" x14ac:dyDescent="0.25">
      <c r="A5" t="s">
        <v>134</v>
      </c>
      <c r="B5" t="s">
        <v>8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11</v>
      </c>
      <c r="B6" t="s">
        <v>133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</row>
    <row r="7" spans="1:10" x14ac:dyDescent="0.25">
      <c r="A7" t="s">
        <v>12</v>
      </c>
      <c r="B7" t="s">
        <v>8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</row>
    <row r="8" spans="1:10" x14ac:dyDescent="0.25">
      <c r="A8" t="s">
        <v>13</v>
      </c>
      <c r="B8" t="s">
        <v>135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</row>
    <row r="9" spans="1:10" x14ac:dyDescent="0.25">
      <c r="A9" t="s">
        <v>14</v>
      </c>
      <c r="B9" t="s">
        <v>15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</row>
    <row r="10" spans="1:10" x14ac:dyDescent="0.25">
      <c r="A10" t="s">
        <v>16</v>
      </c>
      <c r="B10" t="s">
        <v>8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</row>
    <row r="11" spans="1:10" x14ac:dyDescent="0.25">
      <c r="A11" t="s">
        <v>17</v>
      </c>
      <c r="B11" t="s">
        <v>136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18</v>
      </c>
      <c r="B12" t="s">
        <v>8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19</v>
      </c>
      <c r="B13" t="s">
        <v>136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20</v>
      </c>
      <c r="B14" t="s">
        <v>15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</row>
    <row r="15" spans="1:10" x14ac:dyDescent="0.25">
      <c r="A15" t="s">
        <v>21</v>
      </c>
      <c r="B15" t="s">
        <v>136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</row>
    <row r="16" spans="1:10" x14ac:dyDescent="0.25">
      <c r="A16" t="s">
        <v>22</v>
      </c>
      <c r="B16" t="s">
        <v>15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</row>
    <row r="17" spans="1:10" x14ac:dyDescent="0.25">
      <c r="A17" t="s">
        <v>23</v>
      </c>
      <c r="B17" t="s">
        <v>8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24</v>
      </c>
      <c r="B18" t="s">
        <v>133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</row>
    <row r="19" spans="1:10" x14ac:dyDescent="0.25">
      <c r="A19" t="s">
        <v>25</v>
      </c>
      <c r="B19" t="s">
        <v>15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</row>
    <row r="20" spans="1:10" x14ac:dyDescent="0.25">
      <c r="A20" t="s">
        <v>26</v>
      </c>
      <c r="B20" t="s">
        <v>10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27</v>
      </c>
      <c r="B21" t="s">
        <v>133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</row>
    <row r="22" spans="1:10" x14ac:dyDescent="0.25">
      <c r="A22" t="s">
        <v>28</v>
      </c>
      <c r="B22" t="s">
        <v>8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</row>
    <row r="23" spans="1:10" x14ac:dyDescent="0.25">
      <c r="A23" t="s">
        <v>29</v>
      </c>
      <c r="B23" t="s">
        <v>15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</row>
    <row r="24" spans="1:10" x14ac:dyDescent="0.25">
      <c r="A24" t="s">
        <v>30</v>
      </c>
      <c r="B24" t="s">
        <v>15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</row>
    <row r="25" spans="1:10" x14ac:dyDescent="0.25">
      <c r="A25" t="s">
        <v>31</v>
      </c>
      <c r="B25" t="s">
        <v>15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</row>
    <row r="26" spans="1:10" x14ac:dyDescent="0.25">
      <c r="A26" t="s">
        <v>32</v>
      </c>
      <c r="B26" t="s">
        <v>15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</row>
    <row r="27" spans="1:10" x14ac:dyDescent="0.25">
      <c r="A27" t="s">
        <v>33</v>
      </c>
      <c r="B27" t="s">
        <v>15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</row>
    <row r="28" spans="1:10" x14ac:dyDescent="0.25">
      <c r="A28" t="s">
        <v>34</v>
      </c>
      <c r="B28" t="s">
        <v>15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</row>
    <row r="29" spans="1:10" x14ac:dyDescent="0.25">
      <c r="A29" t="s">
        <v>35</v>
      </c>
      <c r="B29" t="s">
        <v>136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36</v>
      </c>
      <c r="B30" t="s">
        <v>10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37</v>
      </c>
      <c r="B31" t="s">
        <v>10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</row>
    <row r="32" spans="1:10" x14ac:dyDescent="0.25">
      <c r="A32" t="s">
        <v>38</v>
      </c>
      <c r="B32" t="s">
        <v>133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39</v>
      </c>
      <c r="B33" t="s">
        <v>10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40</v>
      </c>
      <c r="B34" t="s">
        <v>15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</row>
    <row r="35" spans="1:10" x14ac:dyDescent="0.25">
      <c r="A35" t="s">
        <v>41</v>
      </c>
      <c r="B35" t="s">
        <v>10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</row>
    <row r="36" spans="1:10" x14ac:dyDescent="0.25">
      <c r="A36" t="s">
        <v>42</v>
      </c>
      <c r="B36" t="s">
        <v>8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</row>
    <row r="37" spans="1:10" x14ac:dyDescent="0.25">
      <c r="A37" t="s">
        <v>43</v>
      </c>
      <c r="B37" t="s">
        <v>15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</row>
    <row r="38" spans="1:10" x14ac:dyDescent="0.25">
      <c r="A38" t="s">
        <v>44</v>
      </c>
      <c r="B38" t="s">
        <v>15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</row>
    <row r="39" spans="1:10" x14ac:dyDescent="0.25">
      <c r="A39" t="s">
        <v>45</v>
      </c>
      <c r="B39" t="s">
        <v>10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46</v>
      </c>
      <c r="B40" t="s">
        <v>10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</row>
    <row r="41" spans="1:10" x14ac:dyDescent="0.25">
      <c r="A41" t="s">
        <v>47</v>
      </c>
      <c r="B41" t="s">
        <v>15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</row>
    <row r="42" spans="1:10" x14ac:dyDescent="0.25">
      <c r="A42" t="s">
        <v>48</v>
      </c>
      <c r="B42" t="s">
        <v>8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</row>
    <row r="43" spans="1:10" x14ac:dyDescent="0.25">
      <c r="A43" t="s">
        <v>49</v>
      </c>
      <c r="B43" t="s">
        <v>133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50</v>
      </c>
      <c r="B44" t="s">
        <v>136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51</v>
      </c>
      <c r="B45" t="s">
        <v>15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</row>
    <row r="46" spans="1:10" x14ac:dyDescent="0.25">
      <c r="A46" t="s">
        <v>52</v>
      </c>
      <c r="B46" t="s">
        <v>15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</row>
    <row r="47" spans="1:10" x14ac:dyDescent="0.25">
      <c r="A47" t="s">
        <v>53</v>
      </c>
      <c r="B47" t="s">
        <v>8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</row>
    <row r="48" spans="1:10" x14ac:dyDescent="0.25">
      <c r="A48" t="s">
        <v>54</v>
      </c>
      <c r="B48" t="s">
        <v>8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</row>
    <row r="49" spans="1:10" x14ac:dyDescent="0.25">
      <c r="A49" t="s">
        <v>55</v>
      </c>
      <c r="B49" t="s">
        <v>8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56</v>
      </c>
      <c r="B50" t="s">
        <v>8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57</v>
      </c>
      <c r="B51" t="s">
        <v>8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</row>
    <row r="52" spans="1:10" x14ac:dyDescent="0.25">
      <c r="A52" t="s">
        <v>58</v>
      </c>
      <c r="B52" t="s">
        <v>15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</row>
    <row r="53" spans="1:10" x14ac:dyDescent="0.25">
      <c r="A53" t="s">
        <v>59</v>
      </c>
      <c r="B53" t="s">
        <v>15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</row>
    <row r="54" spans="1:10" x14ac:dyDescent="0.25">
      <c r="A54" t="s">
        <v>60</v>
      </c>
      <c r="B54" t="s">
        <v>8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</row>
    <row r="55" spans="1:10" x14ac:dyDescent="0.25">
      <c r="A55" t="s">
        <v>61</v>
      </c>
      <c r="B55" t="s">
        <v>136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</row>
    <row r="56" spans="1:10" x14ac:dyDescent="0.25">
      <c r="A56" t="s">
        <v>62</v>
      </c>
      <c r="B56" t="s">
        <v>8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</row>
    <row r="57" spans="1:10" x14ac:dyDescent="0.25">
      <c r="A57" t="s">
        <v>63</v>
      </c>
      <c r="B57" t="s">
        <v>15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</row>
    <row r="58" spans="1:10" x14ac:dyDescent="0.25">
      <c r="A58" t="s">
        <v>64</v>
      </c>
      <c r="B58" t="s">
        <v>10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 x14ac:dyDescent="0.25">
      <c r="A59" t="s">
        <v>65</v>
      </c>
      <c r="B59" t="s">
        <v>136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</row>
    <row r="60" spans="1:10" x14ac:dyDescent="0.25">
      <c r="A60" t="s">
        <v>66</v>
      </c>
      <c r="B60" t="s">
        <v>8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67</v>
      </c>
      <c r="B61" t="s">
        <v>8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</row>
    <row r="62" spans="1:10" x14ac:dyDescent="0.25">
      <c r="A62" t="s">
        <v>68</v>
      </c>
      <c r="B62" t="s">
        <v>10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</row>
    <row r="63" spans="1:10" x14ac:dyDescent="0.25">
      <c r="A63" t="s">
        <v>69</v>
      </c>
      <c r="B63" t="s">
        <v>8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</row>
    <row r="64" spans="1:10" x14ac:dyDescent="0.25">
      <c r="A64" t="s">
        <v>70</v>
      </c>
      <c r="B64" t="s">
        <v>133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</row>
    <row r="65" spans="1:10" x14ac:dyDescent="0.25">
      <c r="A65" t="s">
        <v>137</v>
      </c>
      <c r="B65" t="s">
        <v>8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</row>
    <row r="66" spans="1:10" x14ac:dyDescent="0.25">
      <c r="A66" t="s">
        <v>138</v>
      </c>
      <c r="B66" t="s">
        <v>8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</row>
    <row r="67" spans="1:10" x14ac:dyDescent="0.25">
      <c r="A67" t="s">
        <v>71</v>
      </c>
      <c r="B67" t="s">
        <v>136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</row>
    <row r="68" spans="1:10" x14ac:dyDescent="0.25">
      <c r="A68" t="s">
        <v>72</v>
      </c>
      <c r="B68" t="s">
        <v>136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73</v>
      </c>
      <c r="B69" t="s">
        <v>8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74</v>
      </c>
      <c r="B70" t="s">
        <v>8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</row>
    <row r="71" spans="1:10" x14ac:dyDescent="0.25">
      <c r="A71" t="s">
        <v>75</v>
      </c>
      <c r="B71" t="s">
        <v>15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</row>
    <row r="72" spans="1:10" x14ac:dyDescent="0.25">
      <c r="A72" t="s">
        <v>76</v>
      </c>
      <c r="B72" t="s">
        <v>15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</row>
    <row r="73" spans="1:10" x14ac:dyDescent="0.25">
      <c r="A73" t="s">
        <v>77</v>
      </c>
      <c r="B73" t="s">
        <v>15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</row>
    <row r="74" spans="1:10" x14ac:dyDescent="0.25">
      <c r="A74" t="s">
        <v>139</v>
      </c>
      <c r="B74" t="s">
        <v>15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</row>
    <row r="75" spans="1:10" x14ac:dyDescent="0.25">
      <c r="A75" t="s">
        <v>78</v>
      </c>
      <c r="B75" t="s">
        <v>15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</row>
    <row r="76" spans="1:10" x14ac:dyDescent="0.25">
      <c r="A76" t="s">
        <v>79</v>
      </c>
      <c r="B76" t="s">
        <v>8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80</v>
      </c>
      <c r="B77" t="s">
        <v>10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</row>
    <row r="78" spans="1:10" x14ac:dyDescent="0.25">
      <c r="A78" t="s">
        <v>81</v>
      </c>
      <c r="B78" t="s">
        <v>10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82</v>
      </c>
      <c r="B79" t="s">
        <v>136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</row>
    <row r="80" spans="1:10" x14ac:dyDescent="0.25">
      <c r="A80" t="s">
        <v>83</v>
      </c>
      <c r="B80" t="s">
        <v>15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</row>
    <row r="81" spans="1:10" x14ac:dyDescent="0.25">
      <c r="A81" t="s">
        <v>84</v>
      </c>
      <c r="B81" t="s">
        <v>8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</row>
    <row r="82" spans="1:10" x14ac:dyDescent="0.25">
      <c r="A82" t="s">
        <v>85</v>
      </c>
      <c r="B82" t="s">
        <v>10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86</v>
      </c>
      <c r="B83" t="s">
        <v>10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87</v>
      </c>
      <c r="B84" t="s">
        <v>15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</row>
    <row r="85" spans="1:10" x14ac:dyDescent="0.25">
      <c r="A85" t="s">
        <v>88</v>
      </c>
      <c r="B85" t="s">
        <v>15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</row>
    <row r="86" spans="1:10" x14ac:dyDescent="0.25">
      <c r="A86" t="s">
        <v>140</v>
      </c>
      <c r="B86" t="s">
        <v>15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</row>
    <row r="87" spans="1:10" x14ac:dyDescent="0.25">
      <c r="A87" t="s">
        <v>89</v>
      </c>
      <c r="B87" t="s">
        <v>15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</row>
    <row r="88" spans="1:10" x14ac:dyDescent="0.25">
      <c r="A88" t="s">
        <v>90</v>
      </c>
      <c r="B88" t="s">
        <v>10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91</v>
      </c>
      <c r="B89" t="s">
        <v>10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92</v>
      </c>
      <c r="B90" t="s">
        <v>15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</row>
    <row r="91" spans="1:10" x14ac:dyDescent="0.25">
      <c r="A91" t="s">
        <v>141</v>
      </c>
      <c r="B91" t="s">
        <v>135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</row>
    <row r="92" spans="1:10" x14ac:dyDescent="0.25">
      <c r="A92" t="s">
        <v>93</v>
      </c>
      <c r="B92" t="s">
        <v>8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</row>
    <row r="93" spans="1:10" x14ac:dyDescent="0.25">
      <c r="A93" t="s">
        <v>94</v>
      </c>
      <c r="B93" t="s">
        <v>133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95</v>
      </c>
      <c r="B94" t="s">
        <v>133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 x14ac:dyDescent="0.25">
      <c r="A95" t="s">
        <v>96</v>
      </c>
      <c r="B95" t="s">
        <v>133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</row>
    <row r="96" spans="1:10" x14ac:dyDescent="0.25">
      <c r="A96" t="s">
        <v>97</v>
      </c>
      <c r="B96" t="s">
        <v>15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</row>
    <row r="97" spans="1:10" x14ac:dyDescent="0.25">
      <c r="A97" t="s">
        <v>98</v>
      </c>
      <c r="B97" t="s">
        <v>136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</row>
    <row r="98" spans="1:10" x14ac:dyDescent="0.25">
      <c r="A98" t="s">
        <v>99</v>
      </c>
      <c r="B98" t="s">
        <v>15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</row>
    <row r="99" spans="1:10" x14ac:dyDescent="0.25">
      <c r="A99" t="s">
        <v>142</v>
      </c>
      <c r="B99" t="s">
        <v>10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</row>
    <row r="100" spans="1:10" x14ac:dyDescent="0.25">
      <c r="A100" t="s">
        <v>100</v>
      </c>
      <c r="B100" t="s">
        <v>15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</row>
    <row r="101" spans="1:10" x14ac:dyDescent="0.25">
      <c r="A101" t="s">
        <v>143</v>
      </c>
      <c r="B101" t="s">
        <v>15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t="s">
        <v>101</v>
      </c>
      <c r="B102" t="s">
        <v>15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</row>
    <row r="103" spans="1:10" x14ac:dyDescent="0.25">
      <c r="A103" t="s">
        <v>102</v>
      </c>
      <c r="B103" t="s">
        <v>10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</row>
    <row r="104" spans="1:10" x14ac:dyDescent="0.25">
      <c r="A104" t="s">
        <v>103</v>
      </c>
      <c r="B104" t="s">
        <v>15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</row>
    <row r="105" spans="1:10" x14ac:dyDescent="0.25">
      <c r="A105" t="s">
        <v>144</v>
      </c>
      <c r="B105" t="s">
        <v>15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 x14ac:dyDescent="0.25">
      <c r="A106" t="s">
        <v>104</v>
      </c>
      <c r="B106" t="s">
        <v>8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105</v>
      </c>
      <c r="B107" t="s">
        <v>15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</row>
    <row r="108" spans="1:10" x14ac:dyDescent="0.25">
      <c r="A108" t="s">
        <v>106</v>
      </c>
      <c r="B108" t="s">
        <v>15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</row>
    <row r="109" spans="1:10" x14ac:dyDescent="0.25">
      <c r="A109" t="s">
        <v>145</v>
      </c>
      <c r="B109" t="s">
        <v>8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107</v>
      </c>
      <c r="B110" t="s">
        <v>136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</row>
    <row r="111" spans="1:10" x14ac:dyDescent="0.25">
      <c r="A111" t="s">
        <v>108</v>
      </c>
      <c r="B111" t="s">
        <v>10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109</v>
      </c>
      <c r="B112" t="s">
        <v>133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110</v>
      </c>
      <c r="B113" t="s">
        <v>8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111</v>
      </c>
      <c r="B114" t="s">
        <v>15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</row>
    <row r="115" spans="1:10" x14ac:dyDescent="0.25">
      <c r="A115" t="s">
        <v>112</v>
      </c>
      <c r="B115" t="s">
        <v>15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</row>
    <row r="116" spans="1:10" x14ac:dyDescent="0.25">
      <c r="A116" t="s">
        <v>113</v>
      </c>
      <c r="B116" t="s">
        <v>8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</row>
    <row r="117" spans="1:10" x14ac:dyDescent="0.25">
      <c r="A117" t="s">
        <v>114</v>
      </c>
      <c r="B117" t="s">
        <v>8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</row>
    <row r="118" spans="1:10" x14ac:dyDescent="0.25">
      <c r="A118" t="s">
        <v>115</v>
      </c>
      <c r="B118" t="s">
        <v>10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116</v>
      </c>
      <c r="B119" t="s">
        <v>10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 x14ac:dyDescent="0.25">
      <c r="A120" t="s">
        <v>117</v>
      </c>
      <c r="B120" t="s">
        <v>135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 x14ac:dyDescent="0.25">
      <c r="A121" t="s">
        <v>146</v>
      </c>
      <c r="B121" t="s">
        <v>136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</row>
    <row r="122" spans="1:10" x14ac:dyDescent="0.25">
      <c r="A122" t="s">
        <v>118</v>
      </c>
      <c r="B122" t="s">
        <v>10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119</v>
      </c>
      <c r="B123" t="s">
        <v>8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</row>
    <row r="124" spans="1:10" x14ac:dyDescent="0.25">
      <c r="A124" t="s">
        <v>120</v>
      </c>
      <c r="B124" t="s">
        <v>10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121</v>
      </c>
      <c r="B125" t="s">
        <v>15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</row>
    <row r="126" spans="1:10" x14ac:dyDescent="0.25">
      <c r="A126" t="s">
        <v>122</v>
      </c>
      <c r="B126" t="s">
        <v>133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</row>
    <row r="127" spans="1:10" x14ac:dyDescent="0.25">
      <c r="A127" t="s">
        <v>123</v>
      </c>
      <c r="B127" t="s">
        <v>8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</row>
    <row r="128" spans="1:10" x14ac:dyDescent="0.25">
      <c r="A128" t="s">
        <v>124</v>
      </c>
      <c r="B128" t="s">
        <v>133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</row>
    <row r="129" spans="1:10" x14ac:dyDescent="0.25">
      <c r="A129" t="s">
        <v>125</v>
      </c>
      <c r="B129" t="s">
        <v>15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</row>
    <row r="130" spans="1:10" x14ac:dyDescent="0.25">
      <c r="A130" t="s">
        <v>147</v>
      </c>
      <c r="B130" t="s">
        <v>15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</row>
    <row r="131" spans="1:10" x14ac:dyDescent="0.25">
      <c r="A131" t="s">
        <v>126</v>
      </c>
      <c r="B131" t="s">
        <v>8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 t="s">
        <v>127</v>
      </c>
      <c r="B132" t="s">
        <v>15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</row>
    <row r="133" spans="1:10" x14ac:dyDescent="0.25">
      <c r="A133" t="s">
        <v>128</v>
      </c>
      <c r="B133" t="s">
        <v>15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</row>
    <row r="134" spans="1:10" x14ac:dyDescent="0.25">
      <c r="A134" t="s">
        <v>148</v>
      </c>
      <c r="B134" t="s">
        <v>10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149</v>
      </c>
      <c r="B135" t="s">
        <v>136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</row>
    <row r="136" spans="1:10" x14ac:dyDescent="0.25">
      <c r="A136" t="s">
        <v>129</v>
      </c>
      <c r="B136" t="s">
        <v>10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130</v>
      </c>
      <c r="B137" t="s">
        <v>10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 x14ac:dyDescent="0.25">
      <c r="A138" t="s">
        <v>150</v>
      </c>
      <c r="B138" t="s">
        <v>8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131</v>
      </c>
      <c r="B139" t="s">
        <v>15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topLeftCell="F1" workbookViewId="0">
      <selection activeCell="G2" sqref="G2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3.42578125" customWidth="1"/>
    <col min="8" max="8" width="11.28515625" bestFit="1" customWidth="1"/>
    <col min="9" max="9" width="5.42578125" bestFit="1" customWidth="1"/>
    <col min="10" max="10" width="7.85546875" bestFit="1" customWidth="1"/>
    <col min="11" max="11" width="8.42578125" bestFit="1" customWidth="1"/>
    <col min="12" max="12" width="25.140625" customWidth="1"/>
    <col min="13" max="13" width="13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157</v>
      </c>
      <c r="H1" t="s">
        <v>6</v>
      </c>
      <c r="I1" t="s">
        <v>3</v>
      </c>
      <c r="J1" t="s">
        <v>4</v>
      </c>
      <c r="K1" t="s">
        <v>5</v>
      </c>
      <c r="L1" s="4" t="s">
        <v>158</v>
      </c>
      <c r="M1" t="s">
        <v>172</v>
      </c>
    </row>
    <row r="2" spans="1:15" x14ac:dyDescent="0.25">
      <c r="A2" t="s">
        <v>9</v>
      </c>
      <c r="B2" t="s">
        <v>10</v>
      </c>
      <c r="C2">
        <v>12</v>
      </c>
      <c r="D2">
        <v>5</v>
      </c>
      <c r="E2">
        <v>2</v>
      </c>
      <c r="F2">
        <v>8</v>
      </c>
      <c r="G2" s="4">
        <f t="shared" ref="G2:G33" si="0">SUM(D2:F2)</f>
        <v>15</v>
      </c>
      <c r="H2">
        <v>3</v>
      </c>
      <c r="I2">
        <v>0</v>
      </c>
      <c r="J2">
        <v>0</v>
      </c>
      <c r="K2">
        <v>0</v>
      </c>
      <c r="L2" s="4">
        <f t="shared" ref="L2:L33" si="1">SUM(I2:K2)</f>
        <v>0</v>
      </c>
      <c r="M2">
        <f t="shared" ref="M2:M33" si="2">IF(AND(G2&gt;0,H2&gt;0,L2=0),1,0)</f>
        <v>1</v>
      </c>
      <c r="O2" t="s">
        <v>159</v>
      </c>
    </row>
    <row r="3" spans="1:15" x14ac:dyDescent="0.25">
      <c r="A3" t="s">
        <v>132</v>
      </c>
      <c r="B3" t="s">
        <v>133</v>
      </c>
      <c r="C3">
        <v>13</v>
      </c>
      <c r="D3">
        <v>0</v>
      </c>
      <c r="E3">
        <v>1</v>
      </c>
      <c r="F3">
        <v>0</v>
      </c>
      <c r="G3" s="4">
        <f t="shared" si="0"/>
        <v>1</v>
      </c>
      <c r="H3">
        <v>2</v>
      </c>
      <c r="I3">
        <v>0</v>
      </c>
      <c r="J3">
        <v>0</v>
      </c>
      <c r="K3">
        <v>0</v>
      </c>
      <c r="L3" s="4">
        <f t="shared" si="1"/>
        <v>0</v>
      </c>
      <c r="M3">
        <f t="shared" si="2"/>
        <v>1</v>
      </c>
      <c r="O3">
        <f>SUM(M2:M139)</f>
        <v>54</v>
      </c>
    </row>
    <row r="4" spans="1:15" x14ac:dyDescent="0.25">
      <c r="A4" t="s">
        <v>11</v>
      </c>
      <c r="B4" t="s">
        <v>133</v>
      </c>
      <c r="C4">
        <v>23</v>
      </c>
      <c r="D4">
        <v>18</v>
      </c>
      <c r="E4">
        <v>24</v>
      </c>
      <c r="F4">
        <v>28</v>
      </c>
      <c r="G4" s="4">
        <f t="shared" si="0"/>
        <v>70</v>
      </c>
      <c r="H4">
        <v>18</v>
      </c>
      <c r="I4">
        <v>0</v>
      </c>
      <c r="J4">
        <v>0</v>
      </c>
      <c r="K4">
        <v>0</v>
      </c>
      <c r="L4" s="4">
        <f t="shared" si="1"/>
        <v>0</v>
      </c>
      <c r="M4">
        <f t="shared" si="2"/>
        <v>1</v>
      </c>
      <c r="O4" t="s">
        <v>160</v>
      </c>
    </row>
    <row r="5" spans="1:15" x14ac:dyDescent="0.25">
      <c r="A5" t="s">
        <v>12</v>
      </c>
      <c r="B5" t="s">
        <v>8</v>
      </c>
      <c r="C5">
        <v>5</v>
      </c>
      <c r="D5">
        <v>1</v>
      </c>
      <c r="E5">
        <v>2</v>
      </c>
      <c r="F5">
        <v>9</v>
      </c>
      <c r="G5" s="4">
        <f t="shared" si="0"/>
        <v>12</v>
      </c>
      <c r="H5">
        <v>6</v>
      </c>
      <c r="I5">
        <v>0</v>
      </c>
      <c r="J5">
        <v>0</v>
      </c>
      <c r="K5">
        <v>0</v>
      </c>
      <c r="L5" s="4">
        <f t="shared" si="1"/>
        <v>0</v>
      </c>
      <c r="M5">
        <f t="shared" si="2"/>
        <v>1</v>
      </c>
      <c r="O5">
        <f>SUMIF(M2:M139,1,G2:G139)</f>
        <v>1218</v>
      </c>
    </row>
    <row r="6" spans="1:15" x14ac:dyDescent="0.25">
      <c r="A6" t="s">
        <v>16</v>
      </c>
      <c r="B6" t="s">
        <v>8</v>
      </c>
      <c r="C6">
        <v>5</v>
      </c>
      <c r="D6">
        <v>6</v>
      </c>
      <c r="E6">
        <v>5</v>
      </c>
      <c r="F6">
        <v>15</v>
      </c>
      <c r="G6" s="4">
        <f t="shared" si="0"/>
        <v>26</v>
      </c>
      <c r="H6">
        <v>5</v>
      </c>
      <c r="I6">
        <v>0</v>
      </c>
      <c r="J6">
        <v>0</v>
      </c>
      <c r="K6">
        <v>0</v>
      </c>
      <c r="L6" s="4">
        <f t="shared" si="1"/>
        <v>0</v>
      </c>
      <c r="M6">
        <f t="shared" si="2"/>
        <v>1</v>
      </c>
    </row>
    <row r="7" spans="1:15" x14ac:dyDescent="0.25">
      <c r="A7" t="s">
        <v>21</v>
      </c>
      <c r="B7" t="s">
        <v>136</v>
      </c>
      <c r="C7">
        <v>17</v>
      </c>
      <c r="D7">
        <v>0</v>
      </c>
      <c r="E7">
        <v>0</v>
      </c>
      <c r="F7">
        <v>1</v>
      </c>
      <c r="G7" s="4">
        <f t="shared" si="0"/>
        <v>1</v>
      </c>
      <c r="H7">
        <v>7</v>
      </c>
      <c r="I7">
        <v>0</v>
      </c>
      <c r="J7">
        <v>0</v>
      </c>
      <c r="K7">
        <v>0</v>
      </c>
      <c r="L7" s="4">
        <f t="shared" si="1"/>
        <v>0</v>
      </c>
      <c r="M7">
        <f t="shared" si="2"/>
        <v>1</v>
      </c>
    </row>
    <row r="8" spans="1:15" x14ac:dyDescent="0.25">
      <c r="A8" t="s">
        <v>24</v>
      </c>
      <c r="B8" t="s">
        <v>133</v>
      </c>
      <c r="C8">
        <v>21</v>
      </c>
      <c r="D8">
        <v>23</v>
      </c>
      <c r="E8">
        <v>30</v>
      </c>
      <c r="F8">
        <v>55</v>
      </c>
      <c r="G8" s="4">
        <f t="shared" si="0"/>
        <v>108</v>
      </c>
      <c r="H8">
        <v>7</v>
      </c>
      <c r="I8">
        <v>0</v>
      </c>
      <c r="J8">
        <v>0</v>
      </c>
      <c r="K8">
        <v>0</v>
      </c>
      <c r="L8" s="4">
        <f t="shared" si="1"/>
        <v>0</v>
      </c>
      <c r="M8">
        <f t="shared" si="2"/>
        <v>1</v>
      </c>
    </row>
    <row r="9" spans="1:15" x14ac:dyDescent="0.25">
      <c r="A9" t="s">
        <v>27</v>
      </c>
      <c r="B9" t="s">
        <v>133</v>
      </c>
      <c r="C9">
        <v>22</v>
      </c>
      <c r="D9">
        <v>2</v>
      </c>
      <c r="E9">
        <v>7</v>
      </c>
      <c r="F9">
        <v>4</v>
      </c>
      <c r="G9" s="4">
        <f t="shared" si="0"/>
        <v>13</v>
      </c>
      <c r="H9">
        <v>16</v>
      </c>
      <c r="I9">
        <v>0</v>
      </c>
      <c r="J9">
        <v>0</v>
      </c>
      <c r="K9">
        <v>0</v>
      </c>
      <c r="L9" s="4">
        <f t="shared" si="1"/>
        <v>0</v>
      </c>
      <c r="M9">
        <f t="shared" si="2"/>
        <v>1</v>
      </c>
    </row>
    <row r="10" spans="1:15" x14ac:dyDescent="0.25">
      <c r="A10" t="s">
        <v>30</v>
      </c>
      <c r="B10" t="s">
        <v>15</v>
      </c>
      <c r="C10">
        <v>9</v>
      </c>
      <c r="D10">
        <v>0</v>
      </c>
      <c r="E10">
        <v>1</v>
      </c>
      <c r="F10">
        <v>0</v>
      </c>
      <c r="G10" s="4">
        <f t="shared" si="0"/>
        <v>1</v>
      </c>
      <c r="H10">
        <v>10</v>
      </c>
      <c r="I10">
        <v>0</v>
      </c>
      <c r="J10">
        <v>0</v>
      </c>
      <c r="K10">
        <v>0</v>
      </c>
      <c r="L10" s="4">
        <f t="shared" si="1"/>
        <v>0</v>
      </c>
      <c r="M10">
        <f t="shared" si="2"/>
        <v>1</v>
      </c>
    </row>
    <row r="11" spans="1:15" x14ac:dyDescent="0.25">
      <c r="A11" t="s">
        <v>31</v>
      </c>
      <c r="B11" t="s">
        <v>15</v>
      </c>
      <c r="C11">
        <v>2</v>
      </c>
      <c r="D11">
        <v>0</v>
      </c>
      <c r="E11">
        <v>1</v>
      </c>
      <c r="F11">
        <v>0</v>
      </c>
      <c r="G11" s="4">
        <f t="shared" si="0"/>
        <v>1</v>
      </c>
      <c r="H11">
        <v>2</v>
      </c>
      <c r="I11">
        <v>0</v>
      </c>
      <c r="J11">
        <v>0</v>
      </c>
      <c r="K11">
        <v>0</v>
      </c>
      <c r="L11" s="4">
        <f t="shared" si="1"/>
        <v>0</v>
      </c>
      <c r="M11">
        <f t="shared" si="2"/>
        <v>1</v>
      </c>
    </row>
    <row r="12" spans="1:15" x14ac:dyDescent="0.25">
      <c r="A12" t="s">
        <v>37</v>
      </c>
      <c r="B12" t="s">
        <v>10</v>
      </c>
      <c r="C12">
        <v>21</v>
      </c>
      <c r="D12">
        <v>7</v>
      </c>
      <c r="E12">
        <v>9</v>
      </c>
      <c r="F12">
        <v>10</v>
      </c>
      <c r="G12" s="4">
        <f t="shared" si="0"/>
        <v>26</v>
      </c>
      <c r="H12">
        <v>1</v>
      </c>
      <c r="I12">
        <v>0</v>
      </c>
      <c r="J12">
        <v>0</v>
      </c>
      <c r="K12">
        <v>0</v>
      </c>
      <c r="L12" s="4">
        <f t="shared" si="1"/>
        <v>0</v>
      </c>
      <c r="M12">
        <f t="shared" si="2"/>
        <v>1</v>
      </c>
    </row>
    <row r="13" spans="1:15" x14ac:dyDescent="0.25">
      <c r="A13" t="s">
        <v>41</v>
      </c>
      <c r="B13" t="s">
        <v>10</v>
      </c>
      <c r="C13">
        <v>12</v>
      </c>
      <c r="D13">
        <v>21</v>
      </c>
      <c r="E13">
        <v>7</v>
      </c>
      <c r="F13">
        <v>17</v>
      </c>
      <c r="G13" s="4">
        <f t="shared" si="0"/>
        <v>45</v>
      </c>
      <c r="H13">
        <v>2</v>
      </c>
      <c r="I13">
        <v>0</v>
      </c>
      <c r="J13">
        <v>0</v>
      </c>
      <c r="K13">
        <v>0</v>
      </c>
      <c r="L13" s="4">
        <f t="shared" si="1"/>
        <v>0</v>
      </c>
      <c r="M13">
        <f t="shared" si="2"/>
        <v>1</v>
      </c>
    </row>
    <row r="14" spans="1:15" x14ac:dyDescent="0.25">
      <c r="A14" t="s">
        <v>42</v>
      </c>
      <c r="B14" t="s">
        <v>8</v>
      </c>
      <c r="C14">
        <v>20</v>
      </c>
      <c r="D14">
        <v>0</v>
      </c>
      <c r="E14">
        <v>2</v>
      </c>
      <c r="F14">
        <v>7</v>
      </c>
      <c r="G14" s="4">
        <f t="shared" si="0"/>
        <v>9</v>
      </c>
      <c r="H14">
        <v>4</v>
      </c>
      <c r="I14">
        <v>0</v>
      </c>
      <c r="J14">
        <v>0</v>
      </c>
      <c r="K14">
        <v>0</v>
      </c>
      <c r="L14" s="4">
        <f t="shared" si="1"/>
        <v>0</v>
      </c>
      <c r="M14">
        <f t="shared" si="2"/>
        <v>1</v>
      </c>
    </row>
    <row r="15" spans="1:15" x14ac:dyDescent="0.25">
      <c r="A15" t="s">
        <v>46</v>
      </c>
      <c r="B15" t="s">
        <v>10</v>
      </c>
      <c r="C15">
        <v>13</v>
      </c>
      <c r="D15">
        <v>0</v>
      </c>
      <c r="E15">
        <v>1</v>
      </c>
      <c r="F15">
        <v>3</v>
      </c>
      <c r="G15" s="4">
        <f t="shared" si="0"/>
        <v>4</v>
      </c>
      <c r="H15">
        <v>1</v>
      </c>
      <c r="I15">
        <v>0</v>
      </c>
      <c r="J15">
        <v>0</v>
      </c>
      <c r="K15">
        <v>0</v>
      </c>
      <c r="L15" s="4">
        <f t="shared" si="1"/>
        <v>0</v>
      </c>
      <c r="M15">
        <f t="shared" si="2"/>
        <v>1</v>
      </c>
    </row>
    <row r="16" spans="1:15" x14ac:dyDescent="0.25">
      <c r="A16" t="s">
        <v>47</v>
      </c>
      <c r="B16" t="s">
        <v>15</v>
      </c>
      <c r="C16">
        <v>27</v>
      </c>
      <c r="D16">
        <v>30</v>
      </c>
      <c r="E16">
        <v>42</v>
      </c>
      <c r="F16">
        <v>38</v>
      </c>
      <c r="G16" s="4">
        <f t="shared" si="0"/>
        <v>110</v>
      </c>
      <c r="H16">
        <v>18</v>
      </c>
      <c r="I16">
        <v>0</v>
      </c>
      <c r="J16">
        <v>0</v>
      </c>
      <c r="K16">
        <v>0</v>
      </c>
      <c r="L16" s="4">
        <f t="shared" si="1"/>
        <v>0</v>
      </c>
      <c r="M16">
        <f t="shared" si="2"/>
        <v>1</v>
      </c>
    </row>
    <row r="17" spans="1:13" x14ac:dyDescent="0.25">
      <c r="A17" t="s">
        <v>48</v>
      </c>
      <c r="B17" t="s">
        <v>8</v>
      </c>
      <c r="C17">
        <v>5</v>
      </c>
      <c r="D17">
        <v>6</v>
      </c>
      <c r="E17">
        <v>5</v>
      </c>
      <c r="F17">
        <v>14</v>
      </c>
      <c r="G17" s="4">
        <f t="shared" si="0"/>
        <v>25</v>
      </c>
      <c r="H17">
        <v>6</v>
      </c>
      <c r="I17">
        <v>0</v>
      </c>
      <c r="J17">
        <v>0</v>
      </c>
      <c r="K17">
        <v>0</v>
      </c>
      <c r="L17" s="4">
        <f t="shared" si="1"/>
        <v>0</v>
      </c>
      <c r="M17">
        <f t="shared" si="2"/>
        <v>1</v>
      </c>
    </row>
    <row r="18" spans="1:13" x14ac:dyDescent="0.25">
      <c r="A18" t="s">
        <v>53</v>
      </c>
      <c r="B18" t="s">
        <v>8</v>
      </c>
      <c r="C18">
        <v>15</v>
      </c>
      <c r="D18">
        <v>1</v>
      </c>
      <c r="E18">
        <v>1</v>
      </c>
      <c r="F18">
        <v>1</v>
      </c>
      <c r="G18" s="4">
        <f t="shared" si="0"/>
        <v>3</v>
      </c>
      <c r="H18">
        <v>4</v>
      </c>
      <c r="I18">
        <v>0</v>
      </c>
      <c r="J18">
        <v>0</v>
      </c>
      <c r="K18">
        <v>0</v>
      </c>
      <c r="L18" s="4">
        <f t="shared" si="1"/>
        <v>0</v>
      </c>
      <c r="M18">
        <f t="shared" si="2"/>
        <v>1</v>
      </c>
    </row>
    <row r="19" spans="1:13" x14ac:dyDescent="0.25">
      <c r="A19" t="s">
        <v>54</v>
      </c>
      <c r="B19" t="s">
        <v>8</v>
      </c>
      <c r="C19">
        <v>23</v>
      </c>
      <c r="D19">
        <v>9</v>
      </c>
      <c r="E19">
        <v>6</v>
      </c>
      <c r="F19">
        <v>11</v>
      </c>
      <c r="G19" s="4">
        <f t="shared" si="0"/>
        <v>26</v>
      </c>
      <c r="H19">
        <v>9</v>
      </c>
      <c r="I19">
        <v>0</v>
      </c>
      <c r="J19">
        <v>0</v>
      </c>
      <c r="K19">
        <v>0</v>
      </c>
      <c r="L19" s="4">
        <f t="shared" si="1"/>
        <v>0</v>
      </c>
      <c r="M19">
        <f t="shared" si="2"/>
        <v>1</v>
      </c>
    </row>
    <row r="20" spans="1:13" x14ac:dyDescent="0.25">
      <c r="A20" t="s">
        <v>57</v>
      </c>
      <c r="B20" t="s">
        <v>8</v>
      </c>
      <c r="C20">
        <v>15</v>
      </c>
      <c r="D20">
        <v>15</v>
      </c>
      <c r="E20">
        <v>20</v>
      </c>
      <c r="F20">
        <v>25</v>
      </c>
      <c r="G20" s="4">
        <f t="shared" si="0"/>
        <v>60</v>
      </c>
      <c r="H20">
        <v>10</v>
      </c>
      <c r="I20">
        <v>0</v>
      </c>
      <c r="J20">
        <v>0</v>
      </c>
      <c r="K20">
        <v>0</v>
      </c>
      <c r="L20" s="4">
        <f t="shared" si="1"/>
        <v>0</v>
      </c>
      <c r="M20">
        <f t="shared" si="2"/>
        <v>1</v>
      </c>
    </row>
    <row r="21" spans="1:13" x14ac:dyDescent="0.25">
      <c r="A21" t="s">
        <v>58</v>
      </c>
      <c r="B21" t="s">
        <v>15</v>
      </c>
      <c r="C21">
        <v>20</v>
      </c>
      <c r="D21">
        <v>9</v>
      </c>
      <c r="E21">
        <v>8</v>
      </c>
      <c r="F21">
        <v>11</v>
      </c>
      <c r="G21" s="4">
        <f t="shared" si="0"/>
        <v>28</v>
      </c>
      <c r="H21">
        <v>6</v>
      </c>
      <c r="I21">
        <v>0</v>
      </c>
      <c r="J21">
        <v>0</v>
      </c>
      <c r="K21">
        <v>0</v>
      </c>
      <c r="L21" s="4">
        <f t="shared" si="1"/>
        <v>0</v>
      </c>
      <c r="M21">
        <f t="shared" si="2"/>
        <v>1</v>
      </c>
    </row>
    <row r="22" spans="1:13" x14ac:dyDescent="0.25">
      <c r="A22" t="s">
        <v>59</v>
      </c>
      <c r="B22" t="s">
        <v>15</v>
      </c>
      <c r="C22">
        <v>19</v>
      </c>
      <c r="D22">
        <v>0</v>
      </c>
      <c r="E22">
        <v>2</v>
      </c>
      <c r="F22">
        <v>2</v>
      </c>
      <c r="G22" s="4">
        <f t="shared" si="0"/>
        <v>4</v>
      </c>
      <c r="H22">
        <v>17</v>
      </c>
      <c r="I22">
        <v>0</v>
      </c>
      <c r="J22">
        <v>0</v>
      </c>
      <c r="K22">
        <v>0</v>
      </c>
      <c r="L22" s="4">
        <f t="shared" si="1"/>
        <v>0</v>
      </c>
      <c r="M22">
        <f t="shared" si="2"/>
        <v>1</v>
      </c>
    </row>
    <row r="23" spans="1:13" x14ac:dyDescent="0.25">
      <c r="A23" t="s">
        <v>60</v>
      </c>
      <c r="B23" t="s">
        <v>8</v>
      </c>
      <c r="C23">
        <v>15</v>
      </c>
      <c r="D23">
        <v>1</v>
      </c>
      <c r="E23">
        <v>1</v>
      </c>
      <c r="F23">
        <v>5</v>
      </c>
      <c r="G23" s="4">
        <f t="shared" si="0"/>
        <v>7</v>
      </c>
      <c r="H23">
        <v>6</v>
      </c>
      <c r="I23">
        <v>0</v>
      </c>
      <c r="J23">
        <v>0</v>
      </c>
      <c r="K23">
        <v>0</v>
      </c>
      <c r="L23" s="4">
        <f t="shared" si="1"/>
        <v>0</v>
      </c>
      <c r="M23">
        <f t="shared" si="2"/>
        <v>1</v>
      </c>
    </row>
    <row r="24" spans="1:13" x14ac:dyDescent="0.25">
      <c r="A24" t="s">
        <v>61</v>
      </c>
      <c r="B24" t="s">
        <v>136</v>
      </c>
      <c r="C24">
        <v>16</v>
      </c>
      <c r="D24">
        <v>17</v>
      </c>
      <c r="E24">
        <v>30</v>
      </c>
      <c r="F24">
        <v>20</v>
      </c>
      <c r="G24" s="4">
        <f t="shared" si="0"/>
        <v>67</v>
      </c>
      <c r="H24">
        <v>7</v>
      </c>
      <c r="I24">
        <v>0</v>
      </c>
      <c r="J24">
        <v>0</v>
      </c>
      <c r="K24">
        <v>0</v>
      </c>
      <c r="L24" s="4">
        <f t="shared" si="1"/>
        <v>0</v>
      </c>
      <c r="M24">
        <f t="shared" si="2"/>
        <v>1</v>
      </c>
    </row>
    <row r="25" spans="1:13" x14ac:dyDescent="0.25">
      <c r="A25" t="s">
        <v>64</v>
      </c>
      <c r="B25" t="s">
        <v>10</v>
      </c>
      <c r="C25">
        <v>13</v>
      </c>
      <c r="D25">
        <v>3</v>
      </c>
      <c r="E25">
        <v>1</v>
      </c>
      <c r="F25">
        <v>1</v>
      </c>
      <c r="G25" s="4">
        <f t="shared" si="0"/>
        <v>5</v>
      </c>
      <c r="H25">
        <v>1</v>
      </c>
      <c r="I25">
        <v>0</v>
      </c>
      <c r="J25">
        <v>0</v>
      </c>
      <c r="K25">
        <v>0</v>
      </c>
      <c r="L25" s="4">
        <f t="shared" si="1"/>
        <v>0</v>
      </c>
      <c r="M25">
        <f t="shared" si="2"/>
        <v>1</v>
      </c>
    </row>
    <row r="26" spans="1:13" x14ac:dyDescent="0.25">
      <c r="A26" t="s">
        <v>68</v>
      </c>
      <c r="B26" t="s">
        <v>10</v>
      </c>
      <c r="C26">
        <v>13</v>
      </c>
      <c r="D26">
        <v>25</v>
      </c>
      <c r="E26">
        <v>32</v>
      </c>
      <c r="F26">
        <v>29</v>
      </c>
      <c r="G26" s="4">
        <f t="shared" si="0"/>
        <v>86</v>
      </c>
      <c r="H26">
        <v>3</v>
      </c>
      <c r="I26">
        <v>0</v>
      </c>
      <c r="J26">
        <v>0</v>
      </c>
      <c r="K26">
        <v>0</v>
      </c>
      <c r="L26" s="4">
        <f t="shared" si="1"/>
        <v>0</v>
      </c>
      <c r="M26">
        <f t="shared" si="2"/>
        <v>1</v>
      </c>
    </row>
    <row r="27" spans="1:13" x14ac:dyDescent="0.25">
      <c r="A27" t="s">
        <v>69</v>
      </c>
      <c r="B27" t="s">
        <v>8</v>
      </c>
      <c r="C27">
        <v>5</v>
      </c>
      <c r="D27">
        <v>0</v>
      </c>
      <c r="E27">
        <v>1</v>
      </c>
      <c r="F27">
        <v>2</v>
      </c>
      <c r="G27" s="4">
        <f t="shared" si="0"/>
        <v>3</v>
      </c>
      <c r="H27">
        <v>6</v>
      </c>
      <c r="I27">
        <v>0</v>
      </c>
      <c r="J27">
        <v>0</v>
      </c>
      <c r="K27">
        <v>0</v>
      </c>
      <c r="L27" s="4">
        <f t="shared" si="1"/>
        <v>0</v>
      </c>
      <c r="M27">
        <f t="shared" si="2"/>
        <v>1</v>
      </c>
    </row>
    <row r="28" spans="1:13" x14ac:dyDescent="0.25">
      <c r="A28" t="s">
        <v>70</v>
      </c>
      <c r="B28" t="s">
        <v>133</v>
      </c>
      <c r="C28">
        <v>18</v>
      </c>
      <c r="D28">
        <v>2</v>
      </c>
      <c r="E28">
        <v>6</v>
      </c>
      <c r="F28">
        <v>11</v>
      </c>
      <c r="G28" s="4">
        <f t="shared" si="0"/>
        <v>19</v>
      </c>
      <c r="H28">
        <v>1</v>
      </c>
      <c r="I28">
        <v>0</v>
      </c>
      <c r="J28">
        <v>0</v>
      </c>
      <c r="K28">
        <v>0</v>
      </c>
      <c r="L28" s="4">
        <f t="shared" si="1"/>
        <v>0</v>
      </c>
      <c r="M28">
        <f t="shared" si="2"/>
        <v>1</v>
      </c>
    </row>
    <row r="29" spans="1:13" x14ac:dyDescent="0.25">
      <c r="A29" t="s">
        <v>71</v>
      </c>
      <c r="B29" t="s">
        <v>136</v>
      </c>
      <c r="C29">
        <v>14</v>
      </c>
      <c r="D29">
        <v>1</v>
      </c>
      <c r="E29">
        <v>1</v>
      </c>
      <c r="F29">
        <v>2</v>
      </c>
      <c r="G29" s="4">
        <f t="shared" si="0"/>
        <v>4</v>
      </c>
      <c r="H29">
        <v>6</v>
      </c>
      <c r="I29">
        <v>0</v>
      </c>
      <c r="J29">
        <v>0</v>
      </c>
      <c r="K29">
        <v>0</v>
      </c>
      <c r="L29" s="4">
        <f t="shared" si="1"/>
        <v>0</v>
      </c>
      <c r="M29">
        <f t="shared" si="2"/>
        <v>1</v>
      </c>
    </row>
    <row r="30" spans="1:13" x14ac:dyDescent="0.25">
      <c r="A30" t="s">
        <v>74</v>
      </c>
      <c r="B30" t="s">
        <v>8</v>
      </c>
      <c r="C30">
        <v>16</v>
      </c>
      <c r="D30">
        <v>0</v>
      </c>
      <c r="E30">
        <v>2</v>
      </c>
      <c r="F30">
        <v>2</v>
      </c>
      <c r="G30" s="4">
        <f t="shared" si="0"/>
        <v>4</v>
      </c>
      <c r="H30">
        <v>16</v>
      </c>
      <c r="I30">
        <v>0</v>
      </c>
      <c r="J30">
        <v>0</v>
      </c>
      <c r="K30">
        <v>0</v>
      </c>
      <c r="L30" s="4">
        <f t="shared" si="1"/>
        <v>0</v>
      </c>
      <c r="M30">
        <f t="shared" si="2"/>
        <v>1</v>
      </c>
    </row>
    <row r="31" spans="1:13" x14ac:dyDescent="0.25">
      <c r="A31" t="s">
        <v>76</v>
      </c>
      <c r="B31" t="s">
        <v>15</v>
      </c>
      <c r="C31">
        <v>8</v>
      </c>
      <c r="D31">
        <v>6</v>
      </c>
      <c r="E31">
        <v>5</v>
      </c>
      <c r="F31">
        <v>10</v>
      </c>
      <c r="G31" s="4">
        <f t="shared" si="0"/>
        <v>21</v>
      </c>
      <c r="H31">
        <v>8</v>
      </c>
      <c r="I31">
        <v>0</v>
      </c>
      <c r="J31">
        <v>0</v>
      </c>
      <c r="K31">
        <v>0</v>
      </c>
      <c r="L31" s="4">
        <f t="shared" si="1"/>
        <v>0</v>
      </c>
      <c r="M31">
        <f t="shared" si="2"/>
        <v>1</v>
      </c>
    </row>
    <row r="32" spans="1:13" x14ac:dyDescent="0.25">
      <c r="A32" t="s">
        <v>78</v>
      </c>
      <c r="B32" t="s">
        <v>15</v>
      </c>
      <c r="C32">
        <v>5</v>
      </c>
      <c r="D32">
        <v>0</v>
      </c>
      <c r="E32">
        <v>0</v>
      </c>
      <c r="F32">
        <v>1</v>
      </c>
      <c r="G32" s="4">
        <f t="shared" si="0"/>
        <v>1</v>
      </c>
      <c r="H32">
        <v>5</v>
      </c>
      <c r="I32">
        <v>0</v>
      </c>
      <c r="J32">
        <v>0</v>
      </c>
      <c r="K32">
        <v>0</v>
      </c>
      <c r="L32" s="4">
        <f t="shared" si="1"/>
        <v>0</v>
      </c>
      <c r="M32">
        <f t="shared" si="2"/>
        <v>1</v>
      </c>
    </row>
    <row r="33" spans="1:13" x14ac:dyDescent="0.25">
      <c r="A33" t="s">
        <v>80</v>
      </c>
      <c r="B33" t="s">
        <v>10</v>
      </c>
      <c r="C33">
        <v>13</v>
      </c>
      <c r="D33">
        <v>6</v>
      </c>
      <c r="E33">
        <v>5</v>
      </c>
      <c r="F33">
        <v>11</v>
      </c>
      <c r="G33" s="4">
        <f t="shared" si="0"/>
        <v>22</v>
      </c>
      <c r="H33">
        <v>6</v>
      </c>
      <c r="I33">
        <v>0</v>
      </c>
      <c r="J33">
        <v>0</v>
      </c>
      <c r="K33">
        <v>0</v>
      </c>
      <c r="L33" s="4">
        <f t="shared" si="1"/>
        <v>0</v>
      </c>
      <c r="M33">
        <f t="shared" si="2"/>
        <v>1</v>
      </c>
    </row>
    <row r="34" spans="1:13" x14ac:dyDescent="0.25">
      <c r="A34" t="s">
        <v>82</v>
      </c>
      <c r="B34" t="s">
        <v>136</v>
      </c>
      <c r="C34">
        <v>22</v>
      </c>
      <c r="D34">
        <v>13</v>
      </c>
      <c r="E34">
        <v>21</v>
      </c>
      <c r="F34">
        <v>28</v>
      </c>
      <c r="G34" s="4">
        <f t="shared" ref="G34:G65" si="3">SUM(D34:F34)</f>
        <v>62</v>
      </c>
      <c r="H34">
        <v>8</v>
      </c>
      <c r="I34">
        <v>0</v>
      </c>
      <c r="J34">
        <v>0</v>
      </c>
      <c r="K34">
        <v>0</v>
      </c>
      <c r="L34" s="4">
        <f t="shared" ref="L34:L65" si="4">SUM(I34:K34)</f>
        <v>0</v>
      </c>
      <c r="M34">
        <f t="shared" ref="M34:M65" si="5">IF(AND(G34&gt;0,H34&gt;0,L34=0),1,0)</f>
        <v>1</v>
      </c>
    </row>
    <row r="35" spans="1:13" x14ac:dyDescent="0.25">
      <c r="A35" t="s">
        <v>83</v>
      </c>
      <c r="B35" t="s">
        <v>15</v>
      </c>
      <c r="C35">
        <v>5</v>
      </c>
      <c r="D35">
        <v>0</v>
      </c>
      <c r="E35">
        <v>2</v>
      </c>
      <c r="F35">
        <v>5</v>
      </c>
      <c r="G35" s="4">
        <f t="shared" si="3"/>
        <v>7</v>
      </c>
      <c r="H35">
        <v>6</v>
      </c>
      <c r="I35">
        <v>0</v>
      </c>
      <c r="J35">
        <v>0</v>
      </c>
      <c r="K35">
        <v>0</v>
      </c>
      <c r="L35" s="4">
        <f t="shared" si="4"/>
        <v>0</v>
      </c>
      <c r="M35">
        <f t="shared" si="5"/>
        <v>1</v>
      </c>
    </row>
    <row r="36" spans="1:13" x14ac:dyDescent="0.25">
      <c r="A36" t="s">
        <v>84</v>
      </c>
      <c r="B36" t="s">
        <v>8</v>
      </c>
      <c r="C36">
        <v>12</v>
      </c>
      <c r="D36">
        <v>2</v>
      </c>
      <c r="E36">
        <v>9</v>
      </c>
      <c r="F36">
        <v>13</v>
      </c>
      <c r="G36" s="4">
        <f t="shared" si="3"/>
        <v>24</v>
      </c>
      <c r="H36">
        <v>13</v>
      </c>
      <c r="I36">
        <v>0</v>
      </c>
      <c r="J36">
        <v>0</v>
      </c>
      <c r="K36">
        <v>0</v>
      </c>
      <c r="L36" s="4">
        <f t="shared" si="4"/>
        <v>0</v>
      </c>
      <c r="M36">
        <f t="shared" si="5"/>
        <v>1</v>
      </c>
    </row>
    <row r="37" spans="1:13" x14ac:dyDescent="0.25">
      <c r="A37" t="s">
        <v>93</v>
      </c>
      <c r="B37" t="s">
        <v>8</v>
      </c>
      <c r="C37">
        <v>16</v>
      </c>
      <c r="D37">
        <v>3</v>
      </c>
      <c r="E37">
        <v>3</v>
      </c>
      <c r="F37">
        <v>4</v>
      </c>
      <c r="G37" s="4">
        <f t="shared" si="3"/>
        <v>10</v>
      </c>
      <c r="H37">
        <v>2</v>
      </c>
      <c r="I37">
        <v>0</v>
      </c>
      <c r="J37">
        <v>0</v>
      </c>
      <c r="K37">
        <v>0</v>
      </c>
      <c r="L37" s="4">
        <f t="shared" si="4"/>
        <v>0</v>
      </c>
      <c r="M37">
        <f t="shared" si="5"/>
        <v>1</v>
      </c>
    </row>
    <row r="38" spans="1:13" x14ac:dyDescent="0.25">
      <c r="A38" t="s">
        <v>95</v>
      </c>
      <c r="B38" t="s">
        <v>133</v>
      </c>
      <c r="C38">
        <v>11</v>
      </c>
      <c r="D38">
        <v>0</v>
      </c>
      <c r="E38">
        <v>1</v>
      </c>
      <c r="F38">
        <v>0</v>
      </c>
      <c r="G38" s="4">
        <f t="shared" si="3"/>
        <v>1</v>
      </c>
      <c r="H38">
        <v>1</v>
      </c>
      <c r="I38">
        <v>0</v>
      </c>
      <c r="J38">
        <v>0</v>
      </c>
      <c r="K38">
        <v>0</v>
      </c>
      <c r="L38" s="4">
        <f t="shared" si="4"/>
        <v>0</v>
      </c>
      <c r="M38">
        <f t="shared" si="5"/>
        <v>1</v>
      </c>
    </row>
    <row r="39" spans="1:13" x14ac:dyDescent="0.25">
      <c r="A39" t="s">
        <v>96</v>
      </c>
      <c r="B39" t="s">
        <v>133</v>
      </c>
      <c r="C39">
        <v>17</v>
      </c>
      <c r="D39">
        <v>1</v>
      </c>
      <c r="E39">
        <v>3</v>
      </c>
      <c r="F39">
        <v>0</v>
      </c>
      <c r="G39" s="4">
        <f t="shared" si="3"/>
        <v>4</v>
      </c>
      <c r="H39">
        <v>2</v>
      </c>
      <c r="I39">
        <v>0</v>
      </c>
      <c r="J39">
        <v>0</v>
      </c>
      <c r="K39">
        <v>0</v>
      </c>
      <c r="L39" s="4">
        <f t="shared" si="4"/>
        <v>0</v>
      </c>
      <c r="M39">
        <f t="shared" si="5"/>
        <v>1</v>
      </c>
    </row>
    <row r="40" spans="1:13" x14ac:dyDescent="0.25">
      <c r="A40" t="s">
        <v>98</v>
      </c>
      <c r="B40" t="s">
        <v>136</v>
      </c>
      <c r="C40">
        <v>17</v>
      </c>
      <c r="D40">
        <v>0</v>
      </c>
      <c r="E40">
        <v>2</v>
      </c>
      <c r="F40">
        <v>6</v>
      </c>
      <c r="G40" s="4">
        <f t="shared" si="3"/>
        <v>8</v>
      </c>
      <c r="H40">
        <v>6</v>
      </c>
      <c r="I40">
        <v>0</v>
      </c>
      <c r="J40">
        <v>0</v>
      </c>
      <c r="K40">
        <v>0</v>
      </c>
      <c r="L40" s="4">
        <f t="shared" si="4"/>
        <v>0</v>
      </c>
      <c r="M40">
        <f t="shared" si="5"/>
        <v>1</v>
      </c>
    </row>
    <row r="41" spans="1:13" x14ac:dyDescent="0.25">
      <c r="A41" t="s">
        <v>99</v>
      </c>
      <c r="B41" t="s">
        <v>15</v>
      </c>
      <c r="C41">
        <v>23</v>
      </c>
      <c r="D41">
        <v>4</v>
      </c>
      <c r="E41">
        <v>8</v>
      </c>
      <c r="F41">
        <v>11</v>
      </c>
      <c r="G41" s="4">
        <f t="shared" si="3"/>
        <v>23</v>
      </c>
      <c r="H41">
        <v>7</v>
      </c>
      <c r="I41">
        <v>0</v>
      </c>
      <c r="J41">
        <v>0</v>
      </c>
      <c r="K41">
        <v>0</v>
      </c>
      <c r="L41" s="4">
        <f t="shared" si="4"/>
        <v>0</v>
      </c>
      <c r="M41">
        <f t="shared" si="5"/>
        <v>1</v>
      </c>
    </row>
    <row r="42" spans="1:13" x14ac:dyDescent="0.25">
      <c r="A42" t="s">
        <v>142</v>
      </c>
      <c r="B42" t="s">
        <v>10</v>
      </c>
      <c r="C42">
        <v>18</v>
      </c>
      <c r="D42">
        <v>23</v>
      </c>
      <c r="E42">
        <v>26</v>
      </c>
      <c r="F42">
        <v>27</v>
      </c>
      <c r="G42" s="4">
        <f t="shared" si="3"/>
        <v>76</v>
      </c>
      <c r="H42">
        <v>6</v>
      </c>
      <c r="I42">
        <v>0</v>
      </c>
      <c r="J42">
        <v>0</v>
      </c>
      <c r="K42">
        <v>0</v>
      </c>
      <c r="L42" s="4">
        <f t="shared" si="4"/>
        <v>0</v>
      </c>
      <c r="M42">
        <f t="shared" si="5"/>
        <v>1</v>
      </c>
    </row>
    <row r="43" spans="1:13" x14ac:dyDescent="0.25">
      <c r="A43" t="s">
        <v>102</v>
      </c>
      <c r="B43" t="s">
        <v>10</v>
      </c>
      <c r="C43">
        <v>13</v>
      </c>
      <c r="D43">
        <v>0</v>
      </c>
      <c r="E43">
        <v>1</v>
      </c>
      <c r="F43">
        <v>0</v>
      </c>
      <c r="G43" s="4">
        <f t="shared" si="3"/>
        <v>1</v>
      </c>
      <c r="H43">
        <v>5</v>
      </c>
      <c r="I43">
        <v>0</v>
      </c>
      <c r="J43">
        <v>0</v>
      </c>
      <c r="K43">
        <v>0</v>
      </c>
      <c r="L43" s="4">
        <f t="shared" si="4"/>
        <v>0</v>
      </c>
      <c r="M43">
        <f t="shared" si="5"/>
        <v>1</v>
      </c>
    </row>
    <row r="44" spans="1:13" x14ac:dyDescent="0.25">
      <c r="A44" t="s">
        <v>103</v>
      </c>
      <c r="B44" t="s">
        <v>15</v>
      </c>
      <c r="C44">
        <v>3</v>
      </c>
      <c r="D44">
        <v>1</v>
      </c>
      <c r="E44">
        <v>2</v>
      </c>
      <c r="F44">
        <v>4</v>
      </c>
      <c r="G44" s="4">
        <f t="shared" si="3"/>
        <v>7</v>
      </c>
      <c r="H44">
        <v>2</v>
      </c>
      <c r="I44">
        <v>0</v>
      </c>
      <c r="J44">
        <v>0</v>
      </c>
      <c r="K44">
        <v>0</v>
      </c>
      <c r="L44" s="4">
        <f t="shared" si="4"/>
        <v>0</v>
      </c>
      <c r="M44">
        <f t="shared" si="5"/>
        <v>1</v>
      </c>
    </row>
    <row r="45" spans="1:13" x14ac:dyDescent="0.25">
      <c r="A45" t="s">
        <v>144</v>
      </c>
      <c r="B45" t="s">
        <v>15</v>
      </c>
      <c r="C45">
        <v>1</v>
      </c>
      <c r="D45">
        <v>0</v>
      </c>
      <c r="E45">
        <v>2</v>
      </c>
      <c r="F45">
        <v>0</v>
      </c>
      <c r="G45" s="4">
        <f t="shared" si="3"/>
        <v>2</v>
      </c>
      <c r="H45">
        <v>1</v>
      </c>
      <c r="I45">
        <v>0</v>
      </c>
      <c r="J45">
        <v>0</v>
      </c>
      <c r="K45">
        <v>0</v>
      </c>
      <c r="L45" s="4">
        <f t="shared" si="4"/>
        <v>0</v>
      </c>
      <c r="M45">
        <f t="shared" si="5"/>
        <v>1</v>
      </c>
    </row>
    <row r="46" spans="1:13" x14ac:dyDescent="0.25">
      <c r="A46" t="s">
        <v>113</v>
      </c>
      <c r="B46" t="s">
        <v>8</v>
      </c>
      <c r="C46">
        <v>5</v>
      </c>
      <c r="D46">
        <v>0</v>
      </c>
      <c r="E46">
        <v>1</v>
      </c>
      <c r="F46">
        <v>2</v>
      </c>
      <c r="G46" s="4">
        <f t="shared" si="3"/>
        <v>3</v>
      </c>
      <c r="H46">
        <v>4</v>
      </c>
      <c r="I46">
        <v>0</v>
      </c>
      <c r="J46">
        <v>0</v>
      </c>
      <c r="K46">
        <v>0</v>
      </c>
      <c r="L46" s="4">
        <f t="shared" si="4"/>
        <v>0</v>
      </c>
      <c r="M46">
        <f t="shared" si="5"/>
        <v>1</v>
      </c>
    </row>
    <row r="47" spans="1:13" x14ac:dyDescent="0.25">
      <c r="A47" t="s">
        <v>114</v>
      </c>
      <c r="B47" t="s">
        <v>8</v>
      </c>
      <c r="C47">
        <v>15</v>
      </c>
      <c r="D47">
        <v>7</v>
      </c>
      <c r="E47">
        <v>6</v>
      </c>
      <c r="F47">
        <v>11</v>
      </c>
      <c r="G47" s="4">
        <f t="shared" si="3"/>
        <v>24</v>
      </c>
      <c r="H47">
        <v>3</v>
      </c>
      <c r="I47">
        <v>0</v>
      </c>
      <c r="J47">
        <v>0</v>
      </c>
      <c r="K47">
        <v>0</v>
      </c>
      <c r="L47" s="4">
        <f t="shared" si="4"/>
        <v>0</v>
      </c>
      <c r="M47">
        <f t="shared" si="5"/>
        <v>1</v>
      </c>
    </row>
    <row r="48" spans="1:13" x14ac:dyDescent="0.25">
      <c r="A48" t="s">
        <v>116</v>
      </c>
      <c r="B48" t="s">
        <v>10</v>
      </c>
      <c r="C48">
        <v>9</v>
      </c>
      <c r="D48">
        <v>0</v>
      </c>
      <c r="E48">
        <v>0</v>
      </c>
      <c r="F48">
        <v>1</v>
      </c>
      <c r="G48" s="4">
        <f t="shared" si="3"/>
        <v>1</v>
      </c>
      <c r="H48">
        <v>1</v>
      </c>
      <c r="I48">
        <v>0</v>
      </c>
      <c r="J48">
        <v>0</v>
      </c>
      <c r="K48">
        <v>0</v>
      </c>
      <c r="L48" s="4">
        <f t="shared" si="4"/>
        <v>0</v>
      </c>
      <c r="M48">
        <f t="shared" si="5"/>
        <v>1</v>
      </c>
    </row>
    <row r="49" spans="1:13" x14ac:dyDescent="0.25">
      <c r="A49" t="s">
        <v>117</v>
      </c>
      <c r="B49" t="s">
        <v>135</v>
      </c>
      <c r="C49">
        <v>8</v>
      </c>
      <c r="D49">
        <v>0</v>
      </c>
      <c r="E49">
        <v>1</v>
      </c>
      <c r="F49">
        <v>0</v>
      </c>
      <c r="G49" s="4">
        <f t="shared" si="3"/>
        <v>1</v>
      </c>
      <c r="H49">
        <v>1</v>
      </c>
      <c r="I49">
        <v>0</v>
      </c>
      <c r="J49">
        <v>0</v>
      </c>
      <c r="K49">
        <v>0</v>
      </c>
      <c r="L49" s="4">
        <f t="shared" si="4"/>
        <v>0</v>
      </c>
      <c r="M49">
        <f t="shared" si="5"/>
        <v>1</v>
      </c>
    </row>
    <row r="50" spans="1:13" x14ac:dyDescent="0.25">
      <c r="A50" t="s">
        <v>146</v>
      </c>
      <c r="B50" t="s">
        <v>136</v>
      </c>
      <c r="C50">
        <v>16</v>
      </c>
      <c r="D50">
        <v>2</v>
      </c>
      <c r="E50">
        <v>5</v>
      </c>
      <c r="F50">
        <v>11</v>
      </c>
      <c r="G50" s="4">
        <f t="shared" si="3"/>
        <v>18</v>
      </c>
      <c r="H50">
        <v>3</v>
      </c>
      <c r="I50">
        <v>0</v>
      </c>
      <c r="J50">
        <v>0</v>
      </c>
      <c r="K50">
        <v>0</v>
      </c>
      <c r="L50" s="4">
        <f t="shared" si="4"/>
        <v>0</v>
      </c>
      <c r="M50">
        <f t="shared" si="5"/>
        <v>1</v>
      </c>
    </row>
    <row r="51" spans="1:13" x14ac:dyDescent="0.25">
      <c r="A51" t="s">
        <v>119</v>
      </c>
      <c r="B51" t="s">
        <v>8</v>
      </c>
      <c r="C51">
        <v>21</v>
      </c>
      <c r="D51">
        <v>39</v>
      </c>
      <c r="E51">
        <v>25</v>
      </c>
      <c r="F51">
        <v>24</v>
      </c>
      <c r="G51" s="4">
        <f t="shared" si="3"/>
        <v>88</v>
      </c>
      <c r="H51">
        <v>16</v>
      </c>
      <c r="I51">
        <v>0</v>
      </c>
      <c r="J51">
        <v>0</v>
      </c>
      <c r="K51">
        <v>0</v>
      </c>
      <c r="L51" s="4">
        <f t="shared" si="4"/>
        <v>0</v>
      </c>
      <c r="M51">
        <f t="shared" si="5"/>
        <v>1</v>
      </c>
    </row>
    <row r="52" spans="1:13" x14ac:dyDescent="0.25">
      <c r="A52" t="s">
        <v>122</v>
      </c>
      <c r="B52" t="s">
        <v>133</v>
      </c>
      <c r="C52">
        <v>20</v>
      </c>
      <c r="D52">
        <v>2</v>
      </c>
      <c r="E52">
        <v>2</v>
      </c>
      <c r="F52">
        <v>6</v>
      </c>
      <c r="G52" s="4">
        <f t="shared" si="3"/>
        <v>10</v>
      </c>
      <c r="H52">
        <v>1</v>
      </c>
      <c r="I52">
        <v>0</v>
      </c>
      <c r="J52">
        <v>0</v>
      </c>
      <c r="K52">
        <v>0</v>
      </c>
      <c r="L52" s="4">
        <f t="shared" si="4"/>
        <v>0</v>
      </c>
      <c r="M52">
        <f t="shared" si="5"/>
        <v>1</v>
      </c>
    </row>
    <row r="53" spans="1:13" x14ac:dyDescent="0.25">
      <c r="A53" t="s">
        <v>124</v>
      </c>
      <c r="B53" t="s">
        <v>133</v>
      </c>
      <c r="C53">
        <v>17</v>
      </c>
      <c r="D53">
        <v>2</v>
      </c>
      <c r="E53">
        <v>2</v>
      </c>
      <c r="F53">
        <v>8</v>
      </c>
      <c r="G53" s="4">
        <f t="shared" si="3"/>
        <v>12</v>
      </c>
      <c r="H53">
        <v>4</v>
      </c>
      <c r="I53">
        <v>0</v>
      </c>
      <c r="J53">
        <v>0</v>
      </c>
      <c r="K53">
        <v>0</v>
      </c>
      <c r="L53" s="4">
        <f t="shared" si="4"/>
        <v>0</v>
      </c>
      <c r="M53">
        <f t="shared" si="5"/>
        <v>1</v>
      </c>
    </row>
    <row r="54" spans="1:13" x14ac:dyDescent="0.25">
      <c r="A54" t="s">
        <v>149</v>
      </c>
      <c r="B54" t="s">
        <v>136</v>
      </c>
      <c r="C54">
        <v>11</v>
      </c>
      <c r="D54">
        <v>0</v>
      </c>
      <c r="E54">
        <v>1</v>
      </c>
      <c r="F54">
        <v>0</v>
      </c>
      <c r="G54" s="4">
        <f t="shared" si="3"/>
        <v>1</v>
      </c>
      <c r="H54">
        <v>7</v>
      </c>
      <c r="I54">
        <v>0</v>
      </c>
      <c r="J54">
        <v>0</v>
      </c>
      <c r="K54">
        <v>0</v>
      </c>
      <c r="L54" s="4">
        <f t="shared" si="4"/>
        <v>0</v>
      </c>
      <c r="M54">
        <f t="shared" si="5"/>
        <v>1</v>
      </c>
    </row>
    <row r="55" spans="1:13" x14ac:dyDescent="0.25">
      <c r="A55" t="s">
        <v>130</v>
      </c>
      <c r="B55" t="s">
        <v>10</v>
      </c>
      <c r="C55">
        <v>12</v>
      </c>
      <c r="D55">
        <v>3</v>
      </c>
      <c r="E55">
        <v>4</v>
      </c>
      <c r="F55">
        <v>1</v>
      </c>
      <c r="G55" s="4">
        <f t="shared" si="3"/>
        <v>8</v>
      </c>
      <c r="H55">
        <v>1</v>
      </c>
      <c r="I55">
        <v>0</v>
      </c>
      <c r="J55">
        <v>0</v>
      </c>
      <c r="K55">
        <v>0</v>
      </c>
      <c r="L55" s="4">
        <f t="shared" si="4"/>
        <v>0</v>
      </c>
      <c r="M55">
        <f t="shared" si="5"/>
        <v>1</v>
      </c>
    </row>
    <row r="56" spans="1:13" x14ac:dyDescent="0.25">
      <c r="A56" t="s">
        <v>7</v>
      </c>
      <c r="B56" t="s">
        <v>8</v>
      </c>
      <c r="C56">
        <v>13</v>
      </c>
      <c r="D56">
        <v>0</v>
      </c>
      <c r="E56">
        <v>0</v>
      </c>
      <c r="F56">
        <v>2</v>
      </c>
      <c r="G56" s="4">
        <f t="shared" si="3"/>
        <v>2</v>
      </c>
      <c r="H56">
        <v>0</v>
      </c>
      <c r="I56">
        <v>0</v>
      </c>
      <c r="J56">
        <v>0</v>
      </c>
      <c r="K56">
        <v>0</v>
      </c>
      <c r="L56" s="4">
        <f t="shared" si="4"/>
        <v>0</v>
      </c>
      <c r="M56">
        <f t="shared" si="5"/>
        <v>0</v>
      </c>
    </row>
    <row r="57" spans="1:13" x14ac:dyDescent="0.25">
      <c r="A57" t="s">
        <v>134</v>
      </c>
      <c r="B57" t="s">
        <v>8</v>
      </c>
      <c r="C57">
        <v>10</v>
      </c>
      <c r="D57">
        <v>0</v>
      </c>
      <c r="E57">
        <v>1</v>
      </c>
      <c r="F57">
        <v>2</v>
      </c>
      <c r="G57" s="4">
        <f t="shared" si="3"/>
        <v>3</v>
      </c>
      <c r="H57">
        <v>0</v>
      </c>
      <c r="I57">
        <v>0</v>
      </c>
      <c r="J57">
        <v>0</v>
      </c>
      <c r="K57">
        <v>0</v>
      </c>
      <c r="L57" s="4">
        <f t="shared" si="4"/>
        <v>0</v>
      </c>
      <c r="M57">
        <f t="shared" si="5"/>
        <v>0</v>
      </c>
    </row>
    <row r="58" spans="1:13" x14ac:dyDescent="0.25">
      <c r="A58" t="s">
        <v>13</v>
      </c>
      <c r="B58" t="s">
        <v>135</v>
      </c>
      <c r="C58">
        <v>25</v>
      </c>
      <c r="D58">
        <v>138</v>
      </c>
      <c r="E58">
        <v>153</v>
      </c>
      <c r="F58">
        <v>177</v>
      </c>
      <c r="G58" s="4">
        <f t="shared" si="3"/>
        <v>468</v>
      </c>
      <c r="H58">
        <v>18</v>
      </c>
      <c r="I58">
        <v>5</v>
      </c>
      <c r="J58">
        <v>3</v>
      </c>
      <c r="K58">
        <v>4</v>
      </c>
      <c r="L58" s="4">
        <f t="shared" si="4"/>
        <v>12</v>
      </c>
      <c r="M58">
        <f t="shared" si="5"/>
        <v>0</v>
      </c>
    </row>
    <row r="59" spans="1:13" x14ac:dyDescent="0.25">
      <c r="A59" t="s">
        <v>14</v>
      </c>
      <c r="B59" t="s">
        <v>15</v>
      </c>
      <c r="C59">
        <v>26</v>
      </c>
      <c r="D59">
        <v>18</v>
      </c>
      <c r="E59">
        <v>33</v>
      </c>
      <c r="F59">
        <v>35</v>
      </c>
      <c r="G59" s="4">
        <f t="shared" si="3"/>
        <v>86</v>
      </c>
      <c r="H59">
        <v>22</v>
      </c>
      <c r="I59">
        <v>59</v>
      </c>
      <c r="J59">
        <v>78</v>
      </c>
      <c r="K59">
        <v>81</v>
      </c>
      <c r="L59" s="4">
        <f t="shared" si="4"/>
        <v>218</v>
      </c>
      <c r="M59">
        <f t="shared" si="5"/>
        <v>0</v>
      </c>
    </row>
    <row r="60" spans="1:13" x14ac:dyDescent="0.25">
      <c r="A60" t="s">
        <v>17</v>
      </c>
      <c r="B60" t="s">
        <v>136</v>
      </c>
      <c r="C60">
        <v>15</v>
      </c>
      <c r="D60">
        <v>5</v>
      </c>
      <c r="E60">
        <v>2</v>
      </c>
      <c r="F60">
        <v>5</v>
      </c>
      <c r="G60" s="4">
        <f t="shared" si="3"/>
        <v>12</v>
      </c>
      <c r="H60">
        <v>0</v>
      </c>
      <c r="I60">
        <v>0</v>
      </c>
      <c r="J60">
        <v>0</v>
      </c>
      <c r="K60">
        <v>0</v>
      </c>
      <c r="L60" s="4">
        <f t="shared" si="4"/>
        <v>0</v>
      </c>
      <c r="M60">
        <f t="shared" si="5"/>
        <v>0</v>
      </c>
    </row>
    <row r="61" spans="1:13" x14ac:dyDescent="0.25">
      <c r="A61" t="s">
        <v>18</v>
      </c>
      <c r="B61" t="s">
        <v>8</v>
      </c>
      <c r="C61">
        <v>8</v>
      </c>
      <c r="D61">
        <v>0</v>
      </c>
      <c r="E61">
        <v>0</v>
      </c>
      <c r="F61">
        <v>1</v>
      </c>
      <c r="G61" s="4">
        <f t="shared" si="3"/>
        <v>1</v>
      </c>
      <c r="H61">
        <v>0</v>
      </c>
      <c r="I61">
        <v>0</v>
      </c>
      <c r="J61">
        <v>0</v>
      </c>
      <c r="K61">
        <v>0</v>
      </c>
      <c r="L61" s="4">
        <f t="shared" si="4"/>
        <v>0</v>
      </c>
      <c r="M61">
        <f t="shared" si="5"/>
        <v>0</v>
      </c>
    </row>
    <row r="62" spans="1:13" x14ac:dyDescent="0.25">
      <c r="A62" t="s">
        <v>19</v>
      </c>
      <c r="B62" t="s">
        <v>136</v>
      </c>
      <c r="C62">
        <v>11</v>
      </c>
      <c r="D62">
        <v>0</v>
      </c>
      <c r="E62">
        <v>0</v>
      </c>
      <c r="F62">
        <v>1</v>
      </c>
      <c r="G62" s="4">
        <f t="shared" si="3"/>
        <v>1</v>
      </c>
      <c r="H62">
        <v>0</v>
      </c>
      <c r="I62">
        <v>0</v>
      </c>
      <c r="J62">
        <v>0</v>
      </c>
      <c r="K62">
        <v>0</v>
      </c>
      <c r="L62" s="4">
        <f t="shared" si="4"/>
        <v>0</v>
      </c>
      <c r="M62">
        <f t="shared" si="5"/>
        <v>0</v>
      </c>
    </row>
    <row r="63" spans="1:13" x14ac:dyDescent="0.25">
      <c r="A63" t="s">
        <v>20</v>
      </c>
      <c r="B63" t="s">
        <v>15</v>
      </c>
      <c r="C63">
        <v>25</v>
      </c>
      <c r="D63">
        <v>37</v>
      </c>
      <c r="E63">
        <v>52</v>
      </c>
      <c r="F63">
        <v>53</v>
      </c>
      <c r="G63" s="4">
        <f t="shared" si="3"/>
        <v>142</v>
      </c>
      <c r="H63">
        <v>20</v>
      </c>
      <c r="I63">
        <v>1</v>
      </c>
      <c r="J63">
        <v>1</v>
      </c>
      <c r="K63">
        <v>3</v>
      </c>
      <c r="L63" s="4">
        <f t="shared" si="4"/>
        <v>5</v>
      </c>
      <c r="M63">
        <f t="shared" si="5"/>
        <v>0</v>
      </c>
    </row>
    <row r="64" spans="1:13" x14ac:dyDescent="0.25">
      <c r="A64" t="s">
        <v>22</v>
      </c>
      <c r="B64" t="s">
        <v>15</v>
      </c>
      <c r="C64">
        <v>5</v>
      </c>
      <c r="D64">
        <v>12</v>
      </c>
      <c r="E64">
        <v>24</v>
      </c>
      <c r="F64">
        <v>40</v>
      </c>
      <c r="G64" s="4">
        <f t="shared" si="3"/>
        <v>76</v>
      </c>
      <c r="H64">
        <v>6</v>
      </c>
      <c r="I64">
        <v>6</v>
      </c>
      <c r="J64">
        <v>4</v>
      </c>
      <c r="K64">
        <v>5</v>
      </c>
      <c r="L64" s="4">
        <f t="shared" si="4"/>
        <v>15</v>
      </c>
      <c r="M64">
        <f t="shared" si="5"/>
        <v>0</v>
      </c>
    </row>
    <row r="65" spans="1:13" x14ac:dyDescent="0.25">
      <c r="A65" t="s">
        <v>23</v>
      </c>
      <c r="B65" t="s">
        <v>8</v>
      </c>
      <c r="C65">
        <v>9</v>
      </c>
      <c r="D65">
        <v>0</v>
      </c>
      <c r="E65">
        <v>1</v>
      </c>
      <c r="F65">
        <v>0</v>
      </c>
      <c r="G65" s="4">
        <f t="shared" si="3"/>
        <v>1</v>
      </c>
      <c r="H65">
        <v>0</v>
      </c>
      <c r="I65">
        <v>0</v>
      </c>
      <c r="J65">
        <v>0</v>
      </c>
      <c r="K65">
        <v>0</v>
      </c>
      <c r="L65" s="4">
        <f t="shared" si="4"/>
        <v>0</v>
      </c>
      <c r="M65">
        <f t="shared" si="5"/>
        <v>0</v>
      </c>
    </row>
    <row r="66" spans="1:13" x14ac:dyDescent="0.25">
      <c r="A66" t="s">
        <v>25</v>
      </c>
      <c r="B66" t="s">
        <v>15</v>
      </c>
      <c r="C66">
        <v>19</v>
      </c>
      <c r="D66">
        <v>51</v>
      </c>
      <c r="E66">
        <v>85</v>
      </c>
      <c r="F66">
        <v>78</v>
      </c>
      <c r="G66" s="4">
        <f t="shared" ref="G66:G97" si="6">SUM(D66:F66)</f>
        <v>214</v>
      </c>
      <c r="H66">
        <v>19</v>
      </c>
      <c r="I66">
        <v>1</v>
      </c>
      <c r="J66">
        <v>2</v>
      </c>
      <c r="K66">
        <v>3</v>
      </c>
      <c r="L66" s="4">
        <f t="shared" ref="L66:L97" si="7">SUM(I66:K66)</f>
        <v>6</v>
      </c>
      <c r="M66">
        <f t="shared" ref="M66:M97" si="8">IF(AND(G66&gt;0,H66&gt;0,L66=0),1,0)</f>
        <v>0</v>
      </c>
    </row>
    <row r="67" spans="1:13" x14ac:dyDescent="0.25">
      <c r="A67" t="s">
        <v>26</v>
      </c>
      <c r="B67" t="s">
        <v>10</v>
      </c>
      <c r="C67">
        <v>5</v>
      </c>
      <c r="D67">
        <v>1</v>
      </c>
      <c r="E67">
        <v>0</v>
      </c>
      <c r="F67">
        <v>0</v>
      </c>
      <c r="G67" s="4">
        <f t="shared" si="6"/>
        <v>1</v>
      </c>
      <c r="H67">
        <v>0</v>
      </c>
      <c r="I67">
        <v>0</v>
      </c>
      <c r="J67">
        <v>0</v>
      </c>
      <c r="K67">
        <v>0</v>
      </c>
      <c r="L67" s="4">
        <f t="shared" si="7"/>
        <v>0</v>
      </c>
      <c r="M67">
        <f t="shared" si="8"/>
        <v>0</v>
      </c>
    </row>
    <row r="68" spans="1:13" x14ac:dyDescent="0.25">
      <c r="A68" t="s">
        <v>28</v>
      </c>
      <c r="B68" t="s">
        <v>8</v>
      </c>
      <c r="C68">
        <v>9</v>
      </c>
      <c r="D68">
        <v>201</v>
      </c>
      <c r="E68">
        <v>144</v>
      </c>
      <c r="F68">
        <v>128</v>
      </c>
      <c r="G68" s="4">
        <f t="shared" si="6"/>
        <v>473</v>
      </c>
      <c r="H68">
        <v>10</v>
      </c>
      <c r="I68">
        <v>12</v>
      </c>
      <c r="J68">
        <v>22</v>
      </c>
      <c r="K68">
        <v>19</v>
      </c>
      <c r="L68" s="4">
        <f t="shared" si="7"/>
        <v>53</v>
      </c>
      <c r="M68">
        <f t="shared" si="8"/>
        <v>0</v>
      </c>
    </row>
    <row r="69" spans="1:13" x14ac:dyDescent="0.25">
      <c r="A69" t="s">
        <v>29</v>
      </c>
      <c r="B69" t="s">
        <v>15</v>
      </c>
      <c r="C69">
        <v>6</v>
      </c>
      <c r="D69">
        <v>6</v>
      </c>
      <c r="E69">
        <v>7</v>
      </c>
      <c r="F69">
        <v>10</v>
      </c>
      <c r="G69" s="4">
        <f t="shared" si="6"/>
        <v>23</v>
      </c>
      <c r="H69">
        <v>7</v>
      </c>
      <c r="I69">
        <v>4</v>
      </c>
      <c r="J69">
        <v>6</v>
      </c>
      <c r="K69">
        <v>1</v>
      </c>
      <c r="L69" s="4">
        <f t="shared" si="7"/>
        <v>11</v>
      </c>
      <c r="M69">
        <f t="shared" si="8"/>
        <v>0</v>
      </c>
    </row>
    <row r="70" spans="1:13" x14ac:dyDescent="0.25">
      <c r="A70" t="s">
        <v>32</v>
      </c>
      <c r="B70" t="s">
        <v>15</v>
      </c>
      <c r="C70">
        <v>16</v>
      </c>
      <c r="D70">
        <v>49</v>
      </c>
      <c r="E70">
        <v>49</v>
      </c>
      <c r="F70">
        <v>45</v>
      </c>
      <c r="G70" s="4">
        <f t="shared" si="6"/>
        <v>143</v>
      </c>
      <c r="H70">
        <v>16</v>
      </c>
      <c r="I70">
        <v>2</v>
      </c>
      <c r="J70">
        <v>8</v>
      </c>
      <c r="K70">
        <v>15</v>
      </c>
      <c r="L70" s="4">
        <f t="shared" si="7"/>
        <v>25</v>
      </c>
      <c r="M70">
        <f t="shared" si="8"/>
        <v>0</v>
      </c>
    </row>
    <row r="71" spans="1:13" x14ac:dyDescent="0.25">
      <c r="A71" t="s">
        <v>33</v>
      </c>
      <c r="B71" t="s">
        <v>15</v>
      </c>
      <c r="C71">
        <v>5</v>
      </c>
      <c r="D71">
        <v>14</v>
      </c>
      <c r="E71">
        <v>15</v>
      </c>
      <c r="F71">
        <v>15</v>
      </c>
      <c r="G71" s="4">
        <f t="shared" si="6"/>
        <v>44</v>
      </c>
      <c r="H71">
        <v>6</v>
      </c>
      <c r="I71">
        <v>7</v>
      </c>
      <c r="J71">
        <v>9</v>
      </c>
      <c r="K71">
        <v>8</v>
      </c>
      <c r="L71" s="4">
        <f t="shared" si="7"/>
        <v>24</v>
      </c>
      <c r="M71">
        <f t="shared" si="8"/>
        <v>0</v>
      </c>
    </row>
    <row r="72" spans="1:13" x14ac:dyDescent="0.25">
      <c r="A72" t="s">
        <v>34</v>
      </c>
      <c r="B72" t="s">
        <v>15</v>
      </c>
      <c r="C72">
        <v>26</v>
      </c>
      <c r="D72">
        <v>43</v>
      </c>
      <c r="E72">
        <v>68</v>
      </c>
      <c r="F72">
        <v>68</v>
      </c>
      <c r="G72" s="4">
        <f t="shared" si="6"/>
        <v>179</v>
      </c>
      <c r="H72">
        <v>13</v>
      </c>
      <c r="I72">
        <v>0</v>
      </c>
      <c r="J72">
        <v>1</v>
      </c>
      <c r="K72">
        <v>0</v>
      </c>
      <c r="L72" s="4">
        <f t="shared" si="7"/>
        <v>1</v>
      </c>
      <c r="M72">
        <f t="shared" si="8"/>
        <v>0</v>
      </c>
    </row>
    <row r="73" spans="1:13" x14ac:dyDescent="0.25">
      <c r="A73" t="s">
        <v>35</v>
      </c>
      <c r="B73" t="s">
        <v>136</v>
      </c>
      <c r="C73">
        <v>13</v>
      </c>
      <c r="D73">
        <v>3</v>
      </c>
      <c r="E73">
        <v>2</v>
      </c>
      <c r="F73">
        <v>1</v>
      </c>
      <c r="G73" s="4">
        <f t="shared" si="6"/>
        <v>6</v>
      </c>
      <c r="H73">
        <v>0</v>
      </c>
      <c r="I73">
        <v>0</v>
      </c>
      <c r="J73">
        <v>0</v>
      </c>
      <c r="K73">
        <v>0</v>
      </c>
      <c r="L73" s="4">
        <f t="shared" si="7"/>
        <v>0</v>
      </c>
      <c r="M73">
        <f t="shared" si="8"/>
        <v>0</v>
      </c>
    </row>
    <row r="74" spans="1:13" x14ac:dyDescent="0.25">
      <c r="A74" t="s">
        <v>36</v>
      </c>
      <c r="B74" t="s">
        <v>10</v>
      </c>
      <c r="C74">
        <v>7</v>
      </c>
      <c r="D74">
        <v>0</v>
      </c>
      <c r="E74">
        <v>0</v>
      </c>
      <c r="F74">
        <v>1</v>
      </c>
      <c r="G74" s="4">
        <f t="shared" si="6"/>
        <v>1</v>
      </c>
      <c r="H74">
        <v>0</v>
      </c>
      <c r="I74">
        <v>0</v>
      </c>
      <c r="J74">
        <v>0</v>
      </c>
      <c r="K74">
        <v>0</v>
      </c>
      <c r="L74" s="4">
        <f t="shared" si="7"/>
        <v>0</v>
      </c>
      <c r="M74">
        <f t="shared" si="8"/>
        <v>0</v>
      </c>
    </row>
    <row r="75" spans="1:13" x14ac:dyDescent="0.25">
      <c r="A75" t="s">
        <v>38</v>
      </c>
      <c r="B75" t="s">
        <v>133</v>
      </c>
      <c r="C75">
        <v>13</v>
      </c>
      <c r="D75">
        <v>1</v>
      </c>
      <c r="E75">
        <v>1</v>
      </c>
      <c r="F75">
        <v>0</v>
      </c>
      <c r="G75" s="4">
        <f t="shared" si="6"/>
        <v>2</v>
      </c>
      <c r="H75">
        <v>0</v>
      </c>
      <c r="I75">
        <v>0</v>
      </c>
      <c r="J75">
        <v>0</v>
      </c>
      <c r="K75">
        <v>0</v>
      </c>
      <c r="L75" s="4">
        <f t="shared" si="7"/>
        <v>0</v>
      </c>
      <c r="M75">
        <f t="shared" si="8"/>
        <v>0</v>
      </c>
    </row>
    <row r="76" spans="1:13" x14ac:dyDescent="0.25">
      <c r="A76" t="s">
        <v>39</v>
      </c>
      <c r="B76" t="s">
        <v>10</v>
      </c>
      <c r="C76">
        <v>4</v>
      </c>
      <c r="D76">
        <v>0</v>
      </c>
      <c r="E76">
        <v>0</v>
      </c>
      <c r="F76">
        <v>1</v>
      </c>
      <c r="G76" s="4">
        <f t="shared" si="6"/>
        <v>1</v>
      </c>
      <c r="H76">
        <v>0</v>
      </c>
      <c r="I76">
        <v>0</v>
      </c>
      <c r="J76">
        <v>0</v>
      </c>
      <c r="K76">
        <v>0</v>
      </c>
      <c r="L76" s="4">
        <f t="shared" si="7"/>
        <v>0</v>
      </c>
      <c r="M76">
        <f t="shared" si="8"/>
        <v>0</v>
      </c>
    </row>
    <row r="77" spans="1:13" x14ac:dyDescent="0.25">
      <c r="A77" t="s">
        <v>40</v>
      </c>
      <c r="B77" t="s">
        <v>15</v>
      </c>
      <c r="C77">
        <v>11</v>
      </c>
      <c r="D77">
        <v>9</v>
      </c>
      <c r="E77">
        <v>9</v>
      </c>
      <c r="F77">
        <v>15</v>
      </c>
      <c r="G77" s="4">
        <f t="shared" si="6"/>
        <v>33</v>
      </c>
      <c r="H77">
        <v>9</v>
      </c>
      <c r="I77">
        <v>4</v>
      </c>
      <c r="J77">
        <v>2</v>
      </c>
      <c r="K77">
        <v>1</v>
      </c>
      <c r="L77" s="4">
        <f t="shared" si="7"/>
        <v>7</v>
      </c>
      <c r="M77">
        <f t="shared" si="8"/>
        <v>0</v>
      </c>
    </row>
    <row r="78" spans="1:13" x14ac:dyDescent="0.25">
      <c r="A78" t="s">
        <v>43</v>
      </c>
      <c r="B78" t="s">
        <v>15</v>
      </c>
      <c r="C78">
        <v>24</v>
      </c>
      <c r="D78">
        <v>101</v>
      </c>
      <c r="E78">
        <v>84</v>
      </c>
      <c r="F78">
        <v>117</v>
      </c>
      <c r="G78" s="4">
        <f t="shared" si="6"/>
        <v>302</v>
      </c>
      <c r="H78">
        <v>22</v>
      </c>
      <c r="I78">
        <v>42</v>
      </c>
      <c r="J78">
        <v>62</v>
      </c>
      <c r="K78">
        <v>56</v>
      </c>
      <c r="L78" s="4">
        <f t="shared" si="7"/>
        <v>160</v>
      </c>
      <c r="M78">
        <f t="shared" si="8"/>
        <v>0</v>
      </c>
    </row>
    <row r="79" spans="1:13" x14ac:dyDescent="0.25">
      <c r="A79" t="s">
        <v>44</v>
      </c>
      <c r="B79" t="s">
        <v>15</v>
      </c>
      <c r="C79">
        <v>27</v>
      </c>
      <c r="D79">
        <v>202</v>
      </c>
      <c r="E79">
        <v>223</v>
      </c>
      <c r="F79">
        <v>246</v>
      </c>
      <c r="G79" s="4">
        <f t="shared" si="6"/>
        <v>671</v>
      </c>
      <c r="H79">
        <v>22</v>
      </c>
      <c r="I79">
        <v>31</v>
      </c>
      <c r="J79">
        <v>31</v>
      </c>
      <c r="K79">
        <v>47</v>
      </c>
      <c r="L79" s="4">
        <f t="shared" si="7"/>
        <v>109</v>
      </c>
      <c r="M79">
        <f t="shared" si="8"/>
        <v>0</v>
      </c>
    </row>
    <row r="80" spans="1:13" x14ac:dyDescent="0.25">
      <c r="A80" t="s">
        <v>45</v>
      </c>
      <c r="B80" t="s">
        <v>10</v>
      </c>
      <c r="C80">
        <v>9</v>
      </c>
      <c r="D80">
        <v>0</v>
      </c>
      <c r="E80">
        <v>1</v>
      </c>
      <c r="F80">
        <v>0</v>
      </c>
      <c r="G80" s="4">
        <f t="shared" si="6"/>
        <v>1</v>
      </c>
      <c r="H80">
        <v>0</v>
      </c>
      <c r="I80">
        <v>0</v>
      </c>
      <c r="J80">
        <v>0</v>
      </c>
      <c r="K80">
        <v>0</v>
      </c>
      <c r="L80" s="4">
        <f t="shared" si="7"/>
        <v>0</v>
      </c>
      <c r="M80">
        <f t="shared" si="8"/>
        <v>0</v>
      </c>
    </row>
    <row r="81" spans="1:13" x14ac:dyDescent="0.25">
      <c r="A81" t="s">
        <v>49</v>
      </c>
      <c r="B81" t="s">
        <v>133</v>
      </c>
      <c r="C81">
        <v>16</v>
      </c>
      <c r="D81">
        <v>0</v>
      </c>
      <c r="E81">
        <v>0</v>
      </c>
      <c r="F81">
        <v>1</v>
      </c>
      <c r="G81" s="4">
        <f t="shared" si="6"/>
        <v>1</v>
      </c>
      <c r="H81">
        <v>0</v>
      </c>
      <c r="I81">
        <v>0</v>
      </c>
      <c r="J81">
        <v>0</v>
      </c>
      <c r="K81">
        <v>0</v>
      </c>
      <c r="L81" s="4">
        <f t="shared" si="7"/>
        <v>0</v>
      </c>
      <c r="M81">
        <f t="shared" si="8"/>
        <v>0</v>
      </c>
    </row>
    <row r="82" spans="1:13" x14ac:dyDescent="0.25">
      <c r="A82" t="s">
        <v>50</v>
      </c>
      <c r="B82" t="s">
        <v>136</v>
      </c>
      <c r="C82">
        <v>14</v>
      </c>
      <c r="D82">
        <v>0</v>
      </c>
      <c r="E82">
        <v>1</v>
      </c>
      <c r="F82">
        <v>1</v>
      </c>
      <c r="G82" s="4">
        <f t="shared" si="6"/>
        <v>2</v>
      </c>
      <c r="H82">
        <v>0</v>
      </c>
      <c r="I82">
        <v>0</v>
      </c>
      <c r="J82">
        <v>0</v>
      </c>
      <c r="K82">
        <v>0</v>
      </c>
      <c r="L82" s="4">
        <f t="shared" si="7"/>
        <v>0</v>
      </c>
      <c r="M82">
        <f t="shared" si="8"/>
        <v>0</v>
      </c>
    </row>
    <row r="83" spans="1:13" x14ac:dyDescent="0.25">
      <c r="A83" t="s">
        <v>51</v>
      </c>
      <c r="B83" t="s">
        <v>15</v>
      </c>
      <c r="C83">
        <v>22</v>
      </c>
      <c r="D83">
        <v>37</v>
      </c>
      <c r="E83">
        <v>59</v>
      </c>
      <c r="F83">
        <v>35</v>
      </c>
      <c r="G83" s="4">
        <f t="shared" si="6"/>
        <v>131</v>
      </c>
      <c r="H83">
        <v>19</v>
      </c>
      <c r="I83">
        <v>1</v>
      </c>
      <c r="J83">
        <v>0</v>
      </c>
      <c r="K83">
        <v>1</v>
      </c>
      <c r="L83" s="4">
        <f t="shared" si="7"/>
        <v>2</v>
      </c>
      <c r="M83">
        <f t="shared" si="8"/>
        <v>0</v>
      </c>
    </row>
    <row r="84" spans="1:13" x14ac:dyDescent="0.25">
      <c r="A84" t="s">
        <v>52</v>
      </c>
      <c r="B84" t="s">
        <v>15</v>
      </c>
      <c r="C84">
        <v>25</v>
      </c>
      <c r="D84">
        <v>77</v>
      </c>
      <c r="E84">
        <v>85</v>
      </c>
      <c r="F84">
        <v>104</v>
      </c>
      <c r="G84" s="4">
        <f t="shared" si="6"/>
        <v>266</v>
      </c>
      <c r="H84">
        <v>20</v>
      </c>
      <c r="I84">
        <v>37</v>
      </c>
      <c r="J84">
        <v>38</v>
      </c>
      <c r="K84">
        <v>35</v>
      </c>
      <c r="L84" s="4">
        <f t="shared" si="7"/>
        <v>110</v>
      </c>
      <c r="M84">
        <f t="shared" si="8"/>
        <v>0</v>
      </c>
    </row>
    <row r="85" spans="1:13" x14ac:dyDescent="0.25">
      <c r="A85" t="s">
        <v>55</v>
      </c>
      <c r="B85" t="s">
        <v>8</v>
      </c>
      <c r="C85">
        <v>14</v>
      </c>
      <c r="D85">
        <v>6</v>
      </c>
      <c r="E85">
        <v>10</v>
      </c>
      <c r="F85">
        <v>11</v>
      </c>
      <c r="G85" s="4">
        <f t="shared" si="6"/>
        <v>27</v>
      </c>
      <c r="H85">
        <v>0</v>
      </c>
      <c r="I85">
        <v>0</v>
      </c>
      <c r="J85">
        <v>0</v>
      </c>
      <c r="K85">
        <v>0</v>
      </c>
      <c r="L85" s="4">
        <f t="shared" si="7"/>
        <v>0</v>
      </c>
      <c r="M85">
        <f t="shared" si="8"/>
        <v>0</v>
      </c>
    </row>
    <row r="86" spans="1:13" x14ac:dyDescent="0.25">
      <c r="A86" t="s">
        <v>56</v>
      </c>
      <c r="B86" t="s">
        <v>8</v>
      </c>
      <c r="C86">
        <v>13</v>
      </c>
      <c r="D86">
        <v>0</v>
      </c>
      <c r="E86">
        <v>0</v>
      </c>
      <c r="F86">
        <v>1</v>
      </c>
      <c r="G86" s="4">
        <f t="shared" si="6"/>
        <v>1</v>
      </c>
      <c r="H86">
        <v>0</v>
      </c>
      <c r="I86">
        <v>0</v>
      </c>
      <c r="J86">
        <v>0</v>
      </c>
      <c r="K86">
        <v>0</v>
      </c>
      <c r="L86" s="4">
        <f t="shared" si="7"/>
        <v>0</v>
      </c>
      <c r="M86">
        <f t="shared" si="8"/>
        <v>0</v>
      </c>
    </row>
    <row r="87" spans="1:13" x14ac:dyDescent="0.25">
      <c r="A87" t="s">
        <v>62</v>
      </c>
      <c r="B87" t="s">
        <v>8</v>
      </c>
      <c r="C87">
        <v>21</v>
      </c>
      <c r="D87">
        <v>130</v>
      </c>
      <c r="E87">
        <v>126</v>
      </c>
      <c r="F87">
        <v>142</v>
      </c>
      <c r="G87" s="4">
        <f t="shared" si="6"/>
        <v>398</v>
      </c>
      <c r="H87">
        <v>20</v>
      </c>
      <c r="I87">
        <v>10</v>
      </c>
      <c r="J87">
        <v>17</v>
      </c>
      <c r="K87">
        <v>18</v>
      </c>
      <c r="L87" s="4">
        <f t="shared" si="7"/>
        <v>45</v>
      </c>
      <c r="M87">
        <f t="shared" si="8"/>
        <v>0</v>
      </c>
    </row>
    <row r="88" spans="1:13" x14ac:dyDescent="0.25">
      <c r="A88" t="s">
        <v>63</v>
      </c>
      <c r="B88" t="s">
        <v>15</v>
      </c>
      <c r="C88">
        <v>18</v>
      </c>
      <c r="D88">
        <v>28</v>
      </c>
      <c r="E88">
        <v>31</v>
      </c>
      <c r="F88">
        <v>31</v>
      </c>
      <c r="G88" s="4">
        <f t="shared" si="6"/>
        <v>90</v>
      </c>
      <c r="H88">
        <v>16</v>
      </c>
      <c r="I88">
        <v>0</v>
      </c>
      <c r="J88">
        <v>3</v>
      </c>
      <c r="K88">
        <v>1</v>
      </c>
      <c r="L88" s="4">
        <f t="shared" si="7"/>
        <v>4</v>
      </c>
      <c r="M88">
        <f t="shared" si="8"/>
        <v>0</v>
      </c>
    </row>
    <row r="89" spans="1:13" x14ac:dyDescent="0.25">
      <c r="A89" t="s">
        <v>65</v>
      </c>
      <c r="B89" t="s">
        <v>136</v>
      </c>
      <c r="C89">
        <v>25</v>
      </c>
      <c r="D89">
        <v>59</v>
      </c>
      <c r="E89">
        <v>99</v>
      </c>
      <c r="F89">
        <v>120</v>
      </c>
      <c r="G89" s="4">
        <f t="shared" si="6"/>
        <v>278</v>
      </c>
      <c r="H89">
        <v>22</v>
      </c>
      <c r="I89">
        <v>62</v>
      </c>
      <c r="J89">
        <v>55</v>
      </c>
      <c r="K89">
        <v>53</v>
      </c>
      <c r="L89" s="4">
        <f t="shared" si="7"/>
        <v>170</v>
      </c>
      <c r="M89">
        <f t="shared" si="8"/>
        <v>0</v>
      </c>
    </row>
    <row r="90" spans="1:13" x14ac:dyDescent="0.25">
      <c r="A90" t="s">
        <v>66</v>
      </c>
      <c r="B90" t="s">
        <v>8</v>
      </c>
      <c r="C90">
        <v>8</v>
      </c>
      <c r="D90">
        <v>0</v>
      </c>
      <c r="E90">
        <v>0</v>
      </c>
      <c r="F90">
        <v>4</v>
      </c>
      <c r="G90" s="4">
        <f t="shared" si="6"/>
        <v>4</v>
      </c>
      <c r="H90">
        <v>0</v>
      </c>
      <c r="I90">
        <v>0</v>
      </c>
      <c r="J90">
        <v>0</v>
      </c>
      <c r="K90">
        <v>0</v>
      </c>
      <c r="L90" s="4">
        <f t="shared" si="7"/>
        <v>0</v>
      </c>
      <c r="M90">
        <f t="shared" si="8"/>
        <v>0</v>
      </c>
    </row>
    <row r="91" spans="1:13" x14ac:dyDescent="0.25">
      <c r="A91" t="s">
        <v>67</v>
      </c>
      <c r="B91" t="s">
        <v>8</v>
      </c>
      <c r="C91">
        <v>5</v>
      </c>
      <c r="D91">
        <v>16</v>
      </c>
      <c r="E91">
        <v>17</v>
      </c>
      <c r="F91">
        <v>19</v>
      </c>
      <c r="G91" s="4">
        <f t="shared" si="6"/>
        <v>52</v>
      </c>
      <c r="H91">
        <v>6</v>
      </c>
      <c r="I91">
        <v>1</v>
      </c>
      <c r="J91">
        <v>3</v>
      </c>
      <c r="K91">
        <v>3</v>
      </c>
      <c r="L91" s="4">
        <f t="shared" si="7"/>
        <v>7</v>
      </c>
      <c r="M91">
        <f t="shared" si="8"/>
        <v>0</v>
      </c>
    </row>
    <row r="92" spans="1:13" x14ac:dyDescent="0.25">
      <c r="A92" t="s">
        <v>137</v>
      </c>
      <c r="B92" t="s">
        <v>8</v>
      </c>
      <c r="C92">
        <v>16</v>
      </c>
      <c r="D92">
        <v>81</v>
      </c>
      <c r="E92">
        <v>82</v>
      </c>
      <c r="F92">
        <v>80</v>
      </c>
      <c r="G92" s="4">
        <f t="shared" si="6"/>
        <v>243</v>
      </c>
      <c r="H92">
        <v>17</v>
      </c>
      <c r="I92">
        <v>26</v>
      </c>
      <c r="J92">
        <v>17</v>
      </c>
      <c r="K92">
        <v>10</v>
      </c>
      <c r="L92" s="4">
        <f t="shared" si="7"/>
        <v>53</v>
      </c>
      <c r="M92">
        <f t="shared" si="8"/>
        <v>0</v>
      </c>
    </row>
    <row r="93" spans="1:13" x14ac:dyDescent="0.25">
      <c r="A93" t="s">
        <v>138</v>
      </c>
      <c r="B93" t="s">
        <v>8</v>
      </c>
      <c r="C93">
        <v>9</v>
      </c>
      <c r="D93">
        <v>14</v>
      </c>
      <c r="E93">
        <v>12</v>
      </c>
      <c r="F93">
        <v>21</v>
      </c>
      <c r="G93" s="4">
        <f t="shared" si="6"/>
        <v>47</v>
      </c>
      <c r="H93">
        <v>8</v>
      </c>
      <c r="I93">
        <v>0</v>
      </c>
      <c r="J93">
        <v>1</v>
      </c>
      <c r="K93">
        <v>1</v>
      </c>
      <c r="L93" s="4">
        <f t="shared" si="7"/>
        <v>2</v>
      </c>
      <c r="M93">
        <f t="shared" si="8"/>
        <v>0</v>
      </c>
    </row>
    <row r="94" spans="1:13" x14ac:dyDescent="0.25">
      <c r="A94" t="s">
        <v>72</v>
      </c>
      <c r="B94" t="s">
        <v>136</v>
      </c>
      <c r="C94">
        <v>19</v>
      </c>
      <c r="D94">
        <v>72</v>
      </c>
      <c r="E94">
        <v>67</v>
      </c>
      <c r="F94">
        <v>69</v>
      </c>
      <c r="G94" s="4">
        <f t="shared" si="6"/>
        <v>208</v>
      </c>
      <c r="H94">
        <v>0</v>
      </c>
      <c r="I94">
        <v>0</v>
      </c>
      <c r="J94">
        <v>0</v>
      </c>
      <c r="K94">
        <v>0</v>
      </c>
      <c r="L94" s="4">
        <f t="shared" si="7"/>
        <v>0</v>
      </c>
      <c r="M94">
        <f t="shared" si="8"/>
        <v>0</v>
      </c>
    </row>
    <row r="95" spans="1:13" x14ac:dyDescent="0.25">
      <c r="A95" t="s">
        <v>73</v>
      </c>
      <c r="B95" t="s">
        <v>8</v>
      </c>
      <c r="C95">
        <v>12</v>
      </c>
      <c r="D95">
        <v>0</v>
      </c>
      <c r="E95">
        <v>0</v>
      </c>
      <c r="F95">
        <v>2</v>
      </c>
      <c r="G95" s="4">
        <f t="shared" si="6"/>
        <v>2</v>
      </c>
      <c r="H95">
        <v>0</v>
      </c>
      <c r="I95">
        <v>0</v>
      </c>
      <c r="J95">
        <v>0</v>
      </c>
      <c r="K95">
        <v>0</v>
      </c>
      <c r="L95" s="4">
        <f t="shared" si="7"/>
        <v>0</v>
      </c>
      <c r="M95">
        <f t="shared" si="8"/>
        <v>0</v>
      </c>
    </row>
    <row r="96" spans="1:13" x14ac:dyDescent="0.25">
      <c r="A96" t="s">
        <v>75</v>
      </c>
      <c r="B96" t="s">
        <v>15</v>
      </c>
      <c r="C96">
        <v>16</v>
      </c>
      <c r="D96">
        <v>0</v>
      </c>
      <c r="E96">
        <v>0</v>
      </c>
      <c r="F96">
        <v>0</v>
      </c>
      <c r="G96" s="4">
        <f t="shared" si="6"/>
        <v>0</v>
      </c>
      <c r="H96">
        <v>18</v>
      </c>
      <c r="I96">
        <v>2</v>
      </c>
      <c r="J96">
        <v>2</v>
      </c>
      <c r="K96">
        <v>5</v>
      </c>
      <c r="L96" s="4">
        <f t="shared" si="7"/>
        <v>9</v>
      </c>
      <c r="M96">
        <f t="shared" si="8"/>
        <v>0</v>
      </c>
    </row>
    <row r="97" spans="1:13" x14ac:dyDescent="0.25">
      <c r="A97" t="s">
        <v>77</v>
      </c>
      <c r="B97" t="s">
        <v>15</v>
      </c>
      <c r="C97">
        <v>22</v>
      </c>
      <c r="D97">
        <v>1</v>
      </c>
      <c r="E97">
        <v>1</v>
      </c>
      <c r="F97">
        <v>0</v>
      </c>
      <c r="G97" s="4">
        <f t="shared" si="6"/>
        <v>2</v>
      </c>
      <c r="H97">
        <v>8</v>
      </c>
      <c r="I97">
        <v>0</v>
      </c>
      <c r="J97">
        <v>2</v>
      </c>
      <c r="K97">
        <v>0</v>
      </c>
      <c r="L97" s="4">
        <f t="shared" si="7"/>
        <v>2</v>
      </c>
      <c r="M97">
        <f t="shared" si="8"/>
        <v>0</v>
      </c>
    </row>
    <row r="98" spans="1:13" x14ac:dyDescent="0.25">
      <c r="A98" t="s">
        <v>139</v>
      </c>
      <c r="B98" t="s">
        <v>15</v>
      </c>
      <c r="C98">
        <v>10</v>
      </c>
      <c r="D98">
        <v>3</v>
      </c>
      <c r="E98">
        <v>11</v>
      </c>
      <c r="F98">
        <v>5</v>
      </c>
      <c r="G98" s="4">
        <f t="shared" ref="G98:G129" si="9">SUM(D98:F98)</f>
        <v>19</v>
      </c>
      <c r="H98">
        <v>10</v>
      </c>
      <c r="I98">
        <v>0</v>
      </c>
      <c r="J98">
        <v>4</v>
      </c>
      <c r="K98">
        <v>3</v>
      </c>
      <c r="L98" s="4">
        <f t="shared" ref="L98:L129" si="10">SUM(I98:K98)</f>
        <v>7</v>
      </c>
      <c r="M98">
        <f t="shared" ref="M98:M129" si="11">IF(AND(G98&gt;0,H98&gt;0,L98=0),1,0)</f>
        <v>0</v>
      </c>
    </row>
    <row r="99" spans="1:13" x14ac:dyDescent="0.25">
      <c r="A99" t="s">
        <v>79</v>
      </c>
      <c r="B99" t="s">
        <v>8</v>
      </c>
      <c r="C99">
        <v>12</v>
      </c>
      <c r="D99">
        <v>0</v>
      </c>
      <c r="E99">
        <v>3</v>
      </c>
      <c r="F99">
        <v>3</v>
      </c>
      <c r="G99" s="4">
        <f t="shared" si="9"/>
        <v>6</v>
      </c>
      <c r="H99">
        <v>0</v>
      </c>
      <c r="I99">
        <v>0</v>
      </c>
      <c r="J99">
        <v>0</v>
      </c>
      <c r="K99">
        <v>0</v>
      </c>
      <c r="L99" s="4">
        <f t="shared" si="10"/>
        <v>0</v>
      </c>
      <c r="M99">
        <f t="shared" si="11"/>
        <v>0</v>
      </c>
    </row>
    <row r="100" spans="1:13" x14ac:dyDescent="0.25">
      <c r="A100" t="s">
        <v>81</v>
      </c>
      <c r="B100" t="s">
        <v>10</v>
      </c>
      <c r="C100">
        <v>8</v>
      </c>
      <c r="D100">
        <v>0</v>
      </c>
      <c r="E100">
        <v>0</v>
      </c>
      <c r="F100">
        <v>1</v>
      </c>
      <c r="G100" s="4">
        <f t="shared" si="9"/>
        <v>1</v>
      </c>
      <c r="H100">
        <v>0</v>
      </c>
      <c r="I100">
        <v>0</v>
      </c>
      <c r="J100">
        <v>0</v>
      </c>
      <c r="K100">
        <v>0</v>
      </c>
      <c r="L100" s="4">
        <f t="shared" si="10"/>
        <v>0</v>
      </c>
      <c r="M100">
        <f t="shared" si="11"/>
        <v>0</v>
      </c>
    </row>
    <row r="101" spans="1:13" x14ac:dyDescent="0.25">
      <c r="A101" t="s">
        <v>85</v>
      </c>
      <c r="B101" t="s">
        <v>10</v>
      </c>
      <c r="C101">
        <v>9</v>
      </c>
      <c r="D101">
        <v>1</v>
      </c>
      <c r="E101">
        <v>0</v>
      </c>
      <c r="F101">
        <v>1</v>
      </c>
      <c r="G101" s="4">
        <f t="shared" si="9"/>
        <v>2</v>
      </c>
      <c r="H101">
        <v>0</v>
      </c>
      <c r="I101">
        <v>0</v>
      </c>
      <c r="J101">
        <v>0</v>
      </c>
      <c r="K101">
        <v>0</v>
      </c>
      <c r="L101" s="4">
        <f t="shared" si="10"/>
        <v>0</v>
      </c>
      <c r="M101">
        <f t="shared" si="11"/>
        <v>0</v>
      </c>
    </row>
    <row r="102" spans="1:13" x14ac:dyDescent="0.25">
      <c r="A102" t="s">
        <v>86</v>
      </c>
      <c r="B102" t="s">
        <v>10</v>
      </c>
      <c r="C102">
        <v>6</v>
      </c>
      <c r="D102">
        <v>0</v>
      </c>
      <c r="E102">
        <v>4</v>
      </c>
      <c r="F102">
        <v>0</v>
      </c>
      <c r="G102" s="4">
        <f t="shared" si="9"/>
        <v>4</v>
      </c>
      <c r="H102">
        <v>0</v>
      </c>
      <c r="I102">
        <v>0</v>
      </c>
      <c r="J102">
        <v>0</v>
      </c>
      <c r="K102">
        <v>0</v>
      </c>
      <c r="L102" s="4">
        <f t="shared" si="10"/>
        <v>0</v>
      </c>
      <c r="M102">
        <f t="shared" si="11"/>
        <v>0</v>
      </c>
    </row>
    <row r="103" spans="1:13" x14ac:dyDescent="0.25">
      <c r="A103" t="s">
        <v>87</v>
      </c>
      <c r="B103" t="s">
        <v>15</v>
      </c>
      <c r="C103">
        <v>15</v>
      </c>
      <c r="D103">
        <v>174</v>
      </c>
      <c r="E103">
        <v>182</v>
      </c>
      <c r="F103">
        <v>217</v>
      </c>
      <c r="G103" s="4">
        <f t="shared" si="9"/>
        <v>573</v>
      </c>
      <c r="H103">
        <v>11</v>
      </c>
      <c r="I103">
        <v>78</v>
      </c>
      <c r="J103">
        <v>78</v>
      </c>
      <c r="K103">
        <v>53</v>
      </c>
      <c r="L103" s="4">
        <f t="shared" si="10"/>
        <v>209</v>
      </c>
      <c r="M103">
        <f t="shared" si="11"/>
        <v>0</v>
      </c>
    </row>
    <row r="104" spans="1:13" x14ac:dyDescent="0.25">
      <c r="A104" t="s">
        <v>88</v>
      </c>
      <c r="B104" t="s">
        <v>15</v>
      </c>
      <c r="C104">
        <v>5</v>
      </c>
      <c r="D104">
        <v>56</v>
      </c>
      <c r="E104">
        <v>67</v>
      </c>
      <c r="F104">
        <v>81</v>
      </c>
      <c r="G104" s="4">
        <f t="shared" si="9"/>
        <v>204</v>
      </c>
      <c r="H104">
        <v>7</v>
      </c>
      <c r="I104">
        <v>11</v>
      </c>
      <c r="J104">
        <v>15</v>
      </c>
      <c r="K104">
        <v>13</v>
      </c>
      <c r="L104" s="4">
        <f t="shared" si="10"/>
        <v>39</v>
      </c>
      <c r="M104">
        <f t="shared" si="11"/>
        <v>0</v>
      </c>
    </row>
    <row r="105" spans="1:13" x14ac:dyDescent="0.25">
      <c r="A105" t="s">
        <v>140</v>
      </c>
      <c r="B105" t="s">
        <v>15</v>
      </c>
      <c r="C105">
        <v>3</v>
      </c>
      <c r="D105">
        <v>28</v>
      </c>
      <c r="E105">
        <v>54</v>
      </c>
      <c r="F105">
        <v>36</v>
      </c>
      <c r="G105" s="4">
        <f t="shared" si="9"/>
        <v>118</v>
      </c>
      <c r="H105">
        <v>3</v>
      </c>
      <c r="I105">
        <v>8</v>
      </c>
      <c r="J105">
        <v>6</v>
      </c>
      <c r="K105">
        <v>5</v>
      </c>
      <c r="L105" s="4">
        <f t="shared" si="10"/>
        <v>19</v>
      </c>
      <c r="M105">
        <f t="shared" si="11"/>
        <v>0</v>
      </c>
    </row>
    <row r="106" spans="1:13" x14ac:dyDescent="0.25">
      <c r="A106" t="s">
        <v>89</v>
      </c>
      <c r="B106" t="s">
        <v>15</v>
      </c>
      <c r="C106">
        <v>5</v>
      </c>
      <c r="D106">
        <v>153</v>
      </c>
      <c r="E106">
        <v>129</v>
      </c>
      <c r="F106">
        <v>127</v>
      </c>
      <c r="G106" s="4">
        <f t="shared" si="9"/>
        <v>409</v>
      </c>
      <c r="H106">
        <v>6</v>
      </c>
      <c r="I106">
        <v>39</v>
      </c>
      <c r="J106">
        <v>36</v>
      </c>
      <c r="K106">
        <v>35</v>
      </c>
      <c r="L106" s="4">
        <f t="shared" si="10"/>
        <v>110</v>
      </c>
      <c r="M106">
        <f t="shared" si="11"/>
        <v>0</v>
      </c>
    </row>
    <row r="107" spans="1:13" x14ac:dyDescent="0.25">
      <c r="A107" t="s">
        <v>90</v>
      </c>
      <c r="B107" t="s">
        <v>10</v>
      </c>
      <c r="C107">
        <v>11</v>
      </c>
      <c r="D107">
        <v>0</v>
      </c>
      <c r="E107">
        <v>0</v>
      </c>
      <c r="F107">
        <v>1</v>
      </c>
      <c r="G107" s="4">
        <f t="shared" si="9"/>
        <v>1</v>
      </c>
      <c r="H107">
        <v>0</v>
      </c>
      <c r="I107">
        <v>0</v>
      </c>
      <c r="J107">
        <v>0</v>
      </c>
      <c r="K107">
        <v>0</v>
      </c>
      <c r="L107" s="4">
        <f t="shared" si="10"/>
        <v>0</v>
      </c>
      <c r="M107">
        <f t="shared" si="11"/>
        <v>0</v>
      </c>
    </row>
    <row r="108" spans="1:13" x14ac:dyDescent="0.25">
      <c r="A108" t="s">
        <v>91</v>
      </c>
      <c r="B108" t="s">
        <v>10</v>
      </c>
      <c r="C108">
        <v>15</v>
      </c>
      <c r="D108">
        <v>3</v>
      </c>
      <c r="E108">
        <v>8</v>
      </c>
      <c r="F108">
        <v>12</v>
      </c>
      <c r="G108" s="4">
        <f t="shared" si="9"/>
        <v>23</v>
      </c>
      <c r="H108">
        <v>0</v>
      </c>
      <c r="I108">
        <v>0</v>
      </c>
      <c r="J108">
        <v>0</v>
      </c>
      <c r="K108">
        <v>0</v>
      </c>
      <c r="L108" s="4">
        <f t="shared" si="10"/>
        <v>0</v>
      </c>
      <c r="M108">
        <f t="shared" si="11"/>
        <v>0</v>
      </c>
    </row>
    <row r="109" spans="1:13" x14ac:dyDescent="0.25">
      <c r="A109" t="s">
        <v>92</v>
      </c>
      <c r="B109" t="s">
        <v>15</v>
      </c>
      <c r="C109">
        <v>24</v>
      </c>
      <c r="D109">
        <v>56</v>
      </c>
      <c r="E109">
        <v>49</v>
      </c>
      <c r="F109">
        <v>43</v>
      </c>
      <c r="G109" s="4">
        <f t="shared" si="9"/>
        <v>148</v>
      </c>
      <c r="H109">
        <v>22</v>
      </c>
      <c r="I109">
        <v>118</v>
      </c>
      <c r="J109">
        <v>111</v>
      </c>
      <c r="K109">
        <v>100</v>
      </c>
      <c r="L109" s="4">
        <f t="shared" si="10"/>
        <v>329</v>
      </c>
      <c r="M109">
        <f t="shared" si="11"/>
        <v>0</v>
      </c>
    </row>
    <row r="110" spans="1:13" x14ac:dyDescent="0.25">
      <c r="A110" t="s">
        <v>141</v>
      </c>
      <c r="B110" t="s">
        <v>135</v>
      </c>
      <c r="C110">
        <v>22</v>
      </c>
      <c r="D110">
        <v>42</v>
      </c>
      <c r="E110">
        <v>18</v>
      </c>
      <c r="F110">
        <v>39</v>
      </c>
      <c r="G110" s="4">
        <f t="shared" si="9"/>
        <v>99</v>
      </c>
      <c r="H110">
        <v>15</v>
      </c>
      <c r="I110">
        <v>0</v>
      </c>
      <c r="J110">
        <v>1</v>
      </c>
      <c r="K110">
        <v>0</v>
      </c>
      <c r="L110" s="4">
        <f t="shared" si="10"/>
        <v>1</v>
      </c>
      <c r="M110">
        <f t="shared" si="11"/>
        <v>0</v>
      </c>
    </row>
    <row r="111" spans="1:13" x14ac:dyDescent="0.25">
      <c r="A111" t="s">
        <v>94</v>
      </c>
      <c r="B111" t="s">
        <v>133</v>
      </c>
      <c r="C111">
        <v>16</v>
      </c>
      <c r="D111">
        <v>1</v>
      </c>
      <c r="E111">
        <v>0</v>
      </c>
      <c r="F111">
        <v>2</v>
      </c>
      <c r="G111" s="4">
        <f t="shared" si="9"/>
        <v>3</v>
      </c>
      <c r="H111">
        <v>0</v>
      </c>
      <c r="I111">
        <v>0</v>
      </c>
      <c r="J111">
        <v>0</v>
      </c>
      <c r="K111">
        <v>0</v>
      </c>
      <c r="L111" s="4">
        <f t="shared" si="10"/>
        <v>0</v>
      </c>
      <c r="M111">
        <f t="shared" si="11"/>
        <v>0</v>
      </c>
    </row>
    <row r="112" spans="1:13" x14ac:dyDescent="0.25">
      <c r="A112" t="s">
        <v>97</v>
      </c>
      <c r="B112" t="s">
        <v>15</v>
      </c>
      <c r="C112">
        <v>20</v>
      </c>
      <c r="D112">
        <v>64</v>
      </c>
      <c r="E112">
        <v>82</v>
      </c>
      <c r="F112">
        <v>125</v>
      </c>
      <c r="G112" s="4">
        <f t="shared" si="9"/>
        <v>271</v>
      </c>
      <c r="H112">
        <v>22</v>
      </c>
      <c r="I112">
        <v>6</v>
      </c>
      <c r="J112">
        <v>7</v>
      </c>
      <c r="K112">
        <v>7</v>
      </c>
      <c r="L112" s="4">
        <f t="shared" si="10"/>
        <v>20</v>
      </c>
      <c r="M112">
        <f t="shared" si="11"/>
        <v>0</v>
      </c>
    </row>
    <row r="113" spans="1:13" x14ac:dyDescent="0.25">
      <c r="A113" t="s">
        <v>100</v>
      </c>
      <c r="B113" t="s">
        <v>15</v>
      </c>
      <c r="C113">
        <v>5</v>
      </c>
      <c r="D113">
        <v>133</v>
      </c>
      <c r="E113">
        <v>122</v>
      </c>
      <c r="F113">
        <v>142</v>
      </c>
      <c r="G113" s="4">
        <f t="shared" si="9"/>
        <v>397</v>
      </c>
      <c r="H113">
        <v>6</v>
      </c>
      <c r="I113">
        <v>49</v>
      </c>
      <c r="J113">
        <v>40</v>
      </c>
      <c r="K113">
        <v>35</v>
      </c>
      <c r="L113" s="4">
        <f t="shared" si="10"/>
        <v>124</v>
      </c>
      <c r="M113">
        <f t="shared" si="11"/>
        <v>0</v>
      </c>
    </row>
    <row r="114" spans="1:13" x14ac:dyDescent="0.25">
      <c r="A114" t="s">
        <v>143</v>
      </c>
      <c r="B114" t="s">
        <v>15</v>
      </c>
      <c r="C114">
        <v>3</v>
      </c>
      <c r="D114">
        <v>1</v>
      </c>
      <c r="E114">
        <v>4</v>
      </c>
      <c r="F114">
        <v>3</v>
      </c>
      <c r="G114" s="4">
        <f t="shared" si="9"/>
        <v>8</v>
      </c>
      <c r="H114">
        <v>0</v>
      </c>
      <c r="I114">
        <v>0</v>
      </c>
      <c r="J114">
        <v>0</v>
      </c>
      <c r="K114">
        <v>0</v>
      </c>
      <c r="L114" s="4">
        <f t="shared" si="10"/>
        <v>0</v>
      </c>
      <c r="M114">
        <f t="shared" si="11"/>
        <v>0</v>
      </c>
    </row>
    <row r="115" spans="1:13" x14ac:dyDescent="0.25">
      <c r="A115" t="s">
        <v>101</v>
      </c>
      <c r="B115" t="s">
        <v>15</v>
      </c>
      <c r="C115">
        <v>20</v>
      </c>
      <c r="D115">
        <v>88</v>
      </c>
      <c r="E115">
        <v>94</v>
      </c>
      <c r="F115">
        <v>119</v>
      </c>
      <c r="G115" s="4">
        <f t="shared" si="9"/>
        <v>301</v>
      </c>
      <c r="H115">
        <v>20</v>
      </c>
      <c r="I115">
        <v>0</v>
      </c>
      <c r="J115">
        <v>0</v>
      </c>
      <c r="K115">
        <v>1</v>
      </c>
      <c r="L115" s="4">
        <f t="shared" si="10"/>
        <v>1</v>
      </c>
      <c r="M115">
        <f t="shared" si="11"/>
        <v>0</v>
      </c>
    </row>
    <row r="116" spans="1:13" x14ac:dyDescent="0.25">
      <c r="A116" t="s">
        <v>104</v>
      </c>
      <c r="B116" t="s">
        <v>8</v>
      </c>
      <c r="C116">
        <v>15</v>
      </c>
      <c r="D116">
        <v>0</v>
      </c>
      <c r="E116">
        <v>2</v>
      </c>
      <c r="F116">
        <v>2</v>
      </c>
      <c r="G116" s="4">
        <f t="shared" si="9"/>
        <v>4</v>
      </c>
      <c r="H116">
        <v>0</v>
      </c>
      <c r="I116">
        <v>0</v>
      </c>
      <c r="J116">
        <v>0</v>
      </c>
      <c r="K116">
        <v>0</v>
      </c>
      <c r="L116" s="4">
        <f t="shared" si="10"/>
        <v>0</v>
      </c>
      <c r="M116">
        <f t="shared" si="11"/>
        <v>0</v>
      </c>
    </row>
    <row r="117" spans="1:13" x14ac:dyDescent="0.25">
      <c r="A117" t="s">
        <v>105</v>
      </c>
      <c r="B117" t="s">
        <v>15</v>
      </c>
      <c r="C117">
        <v>5</v>
      </c>
      <c r="D117">
        <v>7</v>
      </c>
      <c r="E117">
        <v>9</v>
      </c>
      <c r="F117">
        <v>8</v>
      </c>
      <c r="G117" s="4">
        <f t="shared" si="9"/>
        <v>24</v>
      </c>
      <c r="H117">
        <v>6</v>
      </c>
      <c r="I117">
        <v>2</v>
      </c>
      <c r="J117">
        <v>2</v>
      </c>
      <c r="K117">
        <v>1</v>
      </c>
      <c r="L117" s="4">
        <f t="shared" si="10"/>
        <v>5</v>
      </c>
      <c r="M117">
        <f t="shared" si="11"/>
        <v>0</v>
      </c>
    </row>
    <row r="118" spans="1:13" x14ac:dyDescent="0.25">
      <c r="A118" t="s">
        <v>106</v>
      </c>
      <c r="B118" t="s">
        <v>15</v>
      </c>
      <c r="C118">
        <v>6</v>
      </c>
      <c r="D118">
        <v>4</v>
      </c>
      <c r="E118">
        <v>6</v>
      </c>
      <c r="F118">
        <v>9</v>
      </c>
      <c r="G118" s="4">
        <f t="shared" si="9"/>
        <v>19</v>
      </c>
      <c r="H118">
        <v>7</v>
      </c>
      <c r="I118">
        <v>2</v>
      </c>
      <c r="J118">
        <v>4</v>
      </c>
      <c r="K118">
        <v>9</v>
      </c>
      <c r="L118" s="4">
        <f t="shared" si="10"/>
        <v>15</v>
      </c>
      <c r="M118">
        <f t="shared" si="11"/>
        <v>0</v>
      </c>
    </row>
    <row r="119" spans="1:13" x14ac:dyDescent="0.25">
      <c r="A119" t="s">
        <v>145</v>
      </c>
      <c r="B119" t="s">
        <v>8</v>
      </c>
      <c r="C119">
        <v>16</v>
      </c>
      <c r="D119">
        <v>0</v>
      </c>
      <c r="E119">
        <v>2</v>
      </c>
      <c r="F119">
        <v>0</v>
      </c>
      <c r="G119" s="4">
        <f t="shared" si="9"/>
        <v>2</v>
      </c>
      <c r="H119">
        <v>0</v>
      </c>
      <c r="I119">
        <v>0</v>
      </c>
      <c r="J119">
        <v>0</v>
      </c>
      <c r="K119">
        <v>0</v>
      </c>
      <c r="L119" s="4">
        <f t="shared" si="10"/>
        <v>0</v>
      </c>
      <c r="M119">
        <f t="shared" si="11"/>
        <v>0</v>
      </c>
    </row>
    <row r="120" spans="1:13" x14ac:dyDescent="0.25">
      <c r="A120" t="s">
        <v>107</v>
      </c>
      <c r="B120" t="s">
        <v>136</v>
      </c>
      <c r="C120">
        <v>26</v>
      </c>
      <c r="D120">
        <v>976</v>
      </c>
      <c r="E120">
        <v>758</v>
      </c>
      <c r="F120">
        <v>666</v>
      </c>
      <c r="G120" s="4">
        <f t="shared" si="9"/>
        <v>2400</v>
      </c>
      <c r="H120">
        <v>22</v>
      </c>
      <c r="I120">
        <v>96</v>
      </c>
      <c r="J120">
        <v>102</v>
      </c>
      <c r="K120">
        <v>83</v>
      </c>
      <c r="L120" s="4">
        <f t="shared" si="10"/>
        <v>281</v>
      </c>
      <c r="M120">
        <f t="shared" si="11"/>
        <v>0</v>
      </c>
    </row>
    <row r="121" spans="1:13" x14ac:dyDescent="0.25">
      <c r="A121" t="s">
        <v>108</v>
      </c>
      <c r="B121" t="s">
        <v>10</v>
      </c>
      <c r="C121">
        <v>11</v>
      </c>
      <c r="D121">
        <v>0</v>
      </c>
      <c r="E121">
        <v>1</v>
      </c>
      <c r="F121">
        <v>0</v>
      </c>
      <c r="G121" s="4">
        <f t="shared" si="9"/>
        <v>1</v>
      </c>
      <c r="H121">
        <v>0</v>
      </c>
      <c r="I121">
        <v>0</v>
      </c>
      <c r="J121">
        <v>0</v>
      </c>
      <c r="K121">
        <v>0</v>
      </c>
      <c r="L121" s="4">
        <f t="shared" si="10"/>
        <v>0</v>
      </c>
      <c r="M121">
        <f t="shared" si="11"/>
        <v>0</v>
      </c>
    </row>
    <row r="122" spans="1:13" x14ac:dyDescent="0.25">
      <c r="A122" t="s">
        <v>109</v>
      </c>
      <c r="B122" t="s">
        <v>133</v>
      </c>
      <c r="C122">
        <v>11</v>
      </c>
      <c r="D122">
        <v>1</v>
      </c>
      <c r="E122">
        <v>0</v>
      </c>
      <c r="F122">
        <v>1</v>
      </c>
      <c r="G122" s="4">
        <f t="shared" si="9"/>
        <v>2</v>
      </c>
      <c r="H122">
        <v>0</v>
      </c>
      <c r="I122">
        <v>0</v>
      </c>
      <c r="J122">
        <v>0</v>
      </c>
      <c r="K122">
        <v>0</v>
      </c>
      <c r="L122" s="4">
        <f t="shared" si="10"/>
        <v>0</v>
      </c>
      <c r="M122">
        <f t="shared" si="11"/>
        <v>0</v>
      </c>
    </row>
    <row r="123" spans="1:13" x14ac:dyDescent="0.25">
      <c r="A123" t="s">
        <v>110</v>
      </c>
      <c r="B123" t="s">
        <v>8</v>
      </c>
      <c r="C123">
        <v>12</v>
      </c>
      <c r="D123">
        <v>1</v>
      </c>
      <c r="E123">
        <v>1</v>
      </c>
      <c r="F123">
        <v>1</v>
      </c>
      <c r="G123" s="4">
        <f t="shared" si="9"/>
        <v>3</v>
      </c>
      <c r="H123">
        <v>0</v>
      </c>
      <c r="I123">
        <v>0</v>
      </c>
      <c r="J123">
        <v>0</v>
      </c>
      <c r="K123">
        <v>0</v>
      </c>
      <c r="L123" s="4">
        <f t="shared" si="10"/>
        <v>0</v>
      </c>
      <c r="M123">
        <f t="shared" si="11"/>
        <v>0</v>
      </c>
    </row>
    <row r="124" spans="1:13" x14ac:dyDescent="0.25">
      <c r="A124" t="s">
        <v>111</v>
      </c>
      <c r="B124" t="s">
        <v>15</v>
      </c>
      <c r="C124">
        <v>27</v>
      </c>
      <c r="D124">
        <v>47</v>
      </c>
      <c r="E124">
        <v>73</v>
      </c>
      <c r="F124">
        <v>65</v>
      </c>
      <c r="G124" s="4">
        <f t="shared" si="9"/>
        <v>185</v>
      </c>
      <c r="H124">
        <v>22</v>
      </c>
      <c r="I124">
        <v>50</v>
      </c>
      <c r="J124">
        <v>40</v>
      </c>
      <c r="K124">
        <v>48</v>
      </c>
      <c r="L124" s="4">
        <f t="shared" si="10"/>
        <v>138</v>
      </c>
      <c r="M124">
        <f t="shared" si="11"/>
        <v>0</v>
      </c>
    </row>
    <row r="125" spans="1:13" x14ac:dyDescent="0.25">
      <c r="A125" t="s">
        <v>112</v>
      </c>
      <c r="B125" t="s">
        <v>15</v>
      </c>
      <c r="C125">
        <v>26</v>
      </c>
      <c r="D125">
        <v>143</v>
      </c>
      <c r="E125">
        <v>164</v>
      </c>
      <c r="F125">
        <v>176</v>
      </c>
      <c r="G125" s="4">
        <f t="shared" si="9"/>
        <v>483</v>
      </c>
      <c r="H125">
        <v>22</v>
      </c>
      <c r="I125">
        <v>50</v>
      </c>
      <c r="J125">
        <v>40</v>
      </c>
      <c r="K125">
        <v>54</v>
      </c>
      <c r="L125" s="4">
        <f t="shared" si="10"/>
        <v>144</v>
      </c>
      <c r="M125">
        <f t="shared" si="11"/>
        <v>0</v>
      </c>
    </row>
    <row r="126" spans="1:13" x14ac:dyDescent="0.25">
      <c r="A126" t="s">
        <v>115</v>
      </c>
      <c r="B126" t="s">
        <v>10</v>
      </c>
      <c r="C126">
        <v>12</v>
      </c>
      <c r="D126">
        <v>0</v>
      </c>
      <c r="E126">
        <v>2</v>
      </c>
      <c r="F126">
        <v>0</v>
      </c>
      <c r="G126" s="4">
        <f t="shared" si="9"/>
        <v>2</v>
      </c>
      <c r="H126">
        <v>0</v>
      </c>
      <c r="I126">
        <v>0</v>
      </c>
      <c r="J126">
        <v>0</v>
      </c>
      <c r="K126">
        <v>0</v>
      </c>
      <c r="L126" s="4">
        <f t="shared" si="10"/>
        <v>0</v>
      </c>
      <c r="M126">
        <f t="shared" si="11"/>
        <v>0</v>
      </c>
    </row>
    <row r="127" spans="1:13" x14ac:dyDescent="0.25">
      <c r="A127" t="s">
        <v>118</v>
      </c>
      <c r="B127" t="s">
        <v>10</v>
      </c>
      <c r="C127">
        <v>13</v>
      </c>
      <c r="D127">
        <v>3</v>
      </c>
      <c r="E127">
        <v>3</v>
      </c>
      <c r="F127">
        <v>4</v>
      </c>
      <c r="G127" s="4">
        <f t="shared" si="9"/>
        <v>10</v>
      </c>
      <c r="H127">
        <v>0</v>
      </c>
      <c r="I127">
        <v>0</v>
      </c>
      <c r="J127">
        <v>0</v>
      </c>
      <c r="K127">
        <v>0</v>
      </c>
      <c r="L127" s="4">
        <f t="shared" si="10"/>
        <v>0</v>
      </c>
      <c r="M127">
        <f t="shared" si="11"/>
        <v>0</v>
      </c>
    </row>
    <row r="128" spans="1:13" x14ac:dyDescent="0.25">
      <c r="A128" t="s">
        <v>120</v>
      </c>
      <c r="B128" t="s">
        <v>10</v>
      </c>
      <c r="C128">
        <v>14</v>
      </c>
      <c r="D128">
        <v>2</v>
      </c>
      <c r="E128">
        <v>3</v>
      </c>
      <c r="F128">
        <v>2</v>
      </c>
      <c r="G128" s="4">
        <f t="shared" si="9"/>
        <v>7</v>
      </c>
      <c r="H128">
        <v>0</v>
      </c>
      <c r="I128">
        <v>0</v>
      </c>
      <c r="J128">
        <v>0</v>
      </c>
      <c r="K128">
        <v>0</v>
      </c>
      <c r="L128" s="4">
        <f t="shared" si="10"/>
        <v>0</v>
      </c>
      <c r="M128">
        <f t="shared" si="11"/>
        <v>0</v>
      </c>
    </row>
    <row r="129" spans="1:13" x14ac:dyDescent="0.25">
      <c r="A129" t="s">
        <v>121</v>
      </c>
      <c r="B129" t="s">
        <v>15</v>
      </c>
      <c r="C129">
        <v>5</v>
      </c>
      <c r="D129">
        <v>33</v>
      </c>
      <c r="E129">
        <v>27</v>
      </c>
      <c r="F129">
        <v>55</v>
      </c>
      <c r="G129" s="4">
        <f t="shared" si="9"/>
        <v>115</v>
      </c>
      <c r="H129">
        <v>6</v>
      </c>
      <c r="I129">
        <v>2</v>
      </c>
      <c r="J129">
        <v>1</v>
      </c>
      <c r="K129">
        <v>4</v>
      </c>
      <c r="L129" s="4">
        <f t="shared" si="10"/>
        <v>7</v>
      </c>
      <c r="M129">
        <f t="shared" si="11"/>
        <v>0</v>
      </c>
    </row>
    <row r="130" spans="1:13" x14ac:dyDescent="0.25">
      <c r="A130" t="s">
        <v>123</v>
      </c>
      <c r="B130" t="s">
        <v>8</v>
      </c>
      <c r="C130">
        <v>5</v>
      </c>
      <c r="D130">
        <v>5</v>
      </c>
      <c r="E130">
        <v>5</v>
      </c>
      <c r="F130">
        <v>10</v>
      </c>
      <c r="G130" s="4">
        <f t="shared" ref="G130:G139" si="12">SUM(D130:F130)</f>
        <v>20</v>
      </c>
      <c r="H130">
        <v>6</v>
      </c>
      <c r="I130">
        <v>1</v>
      </c>
      <c r="J130">
        <v>0</v>
      </c>
      <c r="K130">
        <v>0</v>
      </c>
      <c r="L130" s="4">
        <f t="shared" ref="L130:L139" si="13">SUM(I130:K130)</f>
        <v>1</v>
      </c>
      <c r="M130">
        <f t="shared" ref="M130:M139" si="14">IF(AND(G130&gt;0,H130&gt;0,L130=0),1,0)</f>
        <v>0</v>
      </c>
    </row>
    <row r="131" spans="1:13" x14ac:dyDescent="0.25">
      <c r="A131" t="s">
        <v>125</v>
      </c>
      <c r="B131" t="s">
        <v>15</v>
      </c>
      <c r="C131">
        <v>25</v>
      </c>
      <c r="D131">
        <v>167</v>
      </c>
      <c r="E131">
        <v>144</v>
      </c>
      <c r="F131">
        <v>165</v>
      </c>
      <c r="G131" s="4">
        <f t="shared" si="12"/>
        <v>476</v>
      </c>
      <c r="H131">
        <v>22</v>
      </c>
      <c r="I131">
        <v>0</v>
      </c>
      <c r="J131">
        <v>2</v>
      </c>
      <c r="K131">
        <v>4</v>
      </c>
      <c r="L131" s="4">
        <f t="shared" si="13"/>
        <v>6</v>
      </c>
      <c r="M131">
        <f t="shared" si="14"/>
        <v>0</v>
      </c>
    </row>
    <row r="132" spans="1:13" x14ac:dyDescent="0.25">
      <c r="A132" t="s">
        <v>147</v>
      </c>
      <c r="B132" t="s">
        <v>15</v>
      </c>
      <c r="C132">
        <v>27</v>
      </c>
      <c r="D132">
        <v>236</v>
      </c>
      <c r="E132">
        <v>272</v>
      </c>
      <c r="F132">
        <v>272</v>
      </c>
      <c r="G132" s="4">
        <f t="shared" si="12"/>
        <v>780</v>
      </c>
      <c r="H132">
        <v>22</v>
      </c>
      <c r="I132">
        <v>10</v>
      </c>
      <c r="J132">
        <v>4</v>
      </c>
      <c r="K132">
        <v>12</v>
      </c>
      <c r="L132" s="4">
        <f t="shared" si="13"/>
        <v>26</v>
      </c>
      <c r="M132">
        <f t="shared" si="14"/>
        <v>0</v>
      </c>
    </row>
    <row r="133" spans="1:13" x14ac:dyDescent="0.25">
      <c r="A133" t="s">
        <v>126</v>
      </c>
      <c r="B133" t="s">
        <v>8</v>
      </c>
      <c r="C133">
        <v>14</v>
      </c>
      <c r="D133">
        <v>0</v>
      </c>
      <c r="E133">
        <v>2</v>
      </c>
      <c r="F133">
        <v>0</v>
      </c>
      <c r="G133" s="4">
        <f t="shared" si="12"/>
        <v>2</v>
      </c>
      <c r="H133">
        <v>0</v>
      </c>
      <c r="I133">
        <v>0</v>
      </c>
      <c r="J133">
        <v>0</v>
      </c>
      <c r="K133">
        <v>0</v>
      </c>
      <c r="L133" s="4">
        <f t="shared" si="13"/>
        <v>0</v>
      </c>
      <c r="M133">
        <f t="shared" si="14"/>
        <v>0</v>
      </c>
    </row>
    <row r="134" spans="1:13" x14ac:dyDescent="0.25">
      <c r="A134" t="s">
        <v>127</v>
      </c>
      <c r="B134" t="s">
        <v>15</v>
      </c>
      <c r="C134">
        <v>26</v>
      </c>
      <c r="D134">
        <v>198</v>
      </c>
      <c r="E134">
        <v>166</v>
      </c>
      <c r="F134">
        <v>185</v>
      </c>
      <c r="G134" s="4">
        <f t="shared" si="12"/>
        <v>549</v>
      </c>
      <c r="H134">
        <v>22</v>
      </c>
      <c r="I134">
        <v>37</v>
      </c>
      <c r="J134">
        <v>34</v>
      </c>
      <c r="K134">
        <v>43</v>
      </c>
      <c r="L134" s="4">
        <f t="shared" si="13"/>
        <v>114</v>
      </c>
      <c r="M134">
        <f t="shared" si="14"/>
        <v>0</v>
      </c>
    </row>
    <row r="135" spans="1:13" x14ac:dyDescent="0.25">
      <c r="A135" t="s">
        <v>128</v>
      </c>
      <c r="B135" t="s">
        <v>15</v>
      </c>
      <c r="C135">
        <v>1</v>
      </c>
      <c r="D135">
        <v>45</v>
      </c>
      <c r="E135">
        <v>38</v>
      </c>
      <c r="F135">
        <v>29</v>
      </c>
      <c r="G135" s="4">
        <f t="shared" si="12"/>
        <v>112</v>
      </c>
      <c r="H135">
        <v>1</v>
      </c>
      <c r="I135">
        <v>9</v>
      </c>
      <c r="J135">
        <v>6</v>
      </c>
      <c r="K135">
        <v>8</v>
      </c>
      <c r="L135" s="4">
        <f t="shared" si="13"/>
        <v>23</v>
      </c>
      <c r="M135">
        <f t="shared" si="14"/>
        <v>0</v>
      </c>
    </row>
    <row r="136" spans="1:13" x14ac:dyDescent="0.25">
      <c r="A136" t="s">
        <v>148</v>
      </c>
      <c r="B136" t="s">
        <v>10</v>
      </c>
      <c r="C136">
        <v>12</v>
      </c>
      <c r="D136">
        <v>0</v>
      </c>
      <c r="E136">
        <v>1</v>
      </c>
      <c r="F136">
        <v>0</v>
      </c>
      <c r="G136" s="4">
        <f t="shared" si="12"/>
        <v>1</v>
      </c>
      <c r="H136">
        <v>0</v>
      </c>
      <c r="I136">
        <v>0</v>
      </c>
      <c r="J136">
        <v>0</v>
      </c>
      <c r="K136">
        <v>0</v>
      </c>
      <c r="L136" s="4">
        <f t="shared" si="13"/>
        <v>0</v>
      </c>
      <c r="M136">
        <f t="shared" si="14"/>
        <v>0</v>
      </c>
    </row>
    <row r="137" spans="1:13" x14ac:dyDescent="0.25">
      <c r="A137" t="s">
        <v>129</v>
      </c>
      <c r="B137" t="s">
        <v>10</v>
      </c>
      <c r="C137">
        <v>12</v>
      </c>
      <c r="D137">
        <v>0</v>
      </c>
      <c r="E137">
        <v>1</v>
      </c>
      <c r="F137">
        <v>1</v>
      </c>
      <c r="G137" s="4">
        <f t="shared" si="12"/>
        <v>2</v>
      </c>
      <c r="H137">
        <v>0</v>
      </c>
      <c r="I137">
        <v>0</v>
      </c>
      <c r="J137">
        <v>0</v>
      </c>
      <c r="K137">
        <v>0</v>
      </c>
      <c r="L137" s="4">
        <f t="shared" si="13"/>
        <v>0</v>
      </c>
      <c r="M137">
        <f t="shared" si="14"/>
        <v>0</v>
      </c>
    </row>
    <row r="138" spans="1:13" x14ac:dyDescent="0.25">
      <c r="A138" t="s">
        <v>150</v>
      </c>
      <c r="B138" t="s">
        <v>8</v>
      </c>
      <c r="C138">
        <v>8</v>
      </c>
      <c r="D138">
        <v>1</v>
      </c>
      <c r="E138">
        <v>0</v>
      </c>
      <c r="F138">
        <v>0</v>
      </c>
      <c r="G138" s="4">
        <f t="shared" si="12"/>
        <v>1</v>
      </c>
      <c r="H138">
        <v>0</v>
      </c>
      <c r="I138">
        <v>0</v>
      </c>
      <c r="J138">
        <v>0</v>
      </c>
      <c r="K138">
        <v>0</v>
      </c>
      <c r="L138" s="4">
        <f t="shared" si="13"/>
        <v>0</v>
      </c>
      <c r="M138">
        <f t="shared" si="14"/>
        <v>0</v>
      </c>
    </row>
    <row r="139" spans="1:13" x14ac:dyDescent="0.25">
      <c r="A139" t="s">
        <v>131</v>
      </c>
      <c r="B139" t="s">
        <v>15</v>
      </c>
      <c r="C139">
        <v>9</v>
      </c>
      <c r="D139">
        <v>395</v>
      </c>
      <c r="E139">
        <v>319</v>
      </c>
      <c r="F139">
        <v>296</v>
      </c>
      <c r="G139" s="4">
        <f t="shared" si="12"/>
        <v>1010</v>
      </c>
      <c r="H139">
        <v>9</v>
      </c>
      <c r="I139">
        <v>78</v>
      </c>
      <c r="J139">
        <v>57</v>
      </c>
      <c r="K139">
        <v>59</v>
      </c>
      <c r="L139" s="4">
        <f t="shared" si="13"/>
        <v>194</v>
      </c>
      <c r="M139">
        <f t="shared" si="14"/>
        <v>0</v>
      </c>
    </row>
  </sheetData>
  <sortState ref="A2:M139">
    <sortCondition descending="1" ref="M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18.140625" bestFit="1" customWidth="1"/>
  </cols>
  <sheetData>
    <row r="3" spans="1:3" x14ac:dyDescent="0.25">
      <c r="A3" s="1" t="s">
        <v>151</v>
      </c>
      <c r="B3" t="s">
        <v>153</v>
      </c>
      <c r="C3" t="s">
        <v>154</v>
      </c>
    </row>
    <row r="4" spans="1:3" x14ac:dyDescent="0.25">
      <c r="A4" s="2" t="s">
        <v>10</v>
      </c>
      <c r="B4" s="3">
        <v>297</v>
      </c>
      <c r="C4" s="3">
        <v>30</v>
      </c>
    </row>
    <row r="5" spans="1:3" x14ac:dyDescent="0.25">
      <c r="A5" s="2" t="s">
        <v>133</v>
      </c>
      <c r="B5" s="3">
        <v>218</v>
      </c>
      <c r="C5" s="3">
        <v>52</v>
      </c>
    </row>
    <row r="6" spans="1:3" x14ac:dyDescent="0.25">
      <c r="A6" s="2" t="s">
        <v>136</v>
      </c>
      <c r="B6" s="3">
        <v>236</v>
      </c>
      <c r="C6" s="3">
        <v>88</v>
      </c>
    </row>
    <row r="7" spans="1:3" x14ac:dyDescent="0.25">
      <c r="A7" s="2" t="s">
        <v>135</v>
      </c>
      <c r="B7" s="3">
        <v>55</v>
      </c>
      <c r="C7" s="3">
        <v>34</v>
      </c>
    </row>
    <row r="8" spans="1:3" x14ac:dyDescent="0.25">
      <c r="A8" s="2" t="s">
        <v>8</v>
      </c>
      <c r="B8" s="3">
        <v>422</v>
      </c>
      <c r="C8" s="3">
        <v>177</v>
      </c>
    </row>
    <row r="9" spans="1:3" x14ac:dyDescent="0.25">
      <c r="A9" s="2" t="s">
        <v>15</v>
      </c>
      <c r="B9" s="3">
        <v>682</v>
      </c>
      <c r="C9" s="3">
        <v>571</v>
      </c>
    </row>
    <row r="10" spans="1:3" x14ac:dyDescent="0.25">
      <c r="A10" s="2" t="s">
        <v>152</v>
      </c>
      <c r="B10" s="3">
        <v>1910</v>
      </c>
      <c r="C10" s="3">
        <v>952</v>
      </c>
    </row>
    <row r="15" spans="1:3" x14ac:dyDescent="0.25">
      <c r="A15" t="s">
        <v>1</v>
      </c>
      <c r="B15" t="s">
        <v>155</v>
      </c>
      <c r="C15" t="s">
        <v>156</v>
      </c>
    </row>
    <row r="16" spans="1:3" x14ac:dyDescent="0.25">
      <c r="A16" t="s">
        <v>10</v>
      </c>
      <c r="B16">
        <v>297</v>
      </c>
      <c r="C16">
        <v>30</v>
      </c>
    </row>
    <row r="17" spans="1:3" x14ac:dyDescent="0.25">
      <c r="A17" t="s">
        <v>133</v>
      </c>
      <c r="B17">
        <v>218</v>
      </c>
      <c r="C17">
        <v>52</v>
      </c>
    </row>
    <row r="18" spans="1:3" x14ac:dyDescent="0.25">
      <c r="A18" t="s">
        <v>136</v>
      </c>
      <c r="B18">
        <v>236</v>
      </c>
      <c r="C18">
        <v>88</v>
      </c>
    </row>
    <row r="19" spans="1:3" x14ac:dyDescent="0.25">
      <c r="A19" t="s">
        <v>135</v>
      </c>
      <c r="B19">
        <v>55</v>
      </c>
      <c r="C19">
        <v>34</v>
      </c>
    </row>
    <row r="20" spans="1:3" x14ac:dyDescent="0.25">
      <c r="A20" t="s">
        <v>8</v>
      </c>
      <c r="B20">
        <v>422</v>
      </c>
      <c r="C20">
        <v>177</v>
      </c>
    </row>
    <row r="21" spans="1:3" x14ac:dyDescent="0.25">
      <c r="A21" t="s">
        <v>15</v>
      </c>
      <c r="B21">
        <v>682</v>
      </c>
      <c r="C21">
        <v>571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activeCell="O2" sqref="O2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  <col min="11" max="13" width="11.140625" customWidth="1"/>
    <col min="14" max="14" width="22.28515625" bestFit="1" customWidth="1"/>
    <col min="15" max="15" width="9.140625" customWidth="1"/>
  </cols>
  <sheetData>
    <row r="1" spans="1:14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s="5" t="s">
        <v>161</v>
      </c>
      <c r="L1" s="5" t="s">
        <v>162</v>
      </c>
      <c r="M1" s="5" t="s">
        <v>163</v>
      </c>
      <c r="N1" s="6" t="s">
        <v>164</v>
      </c>
    </row>
    <row r="2" spans="1:14" x14ac:dyDescent="0.25">
      <c r="A2" t="s">
        <v>64</v>
      </c>
      <c r="B2" t="s">
        <v>10</v>
      </c>
      <c r="C2">
        <v>13</v>
      </c>
      <c r="D2">
        <v>3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 s="4">
        <f t="shared" ref="K2:K33" si="0">D2+H2</f>
        <v>3</v>
      </c>
      <c r="L2" s="4">
        <f t="shared" ref="L2:L33" si="1">E2+I2</f>
        <v>1</v>
      </c>
      <c r="M2" s="4">
        <f t="shared" ref="M2:M33" si="2">F2+J2</f>
        <v>1</v>
      </c>
      <c r="N2" s="6">
        <f>IF(K2&gt;(L2+M2),1,0)</f>
        <v>1</v>
      </c>
    </row>
    <row r="3" spans="1:14" x14ac:dyDescent="0.25">
      <c r="A3" t="s">
        <v>26</v>
      </c>
      <c r="B3" t="s">
        <v>10</v>
      </c>
      <c r="C3">
        <v>5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4">
        <f t="shared" si="0"/>
        <v>1</v>
      </c>
      <c r="L3" s="4">
        <f t="shared" si="1"/>
        <v>0</v>
      </c>
      <c r="M3" s="4">
        <f t="shared" si="2"/>
        <v>0</v>
      </c>
      <c r="N3" s="6">
        <f t="shared" ref="N3:N66" si="3">IF(K3&gt;(L3+M3),1,0)</f>
        <v>1</v>
      </c>
    </row>
    <row r="4" spans="1:14" x14ac:dyDescent="0.25">
      <c r="A4" t="s">
        <v>150</v>
      </c>
      <c r="B4" t="s">
        <v>8</v>
      </c>
      <c r="C4">
        <v>8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4">
        <f t="shared" si="0"/>
        <v>1</v>
      </c>
      <c r="L4" s="4">
        <f t="shared" si="1"/>
        <v>0</v>
      </c>
      <c r="M4" s="4">
        <f t="shared" si="2"/>
        <v>0</v>
      </c>
      <c r="N4" s="6">
        <f t="shared" si="3"/>
        <v>1</v>
      </c>
    </row>
    <row r="5" spans="1:14" x14ac:dyDescent="0.25">
      <c r="A5" t="s">
        <v>107</v>
      </c>
      <c r="B5" t="s">
        <v>136</v>
      </c>
      <c r="C5">
        <v>26</v>
      </c>
      <c r="D5">
        <v>976</v>
      </c>
      <c r="E5">
        <v>758</v>
      </c>
      <c r="F5">
        <v>666</v>
      </c>
      <c r="G5">
        <v>22</v>
      </c>
      <c r="H5">
        <v>96</v>
      </c>
      <c r="I5">
        <v>102</v>
      </c>
      <c r="J5">
        <v>83</v>
      </c>
      <c r="K5" s="4">
        <f t="shared" si="0"/>
        <v>1072</v>
      </c>
      <c r="L5" s="4">
        <f t="shared" si="1"/>
        <v>860</v>
      </c>
      <c r="M5" s="4">
        <f t="shared" si="2"/>
        <v>749</v>
      </c>
      <c r="N5">
        <f t="shared" si="3"/>
        <v>0</v>
      </c>
    </row>
    <row r="6" spans="1:14" x14ac:dyDescent="0.25">
      <c r="A6" t="s">
        <v>131</v>
      </c>
      <c r="B6" t="s">
        <v>15</v>
      </c>
      <c r="C6">
        <v>9</v>
      </c>
      <c r="D6">
        <v>395</v>
      </c>
      <c r="E6">
        <v>319</v>
      </c>
      <c r="F6">
        <v>296</v>
      </c>
      <c r="G6">
        <v>9</v>
      </c>
      <c r="H6">
        <v>78</v>
      </c>
      <c r="I6">
        <v>57</v>
      </c>
      <c r="J6">
        <v>59</v>
      </c>
      <c r="K6" s="4">
        <f t="shared" si="0"/>
        <v>473</v>
      </c>
      <c r="L6" s="4">
        <f t="shared" si="1"/>
        <v>376</v>
      </c>
      <c r="M6" s="4">
        <f t="shared" si="2"/>
        <v>355</v>
      </c>
      <c r="N6">
        <f t="shared" si="3"/>
        <v>0</v>
      </c>
    </row>
    <row r="7" spans="1:14" x14ac:dyDescent="0.25">
      <c r="A7" t="s">
        <v>147</v>
      </c>
      <c r="B7" t="s">
        <v>15</v>
      </c>
      <c r="C7">
        <v>27</v>
      </c>
      <c r="D7">
        <v>236</v>
      </c>
      <c r="E7">
        <v>272</v>
      </c>
      <c r="F7">
        <v>272</v>
      </c>
      <c r="G7">
        <v>22</v>
      </c>
      <c r="H7">
        <v>10</v>
      </c>
      <c r="I7">
        <v>4</v>
      </c>
      <c r="J7">
        <v>12</v>
      </c>
      <c r="K7" s="4">
        <f t="shared" si="0"/>
        <v>246</v>
      </c>
      <c r="L7" s="4">
        <f t="shared" si="1"/>
        <v>276</v>
      </c>
      <c r="M7" s="4">
        <f t="shared" si="2"/>
        <v>284</v>
      </c>
      <c r="N7">
        <f t="shared" si="3"/>
        <v>0</v>
      </c>
    </row>
    <row r="8" spans="1:14" x14ac:dyDescent="0.25">
      <c r="A8" t="s">
        <v>44</v>
      </c>
      <c r="B8" t="s">
        <v>15</v>
      </c>
      <c r="C8">
        <v>27</v>
      </c>
      <c r="D8">
        <v>202</v>
      </c>
      <c r="E8">
        <v>223</v>
      </c>
      <c r="F8">
        <v>246</v>
      </c>
      <c r="G8">
        <v>22</v>
      </c>
      <c r="H8">
        <v>31</v>
      </c>
      <c r="I8">
        <v>31</v>
      </c>
      <c r="J8">
        <v>47</v>
      </c>
      <c r="K8" s="4">
        <f t="shared" si="0"/>
        <v>233</v>
      </c>
      <c r="L8" s="4">
        <f t="shared" si="1"/>
        <v>254</v>
      </c>
      <c r="M8" s="4">
        <f t="shared" si="2"/>
        <v>293</v>
      </c>
      <c r="N8">
        <f t="shared" si="3"/>
        <v>0</v>
      </c>
    </row>
    <row r="9" spans="1:14" x14ac:dyDescent="0.25">
      <c r="A9" t="s">
        <v>28</v>
      </c>
      <c r="B9" t="s">
        <v>8</v>
      </c>
      <c r="C9">
        <v>9</v>
      </c>
      <c r="D9">
        <v>201</v>
      </c>
      <c r="E9">
        <v>144</v>
      </c>
      <c r="F9">
        <v>128</v>
      </c>
      <c r="G9">
        <v>10</v>
      </c>
      <c r="H9">
        <v>12</v>
      </c>
      <c r="I9">
        <v>22</v>
      </c>
      <c r="J9">
        <v>19</v>
      </c>
      <c r="K9" s="4">
        <f t="shared" si="0"/>
        <v>213</v>
      </c>
      <c r="L9" s="4">
        <f t="shared" si="1"/>
        <v>166</v>
      </c>
      <c r="M9" s="4">
        <f t="shared" si="2"/>
        <v>147</v>
      </c>
      <c r="N9">
        <f t="shared" si="3"/>
        <v>0</v>
      </c>
    </row>
    <row r="10" spans="1:14" x14ac:dyDescent="0.25">
      <c r="A10" t="s">
        <v>127</v>
      </c>
      <c r="B10" t="s">
        <v>15</v>
      </c>
      <c r="C10">
        <v>26</v>
      </c>
      <c r="D10">
        <v>198</v>
      </c>
      <c r="E10">
        <v>166</v>
      </c>
      <c r="F10">
        <v>185</v>
      </c>
      <c r="G10">
        <v>22</v>
      </c>
      <c r="H10">
        <v>37</v>
      </c>
      <c r="I10">
        <v>34</v>
      </c>
      <c r="J10">
        <v>43</v>
      </c>
      <c r="K10" s="4">
        <f t="shared" si="0"/>
        <v>235</v>
      </c>
      <c r="L10" s="4">
        <f t="shared" si="1"/>
        <v>200</v>
      </c>
      <c r="M10" s="4">
        <f t="shared" si="2"/>
        <v>228</v>
      </c>
      <c r="N10">
        <f t="shared" si="3"/>
        <v>0</v>
      </c>
    </row>
    <row r="11" spans="1:14" x14ac:dyDescent="0.25">
      <c r="A11" t="s">
        <v>87</v>
      </c>
      <c r="B11" t="s">
        <v>15</v>
      </c>
      <c r="C11">
        <v>15</v>
      </c>
      <c r="D11">
        <v>174</v>
      </c>
      <c r="E11">
        <v>182</v>
      </c>
      <c r="F11">
        <v>217</v>
      </c>
      <c r="G11">
        <v>11</v>
      </c>
      <c r="H11">
        <v>78</v>
      </c>
      <c r="I11">
        <v>78</v>
      </c>
      <c r="J11">
        <v>53</v>
      </c>
      <c r="K11" s="4">
        <f t="shared" si="0"/>
        <v>252</v>
      </c>
      <c r="L11" s="4">
        <f t="shared" si="1"/>
        <v>260</v>
      </c>
      <c r="M11" s="4">
        <f t="shared" si="2"/>
        <v>270</v>
      </c>
      <c r="N11">
        <f t="shared" si="3"/>
        <v>0</v>
      </c>
    </row>
    <row r="12" spans="1:14" x14ac:dyDescent="0.25">
      <c r="A12" t="s">
        <v>125</v>
      </c>
      <c r="B12" t="s">
        <v>15</v>
      </c>
      <c r="C12">
        <v>25</v>
      </c>
      <c r="D12">
        <v>167</v>
      </c>
      <c r="E12">
        <v>144</v>
      </c>
      <c r="F12">
        <v>165</v>
      </c>
      <c r="G12">
        <v>22</v>
      </c>
      <c r="H12">
        <v>0</v>
      </c>
      <c r="I12">
        <v>2</v>
      </c>
      <c r="J12">
        <v>4</v>
      </c>
      <c r="K12" s="4">
        <f t="shared" si="0"/>
        <v>167</v>
      </c>
      <c r="L12" s="4">
        <f t="shared" si="1"/>
        <v>146</v>
      </c>
      <c r="M12" s="4">
        <f t="shared" si="2"/>
        <v>169</v>
      </c>
      <c r="N12">
        <f t="shared" si="3"/>
        <v>0</v>
      </c>
    </row>
    <row r="13" spans="1:14" x14ac:dyDescent="0.25">
      <c r="A13" t="s">
        <v>89</v>
      </c>
      <c r="B13" t="s">
        <v>15</v>
      </c>
      <c r="C13">
        <v>5</v>
      </c>
      <c r="D13">
        <v>153</v>
      </c>
      <c r="E13">
        <v>129</v>
      </c>
      <c r="F13">
        <v>127</v>
      </c>
      <c r="G13">
        <v>6</v>
      </c>
      <c r="H13">
        <v>39</v>
      </c>
      <c r="I13">
        <v>36</v>
      </c>
      <c r="J13">
        <v>35</v>
      </c>
      <c r="K13" s="4">
        <f t="shared" si="0"/>
        <v>192</v>
      </c>
      <c r="L13" s="4">
        <f t="shared" si="1"/>
        <v>165</v>
      </c>
      <c r="M13" s="4">
        <f t="shared" si="2"/>
        <v>162</v>
      </c>
      <c r="N13">
        <f t="shared" si="3"/>
        <v>0</v>
      </c>
    </row>
    <row r="14" spans="1:14" x14ac:dyDescent="0.25">
      <c r="A14" t="s">
        <v>112</v>
      </c>
      <c r="B14" t="s">
        <v>15</v>
      </c>
      <c r="C14">
        <v>26</v>
      </c>
      <c r="D14">
        <v>143</v>
      </c>
      <c r="E14">
        <v>164</v>
      </c>
      <c r="F14">
        <v>176</v>
      </c>
      <c r="G14">
        <v>22</v>
      </c>
      <c r="H14">
        <v>50</v>
      </c>
      <c r="I14">
        <v>40</v>
      </c>
      <c r="J14">
        <v>54</v>
      </c>
      <c r="K14" s="4">
        <f t="shared" si="0"/>
        <v>193</v>
      </c>
      <c r="L14" s="4">
        <f t="shared" si="1"/>
        <v>204</v>
      </c>
      <c r="M14" s="4">
        <f t="shared" si="2"/>
        <v>230</v>
      </c>
      <c r="N14">
        <f t="shared" si="3"/>
        <v>0</v>
      </c>
    </row>
    <row r="15" spans="1:14" x14ac:dyDescent="0.25">
      <c r="A15" t="s">
        <v>13</v>
      </c>
      <c r="B15" t="s">
        <v>135</v>
      </c>
      <c r="C15">
        <v>25</v>
      </c>
      <c r="D15">
        <v>138</v>
      </c>
      <c r="E15">
        <v>153</v>
      </c>
      <c r="F15">
        <v>177</v>
      </c>
      <c r="G15">
        <v>18</v>
      </c>
      <c r="H15">
        <v>5</v>
      </c>
      <c r="I15">
        <v>3</v>
      </c>
      <c r="J15">
        <v>4</v>
      </c>
      <c r="K15" s="4">
        <f t="shared" si="0"/>
        <v>143</v>
      </c>
      <c r="L15" s="4">
        <f t="shared" si="1"/>
        <v>156</v>
      </c>
      <c r="M15" s="4">
        <f t="shared" si="2"/>
        <v>181</v>
      </c>
      <c r="N15">
        <f t="shared" si="3"/>
        <v>0</v>
      </c>
    </row>
    <row r="16" spans="1:14" x14ac:dyDescent="0.25">
      <c r="A16" t="s">
        <v>100</v>
      </c>
      <c r="B16" t="s">
        <v>15</v>
      </c>
      <c r="C16">
        <v>5</v>
      </c>
      <c r="D16">
        <v>133</v>
      </c>
      <c r="E16">
        <v>122</v>
      </c>
      <c r="F16">
        <v>142</v>
      </c>
      <c r="G16">
        <v>6</v>
      </c>
      <c r="H16">
        <v>49</v>
      </c>
      <c r="I16">
        <v>40</v>
      </c>
      <c r="J16">
        <v>35</v>
      </c>
      <c r="K16" s="4">
        <f t="shared" si="0"/>
        <v>182</v>
      </c>
      <c r="L16" s="4">
        <f t="shared" si="1"/>
        <v>162</v>
      </c>
      <c r="M16" s="4">
        <f t="shared" si="2"/>
        <v>177</v>
      </c>
      <c r="N16">
        <f t="shared" si="3"/>
        <v>0</v>
      </c>
    </row>
    <row r="17" spans="1:14" x14ac:dyDescent="0.25">
      <c r="A17" t="s">
        <v>62</v>
      </c>
      <c r="B17" t="s">
        <v>8</v>
      </c>
      <c r="C17">
        <v>21</v>
      </c>
      <c r="D17">
        <v>130</v>
      </c>
      <c r="E17">
        <v>126</v>
      </c>
      <c r="F17">
        <v>142</v>
      </c>
      <c r="G17">
        <v>20</v>
      </c>
      <c r="H17">
        <v>10</v>
      </c>
      <c r="I17">
        <v>17</v>
      </c>
      <c r="J17">
        <v>18</v>
      </c>
      <c r="K17" s="4">
        <f t="shared" si="0"/>
        <v>140</v>
      </c>
      <c r="L17" s="4">
        <f t="shared" si="1"/>
        <v>143</v>
      </c>
      <c r="M17" s="4">
        <f t="shared" si="2"/>
        <v>160</v>
      </c>
      <c r="N17">
        <f t="shared" si="3"/>
        <v>0</v>
      </c>
    </row>
    <row r="18" spans="1:14" x14ac:dyDescent="0.25">
      <c r="A18" t="s">
        <v>43</v>
      </c>
      <c r="B18" t="s">
        <v>15</v>
      </c>
      <c r="C18">
        <v>24</v>
      </c>
      <c r="D18">
        <v>101</v>
      </c>
      <c r="E18">
        <v>84</v>
      </c>
      <c r="F18">
        <v>117</v>
      </c>
      <c r="G18">
        <v>22</v>
      </c>
      <c r="H18">
        <v>42</v>
      </c>
      <c r="I18">
        <v>62</v>
      </c>
      <c r="J18">
        <v>56</v>
      </c>
      <c r="K18" s="4">
        <f t="shared" si="0"/>
        <v>143</v>
      </c>
      <c r="L18" s="4">
        <f t="shared" si="1"/>
        <v>146</v>
      </c>
      <c r="M18" s="4">
        <f t="shared" si="2"/>
        <v>173</v>
      </c>
      <c r="N18">
        <f t="shared" si="3"/>
        <v>0</v>
      </c>
    </row>
    <row r="19" spans="1:14" x14ac:dyDescent="0.25">
      <c r="A19" t="s">
        <v>101</v>
      </c>
      <c r="B19" t="s">
        <v>15</v>
      </c>
      <c r="C19">
        <v>20</v>
      </c>
      <c r="D19">
        <v>88</v>
      </c>
      <c r="E19">
        <v>94</v>
      </c>
      <c r="F19">
        <v>119</v>
      </c>
      <c r="G19">
        <v>20</v>
      </c>
      <c r="H19">
        <v>0</v>
      </c>
      <c r="I19">
        <v>0</v>
      </c>
      <c r="J19">
        <v>1</v>
      </c>
      <c r="K19" s="4">
        <f t="shared" si="0"/>
        <v>88</v>
      </c>
      <c r="L19" s="4">
        <f t="shared" si="1"/>
        <v>94</v>
      </c>
      <c r="M19" s="4">
        <f t="shared" si="2"/>
        <v>120</v>
      </c>
      <c r="N19">
        <f t="shared" si="3"/>
        <v>0</v>
      </c>
    </row>
    <row r="20" spans="1:14" x14ac:dyDescent="0.25">
      <c r="A20" t="s">
        <v>137</v>
      </c>
      <c r="B20" t="s">
        <v>8</v>
      </c>
      <c r="C20">
        <v>16</v>
      </c>
      <c r="D20">
        <v>81</v>
      </c>
      <c r="E20">
        <v>82</v>
      </c>
      <c r="F20">
        <v>80</v>
      </c>
      <c r="G20">
        <v>17</v>
      </c>
      <c r="H20">
        <v>26</v>
      </c>
      <c r="I20">
        <v>17</v>
      </c>
      <c r="J20">
        <v>10</v>
      </c>
      <c r="K20" s="4">
        <f t="shared" si="0"/>
        <v>107</v>
      </c>
      <c r="L20" s="4">
        <f t="shared" si="1"/>
        <v>99</v>
      </c>
      <c r="M20" s="4">
        <f t="shared" si="2"/>
        <v>90</v>
      </c>
      <c r="N20">
        <f t="shared" si="3"/>
        <v>0</v>
      </c>
    </row>
    <row r="21" spans="1:14" x14ac:dyDescent="0.25">
      <c r="A21" t="s">
        <v>52</v>
      </c>
      <c r="B21" t="s">
        <v>15</v>
      </c>
      <c r="C21">
        <v>25</v>
      </c>
      <c r="D21">
        <v>77</v>
      </c>
      <c r="E21">
        <v>85</v>
      </c>
      <c r="F21">
        <v>104</v>
      </c>
      <c r="G21">
        <v>20</v>
      </c>
      <c r="H21">
        <v>37</v>
      </c>
      <c r="I21">
        <v>38</v>
      </c>
      <c r="J21">
        <v>35</v>
      </c>
      <c r="K21" s="4">
        <f t="shared" si="0"/>
        <v>114</v>
      </c>
      <c r="L21" s="4">
        <f t="shared" si="1"/>
        <v>123</v>
      </c>
      <c r="M21" s="4">
        <f t="shared" si="2"/>
        <v>139</v>
      </c>
      <c r="N21">
        <f t="shared" si="3"/>
        <v>0</v>
      </c>
    </row>
    <row r="22" spans="1:14" x14ac:dyDescent="0.25">
      <c r="A22" t="s">
        <v>72</v>
      </c>
      <c r="B22" t="s">
        <v>136</v>
      </c>
      <c r="C22">
        <v>19</v>
      </c>
      <c r="D22">
        <v>72</v>
      </c>
      <c r="E22">
        <v>67</v>
      </c>
      <c r="F22">
        <v>69</v>
      </c>
      <c r="G22">
        <v>0</v>
      </c>
      <c r="H22">
        <v>0</v>
      </c>
      <c r="I22">
        <v>0</v>
      </c>
      <c r="J22">
        <v>0</v>
      </c>
      <c r="K22" s="4">
        <f t="shared" si="0"/>
        <v>72</v>
      </c>
      <c r="L22" s="4">
        <f t="shared" si="1"/>
        <v>67</v>
      </c>
      <c r="M22" s="4">
        <f t="shared" si="2"/>
        <v>69</v>
      </c>
      <c r="N22">
        <f t="shared" si="3"/>
        <v>0</v>
      </c>
    </row>
    <row r="23" spans="1:14" x14ac:dyDescent="0.25">
      <c r="A23" t="s">
        <v>97</v>
      </c>
      <c r="B23" t="s">
        <v>15</v>
      </c>
      <c r="C23">
        <v>20</v>
      </c>
      <c r="D23">
        <v>64</v>
      </c>
      <c r="E23">
        <v>82</v>
      </c>
      <c r="F23">
        <v>125</v>
      </c>
      <c r="G23">
        <v>22</v>
      </c>
      <c r="H23">
        <v>6</v>
      </c>
      <c r="I23">
        <v>7</v>
      </c>
      <c r="J23">
        <v>7</v>
      </c>
      <c r="K23" s="4">
        <f t="shared" si="0"/>
        <v>70</v>
      </c>
      <c r="L23" s="4">
        <f t="shared" si="1"/>
        <v>89</v>
      </c>
      <c r="M23" s="4">
        <f t="shared" si="2"/>
        <v>132</v>
      </c>
      <c r="N23">
        <f t="shared" si="3"/>
        <v>0</v>
      </c>
    </row>
    <row r="24" spans="1:14" x14ac:dyDescent="0.25">
      <c r="A24" t="s">
        <v>65</v>
      </c>
      <c r="B24" t="s">
        <v>136</v>
      </c>
      <c r="C24">
        <v>25</v>
      </c>
      <c r="D24">
        <v>59</v>
      </c>
      <c r="E24">
        <v>99</v>
      </c>
      <c r="F24">
        <v>120</v>
      </c>
      <c r="G24">
        <v>22</v>
      </c>
      <c r="H24">
        <v>62</v>
      </c>
      <c r="I24">
        <v>55</v>
      </c>
      <c r="J24">
        <v>53</v>
      </c>
      <c r="K24" s="4">
        <f t="shared" si="0"/>
        <v>121</v>
      </c>
      <c r="L24" s="4">
        <f t="shared" si="1"/>
        <v>154</v>
      </c>
      <c r="M24" s="4">
        <f t="shared" si="2"/>
        <v>173</v>
      </c>
      <c r="N24">
        <f t="shared" si="3"/>
        <v>0</v>
      </c>
    </row>
    <row r="25" spans="1:14" x14ac:dyDescent="0.25">
      <c r="A25" t="s">
        <v>88</v>
      </c>
      <c r="B25" t="s">
        <v>15</v>
      </c>
      <c r="C25">
        <v>5</v>
      </c>
      <c r="D25">
        <v>56</v>
      </c>
      <c r="E25">
        <v>67</v>
      </c>
      <c r="F25">
        <v>81</v>
      </c>
      <c r="G25">
        <v>7</v>
      </c>
      <c r="H25">
        <v>11</v>
      </c>
      <c r="I25">
        <v>15</v>
      </c>
      <c r="J25">
        <v>13</v>
      </c>
      <c r="K25" s="4">
        <f t="shared" si="0"/>
        <v>67</v>
      </c>
      <c r="L25" s="4">
        <f t="shared" si="1"/>
        <v>82</v>
      </c>
      <c r="M25" s="4">
        <f t="shared" si="2"/>
        <v>94</v>
      </c>
      <c r="N25">
        <f t="shared" si="3"/>
        <v>0</v>
      </c>
    </row>
    <row r="26" spans="1:14" x14ac:dyDescent="0.25">
      <c r="A26" t="s">
        <v>92</v>
      </c>
      <c r="B26" t="s">
        <v>15</v>
      </c>
      <c r="C26">
        <v>24</v>
      </c>
      <c r="D26">
        <v>56</v>
      </c>
      <c r="E26">
        <v>49</v>
      </c>
      <c r="F26">
        <v>43</v>
      </c>
      <c r="G26">
        <v>22</v>
      </c>
      <c r="H26">
        <v>118</v>
      </c>
      <c r="I26">
        <v>111</v>
      </c>
      <c r="J26">
        <v>100</v>
      </c>
      <c r="K26" s="4">
        <f t="shared" si="0"/>
        <v>174</v>
      </c>
      <c r="L26" s="4">
        <f t="shared" si="1"/>
        <v>160</v>
      </c>
      <c r="M26" s="4">
        <f t="shared" si="2"/>
        <v>143</v>
      </c>
      <c r="N26">
        <f t="shared" si="3"/>
        <v>0</v>
      </c>
    </row>
    <row r="27" spans="1:14" x14ac:dyDescent="0.25">
      <c r="A27" t="s">
        <v>25</v>
      </c>
      <c r="B27" t="s">
        <v>15</v>
      </c>
      <c r="C27">
        <v>19</v>
      </c>
      <c r="D27">
        <v>51</v>
      </c>
      <c r="E27">
        <v>85</v>
      </c>
      <c r="F27">
        <v>78</v>
      </c>
      <c r="G27">
        <v>19</v>
      </c>
      <c r="H27">
        <v>1</v>
      </c>
      <c r="I27">
        <v>2</v>
      </c>
      <c r="J27">
        <v>3</v>
      </c>
      <c r="K27" s="4">
        <f t="shared" si="0"/>
        <v>52</v>
      </c>
      <c r="L27" s="4">
        <f t="shared" si="1"/>
        <v>87</v>
      </c>
      <c r="M27" s="4">
        <f t="shared" si="2"/>
        <v>81</v>
      </c>
      <c r="N27">
        <f t="shared" si="3"/>
        <v>0</v>
      </c>
    </row>
    <row r="28" spans="1:14" x14ac:dyDescent="0.25">
      <c r="A28" t="s">
        <v>32</v>
      </c>
      <c r="B28" t="s">
        <v>15</v>
      </c>
      <c r="C28">
        <v>16</v>
      </c>
      <c r="D28">
        <v>49</v>
      </c>
      <c r="E28">
        <v>49</v>
      </c>
      <c r="F28">
        <v>45</v>
      </c>
      <c r="G28">
        <v>16</v>
      </c>
      <c r="H28">
        <v>2</v>
      </c>
      <c r="I28">
        <v>8</v>
      </c>
      <c r="J28">
        <v>15</v>
      </c>
      <c r="K28" s="4">
        <f t="shared" si="0"/>
        <v>51</v>
      </c>
      <c r="L28" s="4">
        <f t="shared" si="1"/>
        <v>57</v>
      </c>
      <c r="M28" s="4">
        <f t="shared" si="2"/>
        <v>60</v>
      </c>
      <c r="N28">
        <f t="shared" si="3"/>
        <v>0</v>
      </c>
    </row>
    <row r="29" spans="1:14" x14ac:dyDescent="0.25">
      <c r="A29" t="s">
        <v>111</v>
      </c>
      <c r="B29" t="s">
        <v>15</v>
      </c>
      <c r="C29">
        <v>27</v>
      </c>
      <c r="D29">
        <v>47</v>
      </c>
      <c r="E29">
        <v>73</v>
      </c>
      <c r="F29">
        <v>65</v>
      </c>
      <c r="G29">
        <v>22</v>
      </c>
      <c r="H29">
        <v>50</v>
      </c>
      <c r="I29">
        <v>40</v>
      </c>
      <c r="J29">
        <v>48</v>
      </c>
      <c r="K29" s="4">
        <f t="shared" si="0"/>
        <v>97</v>
      </c>
      <c r="L29" s="4">
        <f t="shared" si="1"/>
        <v>113</v>
      </c>
      <c r="M29" s="4">
        <f t="shared" si="2"/>
        <v>113</v>
      </c>
      <c r="N29">
        <f t="shared" si="3"/>
        <v>0</v>
      </c>
    </row>
    <row r="30" spans="1:14" x14ac:dyDescent="0.25">
      <c r="A30" t="s">
        <v>128</v>
      </c>
      <c r="B30" t="s">
        <v>15</v>
      </c>
      <c r="C30">
        <v>1</v>
      </c>
      <c r="D30">
        <v>45</v>
      </c>
      <c r="E30">
        <v>38</v>
      </c>
      <c r="F30">
        <v>29</v>
      </c>
      <c r="G30">
        <v>1</v>
      </c>
      <c r="H30">
        <v>9</v>
      </c>
      <c r="I30">
        <v>6</v>
      </c>
      <c r="J30">
        <v>8</v>
      </c>
      <c r="K30" s="4">
        <f t="shared" si="0"/>
        <v>54</v>
      </c>
      <c r="L30" s="4">
        <f t="shared" si="1"/>
        <v>44</v>
      </c>
      <c r="M30" s="4">
        <f t="shared" si="2"/>
        <v>37</v>
      </c>
      <c r="N30">
        <f t="shared" si="3"/>
        <v>0</v>
      </c>
    </row>
    <row r="31" spans="1:14" x14ac:dyDescent="0.25">
      <c r="A31" t="s">
        <v>34</v>
      </c>
      <c r="B31" t="s">
        <v>15</v>
      </c>
      <c r="C31">
        <v>26</v>
      </c>
      <c r="D31">
        <v>43</v>
      </c>
      <c r="E31">
        <v>68</v>
      </c>
      <c r="F31">
        <v>68</v>
      </c>
      <c r="G31">
        <v>13</v>
      </c>
      <c r="H31">
        <v>0</v>
      </c>
      <c r="I31">
        <v>1</v>
      </c>
      <c r="J31">
        <v>0</v>
      </c>
      <c r="K31" s="4">
        <f t="shared" si="0"/>
        <v>43</v>
      </c>
      <c r="L31" s="4">
        <f t="shared" si="1"/>
        <v>69</v>
      </c>
      <c r="M31" s="4">
        <f t="shared" si="2"/>
        <v>68</v>
      </c>
      <c r="N31">
        <f t="shared" si="3"/>
        <v>0</v>
      </c>
    </row>
    <row r="32" spans="1:14" x14ac:dyDescent="0.25">
      <c r="A32" t="s">
        <v>141</v>
      </c>
      <c r="B32" t="s">
        <v>135</v>
      </c>
      <c r="C32">
        <v>22</v>
      </c>
      <c r="D32">
        <v>42</v>
      </c>
      <c r="E32">
        <v>18</v>
      </c>
      <c r="F32">
        <v>39</v>
      </c>
      <c r="G32">
        <v>15</v>
      </c>
      <c r="H32">
        <v>0</v>
      </c>
      <c r="I32">
        <v>1</v>
      </c>
      <c r="J32">
        <v>0</v>
      </c>
      <c r="K32" s="4">
        <f t="shared" si="0"/>
        <v>42</v>
      </c>
      <c r="L32" s="4">
        <f t="shared" si="1"/>
        <v>19</v>
      </c>
      <c r="M32" s="4">
        <f t="shared" si="2"/>
        <v>39</v>
      </c>
      <c r="N32">
        <f t="shared" si="3"/>
        <v>0</v>
      </c>
    </row>
    <row r="33" spans="1:14" x14ac:dyDescent="0.25">
      <c r="A33" t="s">
        <v>119</v>
      </c>
      <c r="B33" t="s">
        <v>8</v>
      </c>
      <c r="C33">
        <v>21</v>
      </c>
      <c r="D33">
        <v>39</v>
      </c>
      <c r="E33">
        <v>25</v>
      </c>
      <c r="F33">
        <v>24</v>
      </c>
      <c r="G33">
        <v>16</v>
      </c>
      <c r="H33">
        <v>0</v>
      </c>
      <c r="I33">
        <v>0</v>
      </c>
      <c r="J33">
        <v>0</v>
      </c>
      <c r="K33" s="4">
        <f t="shared" si="0"/>
        <v>39</v>
      </c>
      <c r="L33" s="4">
        <f t="shared" si="1"/>
        <v>25</v>
      </c>
      <c r="M33" s="4">
        <f t="shared" si="2"/>
        <v>24</v>
      </c>
      <c r="N33">
        <f t="shared" si="3"/>
        <v>0</v>
      </c>
    </row>
    <row r="34" spans="1:14" x14ac:dyDescent="0.25">
      <c r="A34" t="s">
        <v>20</v>
      </c>
      <c r="B34" t="s">
        <v>15</v>
      </c>
      <c r="C34">
        <v>25</v>
      </c>
      <c r="D34">
        <v>37</v>
      </c>
      <c r="E34">
        <v>52</v>
      </c>
      <c r="F34">
        <v>53</v>
      </c>
      <c r="G34">
        <v>20</v>
      </c>
      <c r="H34">
        <v>1</v>
      </c>
      <c r="I34">
        <v>1</v>
      </c>
      <c r="J34">
        <v>3</v>
      </c>
      <c r="K34" s="4">
        <f t="shared" ref="K34:K65" si="4">D34+H34</f>
        <v>38</v>
      </c>
      <c r="L34" s="4">
        <f t="shared" ref="L34:L65" si="5">E34+I34</f>
        <v>53</v>
      </c>
      <c r="M34" s="4">
        <f t="shared" ref="M34:M65" si="6">F34+J34</f>
        <v>56</v>
      </c>
      <c r="N34">
        <f t="shared" si="3"/>
        <v>0</v>
      </c>
    </row>
    <row r="35" spans="1:14" x14ac:dyDescent="0.25">
      <c r="A35" t="s">
        <v>51</v>
      </c>
      <c r="B35" t="s">
        <v>15</v>
      </c>
      <c r="C35">
        <v>22</v>
      </c>
      <c r="D35">
        <v>37</v>
      </c>
      <c r="E35">
        <v>59</v>
      </c>
      <c r="F35">
        <v>35</v>
      </c>
      <c r="G35">
        <v>19</v>
      </c>
      <c r="H35">
        <v>1</v>
      </c>
      <c r="I35">
        <v>0</v>
      </c>
      <c r="J35">
        <v>1</v>
      </c>
      <c r="K35" s="4">
        <f t="shared" si="4"/>
        <v>38</v>
      </c>
      <c r="L35" s="4">
        <f t="shared" si="5"/>
        <v>59</v>
      </c>
      <c r="M35" s="4">
        <f t="shared" si="6"/>
        <v>36</v>
      </c>
      <c r="N35">
        <f t="shared" si="3"/>
        <v>0</v>
      </c>
    </row>
    <row r="36" spans="1:14" x14ac:dyDescent="0.25">
      <c r="A36" t="s">
        <v>121</v>
      </c>
      <c r="B36" t="s">
        <v>15</v>
      </c>
      <c r="C36">
        <v>5</v>
      </c>
      <c r="D36">
        <v>33</v>
      </c>
      <c r="E36">
        <v>27</v>
      </c>
      <c r="F36">
        <v>55</v>
      </c>
      <c r="G36">
        <v>6</v>
      </c>
      <c r="H36">
        <v>2</v>
      </c>
      <c r="I36">
        <v>1</v>
      </c>
      <c r="J36">
        <v>4</v>
      </c>
      <c r="K36" s="4">
        <f t="shared" si="4"/>
        <v>35</v>
      </c>
      <c r="L36" s="4">
        <f t="shared" si="5"/>
        <v>28</v>
      </c>
      <c r="M36" s="4">
        <f t="shared" si="6"/>
        <v>59</v>
      </c>
      <c r="N36">
        <f t="shared" si="3"/>
        <v>0</v>
      </c>
    </row>
    <row r="37" spans="1:14" x14ac:dyDescent="0.25">
      <c r="A37" t="s">
        <v>47</v>
      </c>
      <c r="B37" t="s">
        <v>15</v>
      </c>
      <c r="C37">
        <v>27</v>
      </c>
      <c r="D37">
        <v>30</v>
      </c>
      <c r="E37">
        <v>42</v>
      </c>
      <c r="F37">
        <v>38</v>
      </c>
      <c r="G37">
        <v>18</v>
      </c>
      <c r="H37">
        <v>0</v>
      </c>
      <c r="I37">
        <v>0</v>
      </c>
      <c r="J37">
        <v>0</v>
      </c>
      <c r="K37" s="4">
        <f t="shared" si="4"/>
        <v>30</v>
      </c>
      <c r="L37" s="4">
        <f t="shared" si="5"/>
        <v>42</v>
      </c>
      <c r="M37" s="4">
        <f t="shared" si="6"/>
        <v>38</v>
      </c>
      <c r="N37">
        <f t="shared" si="3"/>
        <v>0</v>
      </c>
    </row>
    <row r="38" spans="1:14" x14ac:dyDescent="0.25">
      <c r="A38" t="s">
        <v>63</v>
      </c>
      <c r="B38" t="s">
        <v>15</v>
      </c>
      <c r="C38">
        <v>18</v>
      </c>
      <c r="D38">
        <v>28</v>
      </c>
      <c r="E38">
        <v>31</v>
      </c>
      <c r="F38">
        <v>31</v>
      </c>
      <c r="G38">
        <v>16</v>
      </c>
      <c r="H38">
        <v>0</v>
      </c>
      <c r="I38">
        <v>3</v>
      </c>
      <c r="J38">
        <v>1</v>
      </c>
      <c r="K38" s="4">
        <f t="shared" si="4"/>
        <v>28</v>
      </c>
      <c r="L38" s="4">
        <f t="shared" si="5"/>
        <v>34</v>
      </c>
      <c r="M38" s="4">
        <f t="shared" si="6"/>
        <v>32</v>
      </c>
      <c r="N38">
        <f t="shared" si="3"/>
        <v>0</v>
      </c>
    </row>
    <row r="39" spans="1:14" x14ac:dyDescent="0.25">
      <c r="A39" t="s">
        <v>140</v>
      </c>
      <c r="B39" t="s">
        <v>15</v>
      </c>
      <c r="C39">
        <v>3</v>
      </c>
      <c r="D39">
        <v>28</v>
      </c>
      <c r="E39">
        <v>54</v>
      </c>
      <c r="F39">
        <v>36</v>
      </c>
      <c r="G39">
        <v>3</v>
      </c>
      <c r="H39">
        <v>8</v>
      </c>
      <c r="I39">
        <v>6</v>
      </c>
      <c r="J39">
        <v>5</v>
      </c>
      <c r="K39" s="4">
        <f t="shared" si="4"/>
        <v>36</v>
      </c>
      <c r="L39" s="4">
        <f t="shared" si="5"/>
        <v>60</v>
      </c>
      <c r="M39" s="4">
        <f t="shared" si="6"/>
        <v>41</v>
      </c>
      <c r="N39">
        <f t="shared" si="3"/>
        <v>0</v>
      </c>
    </row>
    <row r="40" spans="1:14" x14ac:dyDescent="0.25">
      <c r="A40" t="s">
        <v>68</v>
      </c>
      <c r="B40" t="s">
        <v>10</v>
      </c>
      <c r="C40">
        <v>13</v>
      </c>
      <c r="D40">
        <v>25</v>
      </c>
      <c r="E40">
        <v>32</v>
      </c>
      <c r="F40">
        <v>29</v>
      </c>
      <c r="G40">
        <v>3</v>
      </c>
      <c r="H40">
        <v>0</v>
      </c>
      <c r="I40">
        <v>0</v>
      </c>
      <c r="J40">
        <v>0</v>
      </c>
      <c r="K40" s="4">
        <f t="shared" si="4"/>
        <v>25</v>
      </c>
      <c r="L40" s="4">
        <f t="shared" si="5"/>
        <v>32</v>
      </c>
      <c r="M40" s="4">
        <f t="shared" si="6"/>
        <v>29</v>
      </c>
      <c r="N40">
        <f t="shared" si="3"/>
        <v>0</v>
      </c>
    </row>
    <row r="41" spans="1:14" x14ac:dyDescent="0.25">
      <c r="A41" t="s">
        <v>24</v>
      </c>
      <c r="B41" t="s">
        <v>133</v>
      </c>
      <c r="C41">
        <v>21</v>
      </c>
      <c r="D41">
        <v>23</v>
      </c>
      <c r="E41">
        <v>30</v>
      </c>
      <c r="F41">
        <v>55</v>
      </c>
      <c r="G41">
        <v>7</v>
      </c>
      <c r="H41">
        <v>0</v>
      </c>
      <c r="I41">
        <v>0</v>
      </c>
      <c r="J41">
        <v>0</v>
      </c>
      <c r="K41" s="4">
        <f t="shared" si="4"/>
        <v>23</v>
      </c>
      <c r="L41" s="4">
        <f t="shared" si="5"/>
        <v>30</v>
      </c>
      <c r="M41" s="4">
        <f t="shared" si="6"/>
        <v>55</v>
      </c>
      <c r="N41">
        <f t="shared" si="3"/>
        <v>0</v>
      </c>
    </row>
    <row r="42" spans="1:14" x14ac:dyDescent="0.25">
      <c r="A42" t="s">
        <v>142</v>
      </c>
      <c r="B42" t="s">
        <v>10</v>
      </c>
      <c r="C42">
        <v>18</v>
      </c>
      <c r="D42">
        <v>23</v>
      </c>
      <c r="E42">
        <v>26</v>
      </c>
      <c r="F42">
        <v>27</v>
      </c>
      <c r="G42">
        <v>6</v>
      </c>
      <c r="H42">
        <v>0</v>
      </c>
      <c r="I42">
        <v>0</v>
      </c>
      <c r="J42">
        <v>0</v>
      </c>
      <c r="K42" s="4">
        <f t="shared" si="4"/>
        <v>23</v>
      </c>
      <c r="L42" s="4">
        <f t="shared" si="5"/>
        <v>26</v>
      </c>
      <c r="M42" s="4">
        <f t="shared" si="6"/>
        <v>27</v>
      </c>
      <c r="N42">
        <f t="shared" si="3"/>
        <v>0</v>
      </c>
    </row>
    <row r="43" spans="1:14" x14ac:dyDescent="0.25">
      <c r="A43" t="s">
        <v>41</v>
      </c>
      <c r="B43" t="s">
        <v>10</v>
      </c>
      <c r="C43">
        <v>12</v>
      </c>
      <c r="D43">
        <v>21</v>
      </c>
      <c r="E43">
        <v>7</v>
      </c>
      <c r="F43">
        <v>17</v>
      </c>
      <c r="G43">
        <v>2</v>
      </c>
      <c r="H43">
        <v>0</v>
      </c>
      <c r="I43">
        <v>0</v>
      </c>
      <c r="J43">
        <v>0</v>
      </c>
      <c r="K43" s="4">
        <f t="shared" si="4"/>
        <v>21</v>
      </c>
      <c r="L43" s="4">
        <f t="shared" si="5"/>
        <v>7</v>
      </c>
      <c r="M43" s="4">
        <f t="shared" si="6"/>
        <v>17</v>
      </c>
      <c r="N43">
        <f t="shared" si="3"/>
        <v>0</v>
      </c>
    </row>
    <row r="44" spans="1:14" x14ac:dyDescent="0.25">
      <c r="A44" t="s">
        <v>11</v>
      </c>
      <c r="B44" t="s">
        <v>133</v>
      </c>
      <c r="C44">
        <v>23</v>
      </c>
      <c r="D44">
        <v>18</v>
      </c>
      <c r="E44">
        <v>24</v>
      </c>
      <c r="F44">
        <v>28</v>
      </c>
      <c r="G44">
        <v>18</v>
      </c>
      <c r="H44">
        <v>0</v>
      </c>
      <c r="I44">
        <v>0</v>
      </c>
      <c r="J44">
        <v>0</v>
      </c>
      <c r="K44" s="4">
        <f t="shared" si="4"/>
        <v>18</v>
      </c>
      <c r="L44" s="4">
        <f t="shared" si="5"/>
        <v>24</v>
      </c>
      <c r="M44" s="4">
        <f t="shared" si="6"/>
        <v>28</v>
      </c>
      <c r="N44">
        <f t="shared" si="3"/>
        <v>0</v>
      </c>
    </row>
    <row r="45" spans="1:14" x14ac:dyDescent="0.25">
      <c r="A45" t="s">
        <v>14</v>
      </c>
      <c r="B45" t="s">
        <v>15</v>
      </c>
      <c r="C45">
        <v>26</v>
      </c>
      <c r="D45">
        <v>18</v>
      </c>
      <c r="E45">
        <v>33</v>
      </c>
      <c r="F45">
        <v>35</v>
      </c>
      <c r="G45">
        <v>22</v>
      </c>
      <c r="H45">
        <v>59</v>
      </c>
      <c r="I45">
        <v>78</v>
      </c>
      <c r="J45">
        <v>81</v>
      </c>
      <c r="K45" s="4">
        <f t="shared" si="4"/>
        <v>77</v>
      </c>
      <c r="L45" s="4">
        <f t="shared" si="5"/>
        <v>111</v>
      </c>
      <c r="M45" s="4">
        <f t="shared" si="6"/>
        <v>116</v>
      </c>
      <c r="N45">
        <f t="shared" si="3"/>
        <v>0</v>
      </c>
    </row>
    <row r="46" spans="1:14" x14ac:dyDescent="0.25">
      <c r="A46" t="s">
        <v>61</v>
      </c>
      <c r="B46" t="s">
        <v>136</v>
      </c>
      <c r="C46">
        <v>16</v>
      </c>
      <c r="D46">
        <v>17</v>
      </c>
      <c r="E46">
        <v>30</v>
      </c>
      <c r="F46">
        <v>20</v>
      </c>
      <c r="G46">
        <v>7</v>
      </c>
      <c r="H46">
        <v>0</v>
      </c>
      <c r="I46">
        <v>0</v>
      </c>
      <c r="J46">
        <v>0</v>
      </c>
      <c r="K46" s="4">
        <f t="shared" si="4"/>
        <v>17</v>
      </c>
      <c r="L46" s="4">
        <f t="shared" si="5"/>
        <v>30</v>
      </c>
      <c r="M46" s="4">
        <f t="shared" si="6"/>
        <v>20</v>
      </c>
      <c r="N46">
        <f t="shared" si="3"/>
        <v>0</v>
      </c>
    </row>
    <row r="47" spans="1:14" x14ac:dyDescent="0.25">
      <c r="A47" t="s">
        <v>67</v>
      </c>
      <c r="B47" t="s">
        <v>8</v>
      </c>
      <c r="C47">
        <v>5</v>
      </c>
      <c r="D47">
        <v>16</v>
      </c>
      <c r="E47">
        <v>17</v>
      </c>
      <c r="F47">
        <v>19</v>
      </c>
      <c r="G47">
        <v>6</v>
      </c>
      <c r="H47">
        <v>1</v>
      </c>
      <c r="I47">
        <v>3</v>
      </c>
      <c r="J47">
        <v>3</v>
      </c>
      <c r="K47" s="4">
        <f t="shared" si="4"/>
        <v>17</v>
      </c>
      <c r="L47" s="4">
        <f t="shared" si="5"/>
        <v>20</v>
      </c>
      <c r="M47" s="4">
        <f t="shared" si="6"/>
        <v>22</v>
      </c>
      <c r="N47">
        <f t="shared" si="3"/>
        <v>0</v>
      </c>
    </row>
    <row r="48" spans="1:14" x14ac:dyDescent="0.25">
      <c r="A48" t="s">
        <v>57</v>
      </c>
      <c r="B48" t="s">
        <v>8</v>
      </c>
      <c r="C48">
        <v>15</v>
      </c>
      <c r="D48">
        <v>15</v>
      </c>
      <c r="E48">
        <v>20</v>
      </c>
      <c r="F48">
        <v>25</v>
      </c>
      <c r="G48">
        <v>10</v>
      </c>
      <c r="H48">
        <v>0</v>
      </c>
      <c r="I48">
        <v>0</v>
      </c>
      <c r="J48">
        <v>0</v>
      </c>
      <c r="K48" s="4">
        <f t="shared" si="4"/>
        <v>15</v>
      </c>
      <c r="L48" s="4">
        <f t="shared" si="5"/>
        <v>20</v>
      </c>
      <c r="M48" s="4">
        <f t="shared" si="6"/>
        <v>25</v>
      </c>
      <c r="N48">
        <f t="shared" si="3"/>
        <v>0</v>
      </c>
    </row>
    <row r="49" spans="1:14" x14ac:dyDescent="0.25">
      <c r="A49" t="s">
        <v>33</v>
      </c>
      <c r="B49" t="s">
        <v>15</v>
      </c>
      <c r="C49">
        <v>5</v>
      </c>
      <c r="D49">
        <v>14</v>
      </c>
      <c r="E49">
        <v>15</v>
      </c>
      <c r="F49">
        <v>15</v>
      </c>
      <c r="G49">
        <v>6</v>
      </c>
      <c r="H49">
        <v>7</v>
      </c>
      <c r="I49">
        <v>9</v>
      </c>
      <c r="J49">
        <v>8</v>
      </c>
      <c r="K49" s="4">
        <f t="shared" si="4"/>
        <v>21</v>
      </c>
      <c r="L49" s="4">
        <f t="shared" si="5"/>
        <v>24</v>
      </c>
      <c r="M49" s="4">
        <f t="shared" si="6"/>
        <v>23</v>
      </c>
      <c r="N49">
        <f t="shared" si="3"/>
        <v>0</v>
      </c>
    </row>
    <row r="50" spans="1:14" x14ac:dyDescent="0.25">
      <c r="A50" t="s">
        <v>138</v>
      </c>
      <c r="B50" t="s">
        <v>8</v>
      </c>
      <c r="C50">
        <v>9</v>
      </c>
      <c r="D50">
        <v>14</v>
      </c>
      <c r="E50">
        <v>12</v>
      </c>
      <c r="F50">
        <v>21</v>
      </c>
      <c r="G50">
        <v>8</v>
      </c>
      <c r="H50">
        <v>0</v>
      </c>
      <c r="I50">
        <v>1</v>
      </c>
      <c r="J50">
        <v>1</v>
      </c>
      <c r="K50" s="4">
        <f t="shared" si="4"/>
        <v>14</v>
      </c>
      <c r="L50" s="4">
        <f t="shared" si="5"/>
        <v>13</v>
      </c>
      <c r="M50" s="4">
        <f t="shared" si="6"/>
        <v>22</v>
      </c>
      <c r="N50">
        <f t="shared" si="3"/>
        <v>0</v>
      </c>
    </row>
    <row r="51" spans="1:14" x14ac:dyDescent="0.25">
      <c r="A51" t="s">
        <v>82</v>
      </c>
      <c r="B51" t="s">
        <v>136</v>
      </c>
      <c r="C51">
        <v>22</v>
      </c>
      <c r="D51">
        <v>13</v>
      </c>
      <c r="E51">
        <v>21</v>
      </c>
      <c r="F51">
        <v>28</v>
      </c>
      <c r="G51">
        <v>8</v>
      </c>
      <c r="H51">
        <v>0</v>
      </c>
      <c r="I51">
        <v>0</v>
      </c>
      <c r="J51">
        <v>0</v>
      </c>
      <c r="K51" s="4">
        <f t="shared" si="4"/>
        <v>13</v>
      </c>
      <c r="L51" s="4">
        <f t="shared" si="5"/>
        <v>21</v>
      </c>
      <c r="M51" s="4">
        <f t="shared" si="6"/>
        <v>28</v>
      </c>
      <c r="N51">
        <f t="shared" si="3"/>
        <v>0</v>
      </c>
    </row>
    <row r="52" spans="1:14" x14ac:dyDescent="0.25">
      <c r="A52" t="s">
        <v>22</v>
      </c>
      <c r="B52" t="s">
        <v>15</v>
      </c>
      <c r="C52">
        <v>5</v>
      </c>
      <c r="D52">
        <v>12</v>
      </c>
      <c r="E52">
        <v>24</v>
      </c>
      <c r="F52">
        <v>40</v>
      </c>
      <c r="G52">
        <v>6</v>
      </c>
      <c r="H52">
        <v>6</v>
      </c>
      <c r="I52">
        <v>4</v>
      </c>
      <c r="J52">
        <v>5</v>
      </c>
      <c r="K52" s="4">
        <f t="shared" si="4"/>
        <v>18</v>
      </c>
      <c r="L52" s="4">
        <f t="shared" si="5"/>
        <v>28</v>
      </c>
      <c r="M52" s="4">
        <f t="shared" si="6"/>
        <v>45</v>
      </c>
      <c r="N52">
        <f t="shared" si="3"/>
        <v>0</v>
      </c>
    </row>
    <row r="53" spans="1:14" x14ac:dyDescent="0.25">
      <c r="A53" t="s">
        <v>40</v>
      </c>
      <c r="B53" t="s">
        <v>15</v>
      </c>
      <c r="C53">
        <v>11</v>
      </c>
      <c r="D53">
        <v>9</v>
      </c>
      <c r="E53">
        <v>9</v>
      </c>
      <c r="F53">
        <v>15</v>
      </c>
      <c r="G53">
        <v>9</v>
      </c>
      <c r="H53">
        <v>4</v>
      </c>
      <c r="I53">
        <v>2</v>
      </c>
      <c r="J53">
        <v>1</v>
      </c>
      <c r="K53" s="4">
        <f t="shared" si="4"/>
        <v>13</v>
      </c>
      <c r="L53" s="4">
        <f t="shared" si="5"/>
        <v>11</v>
      </c>
      <c r="M53" s="4">
        <f t="shared" si="6"/>
        <v>16</v>
      </c>
      <c r="N53">
        <f t="shared" si="3"/>
        <v>0</v>
      </c>
    </row>
    <row r="54" spans="1:14" x14ac:dyDescent="0.25">
      <c r="A54" t="s">
        <v>54</v>
      </c>
      <c r="B54" t="s">
        <v>8</v>
      </c>
      <c r="C54">
        <v>23</v>
      </c>
      <c r="D54">
        <v>9</v>
      </c>
      <c r="E54">
        <v>6</v>
      </c>
      <c r="F54">
        <v>11</v>
      </c>
      <c r="G54">
        <v>9</v>
      </c>
      <c r="H54">
        <v>0</v>
      </c>
      <c r="I54">
        <v>0</v>
      </c>
      <c r="J54">
        <v>0</v>
      </c>
      <c r="K54" s="4">
        <f t="shared" si="4"/>
        <v>9</v>
      </c>
      <c r="L54" s="4">
        <f t="shared" si="5"/>
        <v>6</v>
      </c>
      <c r="M54" s="4">
        <f t="shared" si="6"/>
        <v>11</v>
      </c>
      <c r="N54">
        <f t="shared" si="3"/>
        <v>0</v>
      </c>
    </row>
    <row r="55" spans="1:14" x14ac:dyDescent="0.25">
      <c r="A55" t="s">
        <v>58</v>
      </c>
      <c r="B55" t="s">
        <v>15</v>
      </c>
      <c r="C55">
        <v>20</v>
      </c>
      <c r="D55">
        <v>9</v>
      </c>
      <c r="E55">
        <v>8</v>
      </c>
      <c r="F55">
        <v>11</v>
      </c>
      <c r="G55">
        <v>6</v>
      </c>
      <c r="H55">
        <v>0</v>
      </c>
      <c r="I55">
        <v>0</v>
      </c>
      <c r="J55">
        <v>0</v>
      </c>
      <c r="K55" s="4">
        <f t="shared" si="4"/>
        <v>9</v>
      </c>
      <c r="L55" s="4">
        <f t="shared" si="5"/>
        <v>8</v>
      </c>
      <c r="M55" s="4">
        <f t="shared" si="6"/>
        <v>11</v>
      </c>
      <c r="N55">
        <f t="shared" si="3"/>
        <v>0</v>
      </c>
    </row>
    <row r="56" spans="1:14" x14ac:dyDescent="0.25">
      <c r="A56" t="s">
        <v>37</v>
      </c>
      <c r="B56" t="s">
        <v>10</v>
      </c>
      <c r="C56">
        <v>21</v>
      </c>
      <c r="D56">
        <v>7</v>
      </c>
      <c r="E56">
        <v>9</v>
      </c>
      <c r="F56">
        <v>10</v>
      </c>
      <c r="G56">
        <v>1</v>
      </c>
      <c r="H56">
        <v>0</v>
      </c>
      <c r="I56">
        <v>0</v>
      </c>
      <c r="J56">
        <v>0</v>
      </c>
      <c r="K56" s="4">
        <f t="shared" si="4"/>
        <v>7</v>
      </c>
      <c r="L56" s="4">
        <f t="shared" si="5"/>
        <v>9</v>
      </c>
      <c r="M56" s="4">
        <f t="shared" si="6"/>
        <v>10</v>
      </c>
      <c r="N56">
        <f t="shared" si="3"/>
        <v>0</v>
      </c>
    </row>
    <row r="57" spans="1:14" x14ac:dyDescent="0.25">
      <c r="A57" t="s">
        <v>105</v>
      </c>
      <c r="B57" t="s">
        <v>15</v>
      </c>
      <c r="C57">
        <v>5</v>
      </c>
      <c r="D57">
        <v>7</v>
      </c>
      <c r="E57">
        <v>9</v>
      </c>
      <c r="F57">
        <v>8</v>
      </c>
      <c r="G57">
        <v>6</v>
      </c>
      <c r="H57">
        <v>2</v>
      </c>
      <c r="I57">
        <v>2</v>
      </c>
      <c r="J57">
        <v>1</v>
      </c>
      <c r="K57" s="4">
        <f t="shared" si="4"/>
        <v>9</v>
      </c>
      <c r="L57" s="4">
        <f t="shared" si="5"/>
        <v>11</v>
      </c>
      <c r="M57" s="4">
        <f t="shared" si="6"/>
        <v>9</v>
      </c>
      <c r="N57">
        <f t="shared" si="3"/>
        <v>0</v>
      </c>
    </row>
    <row r="58" spans="1:14" x14ac:dyDescent="0.25">
      <c r="A58" t="s">
        <v>114</v>
      </c>
      <c r="B58" t="s">
        <v>8</v>
      </c>
      <c r="C58">
        <v>15</v>
      </c>
      <c r="D58">
        <v>7</v>
      </c>
      <c r="E58">
        <v>6</v>
      </c>
      <c r="F58">
        <v>11</v>
      </c>
      <c r="G58">
        <v>3</v>
      </c>
      <c r="H58">
        <v>0</v>
      </c>
      <c r="I58">
        <v>0</v>
      </c>
      <c r="J58">
        <v>0</v>
      </c>
      <c r="K58" s="4">
        <f t="shared" si="4"/>
        <v>7</v>
      </c>
      <c r="L58" s="4">
        <f t="shared" si="5"/>
        <v>6</v>
      </c>
      <c r="M58" s="4">
        <f t="shared" si="6"/>
        <v>11</v>
      </c>
      <c r="N58">
        <f t="shared" si="3"/>
        <v>0</v>
      </c>
    </row>
    <row r="59" spans="1:14" x14ac:dyDescent="0.25">
      <c r="A59" t="s">
        <v>16</v>
      </c>
      <c r="B59" t="s">
        <v>8</v>
      </c>
      <c r="C59">
        <v>5</v>
      </c>
      <c r="D59">
        <v>6</v>
      </c>
      <c r="E59">
        <v>5</v>
      </c>
      <c r="F59">
        <v>15</v>
      </c>
      <c r="G59">
        <v>5</v>
      </c>
      <c r="H59">
        <v>0</v>
      </c>
      <c r="I59">
        <v>0</v>
      </c>
      <c r="J59">
        <v>0</v>
      </c>
      <c r="K59" s="4">
        <f t="shared" si="4"/>
        <v>6</v>
      </c>
      <c r="L59" s="4">
        <f t="shared" si="5"/>
        <v>5</v>
      </c>
      <c r="M59" s="4">
        <f t="shared" si="6"/>
        <v>15</v>
      </c>
      <c r="N59">
        <f t="shared" si="3"/>
        <v>0</v>
      </c>
    </row>
    <row r="60" spans="1:14" x14ac:dyDescent="0.25">
      <c r="A60" t="s">
        <v>29</v>
      </c>
      <c r="B60" t="s">
        <v>15</v>
      </c>
      <c r="C60">
        <v>6</v>
      </c>
      <c r="D60">
        <v>6</v>
      </c>
      <c r="E60">
        <v>7</v>
      </c>
      <c r="F60">
        <v>10</v>
      </c>
      <c r="G60">
        <v>7</v>
      </c>
      <c r="H60">
        <v>4</v>
      </c>
      <c r="I60">
        <v>6</v>
      </c>
      <c r="J60">
        <v>1</v>
      </c>
      <c r="K60" s="4">
        <f t="shared" si="4"/>
        <v>10</v>
      </c>
      <c r="L60" s="4">
        <f t="shared" si="5"/>
        <v>13</v>
      </c>
      <c r="M60" s="4">
        <f t="shared" si="6"/>
        <v>11</v>
      </c>
      <c r="N60">
        <f t="shared" si="3"/>
        <v>0</v>
      </c>
    </row>
    <row r="61" spans="1:14" x14ac:dyDescent="0.25">
      <c r="A61" t="s">
        <v>48</v>
      </c>
      <c r="B61" t="s">
        <v>8</v>
      </c>
      <c r="C61">
        <v>5</v>
      </c>
      <c r="D61">
        <v>6</v>
      </c>
      <c r="E61">
        <v>5</v>
      </c>
      <c r="F61">
        <v>14</v>
      </c>
      <c r="G61">
        <v>6</v>
      </c>
      <c r="H61">
        <v>0</v>
      </c>
      <c r="I61">
        <v>0</v>
      </c>
      <c r="J61">
        <v>0</v>
      </c>
      <c r="K61" s="4">
        <f t="shared" si="4"/>
        <v>6</v>
      </c>
      <c r="L61" s="4">
        <f t="shared" si="5"/>
        <v>5</v>
      </c>
      <c r="M61" s="4">
        <f t="shared" si="6"/>
        <v>14</v>
      </c>
      <c r="N61">
        <f t="shared" si="3"/>
        <v>0</v>
      </c>
    </row>
    <row r="62" spans="1:14" x14ac:dyDescent="0.25">
      <c r="A62" t="s">
        <v>55</v>
      </c>
      <c r="B62" t="s">
        <v>8</v>
      </c>
      <c r="C62">
        <v>14</v>
      </c>
      <c r="D62">
        <v>6</v>
      </c>
      <c r="E62">
        <v>10</v>
      </c>
      <c r="F62">
        <v>11</v>
      </c>
      <c r="G62">
        <v>0</v>
      </c>
      <c r="H62">
        <v>0</v>
      </c>
      <c r="I62">
        <v>0</v>
      </c>
      <c r="J62">
        <v>0</v>
      </c>
      <c r="K62" s="4">
        <f t="shared" si="4"/>
        <v>6</v>
      </c>
      <c r="L62" s="4">
        <f t="shared" si="5"/>
        <v>10</v>
      </c>
      <c r="M62" s="4">
        <f t="shared" si="6"/>
        <v>11</v>
      </c>
      <c r="N62">
        <f t="shared" si="3"/>
        <v>0</v>
      </c>
    </row>
    <row r="63" spans="1:14" x14ac:dyDescent="0.25">
      <c r="A63" t="s">
        <v>76</v>
      </c>
      <c r="B63" t="s">
        <v>15</v>
      </c>
      <c r="C63">
        <v>8</v>
      </c>
      <c r="D63">
        <v>6</v>
      </c>
      <c r="E63">
        <v>5</v>
      </c>
      <c r="F63">
        <v>10</v>
      </c>
      <c r="G63">
        <v>8</v>
      </c>
      <c r="H63">
        <v>0</v>
      </c>
      <c r="I63">
        <v>0</v>
      </c>
      <c r="J63">
        <v>0</v>
      </c>
      <c r="K63" s="4">
        <f t="shared" si="4"/>
        <v>6</v>
      </c>
      <c r="L63" s="4">
        <f t="shared" si="5"/>
        <v>5</v>
      </c>
      <c r="M63" s="4">
        <f t="shared" si="6"/>
        <v>10</v>
      </c>
      <c r="N63">
        <f t="shared" si="3"/>
        <v>0</v>
      </c>
    </row>
    <row r="64" spans="1:14" x14ac:dyDescent="0.25">
      <c r="A64" t="s">
        <v>80</v>
      </c>
      <c r="B64" t="s">
        <v>10</v>
      </c>
      <c r="C64">
        <v>13</v>
      </c>
      <c r="D64">
        <v>6</v>
      </c>
      <c r="E64">
        <v>5</v>
      </c>
      <c r="F64">
        <v>11</v>
      </c>
      <c r="G64">
        <v>6</v>
      </c>
      <c r="H64">
        <v>0</v>
      </c>
      <c r="I64">
        <v>0</v>
      </c>
      <c r="J64">
        <v>0</v>
      </c>
      <c r="K64" s="4">
        <f t="shared" si="4"/>
        <v>6</v>
      </c>
      <c r="L64" s="4">
        <f t="shared" si="5"/>
        <v>5</v>
      </c>
      <c r="M64" s="4">
        <f t="shared" si="6"/>
        <v>11</v>
      </c>
      <c r="N64">
        <f t="shared" si="3"/>
        <v>0</v>
      </c>
    </row>
    <row r="65" spans="1:14" x14ac:dyDescent="0.25">
      <c r="A65" t="s">
        <v>9</v>
      </c>
      <c r="B65" t="s">
        <v>10</v>
      </c>
      <c r="C65">
        <v>12</v>
      </c>
      <c r="D65">
        <v>5</v>
      </c>
      <c r="E65">
        <v>2</v>
      </c>
      <c r="F65">
        <v>8</v>
      </c>
      <c r="G65">
        <v>3</v>
      </c>
      <c r="H65">
        <v>0</v>
      </c>
      <c r="I65">
        <v>0</v>
      </c>
      <c r="J65">
        <v>0</v>
      </c>
      <c r="K65" s="4">
        <f t="shared" si="4"/>
        <v>5</v>
      </c>
      <c r="L65" s="4">
        <f t="shared" si="5"/>
        <v>2</v>
      </c>
      <c r="M65" s="4">
        <f t="shared" si="6"/>
        <v>8</v>
      </c>
      <c r="N65">
        <f t="shared" si="3"/>
        <v>0</v>
      </c>
    </row>
    <row r="66" spans="1:14" x14ac:dyDescent="0.25">
      <c r="A66" t="s">
        <v>17</v>
      </c>
      <c r="B66" t="s">
        <v>136</v>
      </c>
      <c r="C66">
        <v>15</v>
      </c>
      <c r="D66">
        <v>5</v>
      </c>
      <c r="E66">
        <v>2</v>
      </c>
      <c r="F66">
        <v>5</v>
      </c>
      <c r="G66">
        <v>0</v>
      </c>
      <c r="H66">
        <v>0</v>
      </c>
      <c r="I66">
        <v>0</v>
      </c>
      <c r="J66">
        <v>0</v>
      </c>
      <c r="K66" s="4">
        <f t="shared" ref="K66:K97" si="7">D66+H66</f>
        <v>5</v>
      </c>
      <c r="L66" s="4">
        <f t="shared" ref="L66:L97" si="8">E66+I66</f>
        <v>2</v>
      </c>
      <c r="M66" s="4">
        <f t="shared" ref="M66:M97" si="9">F66+J66</f>
        <v>5</v>
      </c>
      <c r="N66">
        <f t="shared" si="3"/>
        <v>0</v>
      </c>
    </row>
    <row r="67" spans="1:14" x14ac:dyDescent="0.25">
      <c r="A67" t="s">
        <v>123</v>
      </c>
      <c r="B67" t="s">
        <v>8</v>
      </c>
      <c r="C67">
        <v>5</v>
      </c>
      <c r="D67">
        <v>5</v>
      </c>
      <c r="E67">
        <v>5</v>
      </c>
      <c r="F67">
        <v>10</v>
      </c>
      <c r="G67">
        <v>6</v>
      </c>
      <c r="H67">
        <v>1</v>
      </c>
      <c r="I67">
        <v>0</v>
      </c>
      <c r="J67">
        <v>0</v>
      </c>
      <c r="K67" s="4">
        <f t="shared" si="7"/>
        <v>6</v>
      </c>
      <c r="L67" s="4">
        <f t="shared" si="8"/>
        <v>5</v>
      </c>
      <c r="M67" s="4">
        <f t="shared" si="9"/>
        <v>10</v>
      </c>
      <c r="N67">
        <f t="shared" ref="N67:N130" si="10">IF(K67&gt;(L67+M67),1,0)</f>
        <v>0</v>
      </c>
    </row>
    <row r="68" spans="1:14" x14ac:dyDescent="0.25">
      <c r="A68" t="s">
        <v>99</v>
      </c>
      <c r="B68" t="s">
        <v>15</v>
      </c>
      <c r="C68">
        <v>23</v>
      </c>
      <c r="D68">
        <v>4</v>
      </c>
      <c r="E68">
        <v>8</v>
      </c>
      <c r="F68">
        <v>11</v>
      </c>
      <c r="G68">
        <v>7</v>
      </c>
      <c r="H68">
        <v>0</v>
      </c>
      <c r="I68">
        <v>0</v>
      </c>
      <c r="J68">
        <v>0</v>
      </c>
      <c r="K68" s="4">
        <f t="shared" si="7"/>
        <v>4</v>
      </c>
      <c r="L68" s="4">
        <f t="shared" si="8"/>
        <v>8</v>
      </c>
      <c r="M68" s="4">
        <f t="shared" si="9"/>
        <v>11</v>
      </c>
      <c r="N68">
        <f t="shared" si="10"/>
        <v>0</v>
      </c>
    </row>
    <row r="69" spans="1:14" x14ac:dyDescent="0.25">
      <c r="A69" t="s">
        <v>106</v>
      </c>
      <c r="B69" t="s">
        <v>15</v>
      </c>
      <c r="C69">
        <v>6</v>
      </c>
      <c r="D69">
        <v>4</v>
      </c>
      <c r="E69">
        <v>6</v>
      </c>
      <c r="F69">
        <v>9</v>
      </c>
      <c r="G69">
        <v>7</v>
      </c>
      <c r="H69">
        <v>2</v>
      </c>
      <c r="I69">
        <v>4</v>
      </c>
      <c r="J69">
        <v>9</v>
      </c>
      <c r="K69" s="4">
        <f t="shared" si="7"/>
        <v>6</v>
      </c>
      <c r="L69" s="4">
        <f t="shared" si="8"/>
        <v>10</v>
      </c>
      <c r="M69" s="4">
        <f t="shared" si="9"/>
        <v>18</v>
      </c>
      <c r="N69">
        <f t="shared" si="10"/>
        <v>0</v>
      </c>
    </row>
    <row r="70" spans="1:14" x14ac:dyDescent="0.25">
      <c r="A70" t="s">
        <v>35</v>
      </c>
      <c r="B70" t="s">
        <v>136</v>
      </c>
      <c r="C70">
        <v>13</v>
      </c>
      <c r="D70">
        <v>3</v>
      </c>
      <c r="E70">
        <v>2</v>
      </c>
      <c r="F70">
        <v>1</v>
      </c>
      <c r="G70">
        <v>0</v>
      </c>
      <c r="H70">
        <v>0</v>
      </c>
      <c r="I70">
        <v>0</v>
      </c>
      <c r="J70">
        <v>0</v>
      </c>
      <c r="K70" s="4">
        <f t="shared" si="7"/>
        <v>3</v>
      </c>
      <c r="L70" s="4">
        <f t="shared" si="8"/>
        <v>2</v>
      </c>
      <c r="M70" s="4">
        <f t="shared" si="9"/>
        <v>1</v>
      </c>
      <c r="N70">
        <f t="shared" si="10"/>
        <v>0</v>
      </c>
    </row>
    <row r="71" spans="1:14" x14ac:dyDescent="0.25">
      <c r="A71" t="s">
        <v>139</v>
      </c>
      <c r="B71" t="s">
        <v>15</v>
      </c>
      <c r="C71">
        <v>10</v>
      </c>
      <c r="D71">
        <v>3</v>
      </c>
      <c r="E71">
        <v>11</v>
      </c>
      <c r="F71">
        <v>5</v>
      </c>
      <c r="G71">
        <v>10</v>
      </c>
      <c r="H71">
        <v>0</v>
      </c>
      <c r="I71">
        <v>4</v>
      </c>
      <c r="J71">
        <v>3</v>
      </c>
      <c r="K71" s="4">
        <f t="shared" si="7"/>
        <v>3</v>
      </c>
      <c r="L71" s="4">
        <f t="shared" si="8"/>
        <v>15</v>
      </c>
      <c r="M71" s="4">
        <f t="shared" si="9"/>
        <v>8</v>
      </c>
      <c r="N71">
        <f t="shared" si="10"/>
        <v>0</v>
      </c>
    </row>
    <row r="72" spans="1:14" x14ac:dyDescent="0.25">
      <c r="A72" t="s">
        <v>91</v>
      </c>
      <c r="B72" t="s">
        <v>10</v>
      </c>
      <c r="C72">
        <v>15</v>
      </c>
      <c r="D72">
        <v>3</v>
      </c>
      <c r="E72">
        <v>8</v>
      </c>
      <c r="F72">
        <v>12</v>
      </c>
      <c r="G72">
        <v>0</v>
      </c>
      <c r="H72">
        <v>0</v>
      </c>
      <c r="I72">
        <v>0</v>
      </c>
      <c r="J72">
        <v>0</v>
      </c>
      <c r="K72" s="4">
        <f t="shared" si="7"/>
        <v>3</v>
      </c>
      <c r="L72" s="4">
        <f t="shared" si="8"/>
        <v>8</v>
      </c>
      <c r="M72" s="4">
        <f t="shared" si="9"/>
        <v>12</v>
      </c>
      <c r="N72">
        <f t="shared" si="10"/>
        <v>0</v>
      </c>
    </row>
    <row r="73" spans="1:14" x14ac:dyDescent="0.25">
      <c r="A73" t="s">
        <v>93</v>
      </c>
      <c r="B73" t="s">
        <v>8</v>
      </c>
      <c r="C73">
        <v>16</v>
      </c>
      <c r="D73">
        <v>3</v>
      </c>
      <c r="E73">
        <v>3</v>
      </c>
      <c r="F73">
        <v>4</v>
      </c>
      <c r="G73">
        <v>2</v>
      </c>
      <c r="H73">
        <v>0</v>
      </c>
      <c r="I73">
        <v>0</v>
      </c>
      <c r="J73">
        <v>0</v>
      </c>
      <c r="K73" s="4">
        <f t="shared" si="7"/>
        <v>3</v>
      </c>
      <c r="L73" s="4">
        <f t="shared" si="8"/>
        <v>3</v>
      </c>
      <c r="M73" s="4">
        <f t="shared" si="9"/>
        <v>4</v>
      </c>
      <c r="N73">
        <f t="shared" si="10"/>
        <v>0</v>
      </c>
    </row>
    <row r="74" spans="1:14" x14ac:dyDescent="0.25">
      <c r="A74" t="s">
        <v>118</v>
      </c>
      <c r="B74" t="s">
        <v>10</v>
      </c>
      <c r="C74">
        <v>13</v>
      </c>
      <c r="D74">
        <v>3</v>
      </c>
      <c r="E74">
        <v>3</v>
      </c>
      <c r="F74">
        <v>4</v>
      </c>
      <c r="G74">
        <v>0</v>
      </c>
      <c r="H74">
        <v>0</v>
      </c>
      <c r="I74">
        <v>0</v>
      </c>
      <c r="J74">
        <v>0</v>
      </c>
      <c r="K74" s="4">
        <f t="shared" si="7"/>
        <v>3</v>
      </c>
      <c r="L74" s="4">
        <f t="shared" si="8"/>
        <v>3</v>
      </c>
      <c r="M74" s="4">
        <f t="shared" si="9"/>
        <v>4</v>
      </c>
      <c r="N74">
        <f t="shared" si="10"/>
        <v>0</v>
      </c>
    </row>
    <row r="75" spans="1:14" x14ac:dyDescent="0.25">
      <c r="A75" t="s">
        <v>130</v>
      </c>
      <c r="B75" t="s">
        <v>10</v>
      </c>
      <c r="C75">
        <v>12</v>
      </c>
      <c r="D75">
        <v>3</v>
      </c>
      <c r="E75">
        <v>4</v>
      </c>
      <c r="F75">
        <v>1</v>
      </c>
      <c r="G75">
        <v>1</v>
      </c>
      <c r="H75">
        <v>0</v>
      </c>
      <c r="I75">
        <v>0</v>
      </c>
      <c r="J75">
        <v>0</v>
      </c>
      <c r="K75" s="4">
        <f t="shared" si="7"/>
        <v>3</v>
      </c>
      <c r="L75" s="4">
        <f t="shared" si="8"/>
        <v>4</v>
      </c>
      <c r="M75" s="4">
        <f t="shared" si="9"/>
        <v>1</v>
      </c>
      <c r="N75">
        <f t="shared" si="10"/>
        <v>0</v>
      </c>
    </row>
    <row r="76" spans="1:14" x14ac:dyDescent="0.25">
      <c r="A76" t="s">
        <v>27</v>
      </c>
      <c r="B76" t="s">
        <v>133</v>
      </c>
      <c r="C76">
        <v>22</v>
      </c>
      <c r="D76">
        <v>2</v>
      </c>
      <c r="E76">
        <v>7</v>
      </c>
      <c r="F76">
        <v>4</v>
      </c>
      <c r="G76">
        <v>16</v>
      </c>
      <c r="H76">
        <v>0</v>
      </c>
      <c r="I76">
        <v>0</v>
      </c>
      <c r="J76">
        <v>0</v>
      </c>
      <c r="K76" s="4">
        <f t="shared" si="7"/>
        <v>2</v>
      </c>
      <c r="L76" s="4">
        <f t="shared" si="8"/>
        <v>7</v>
      </c>
      <c r="M76" s="4">
        <f t="shared" si="9"/>
        <v>4</v>
      </c>
      <c r="N76">
        <f t="shared" si="10"/>
        <v>0</v>
      </c>
    </row>
    <row r="77" spans="1:14" x14ac:dyDescent="0.25">
      <c r="A77" t="s">
        <v>70</v>
      </c>
      <c r="B77" t="s">
        <v>133</v>
      </c>
      <c r="C77">
        <v>18</v>
      </c>
      <c r="D77">
        <v>2</v>
      </c>
      <c r="E77">
        <v>6</v>
      </c>
      <c r="F77">
        <v>11</v>
      </c>
      <c r="G77">
        <v>1</v>
      </c>
      <c r="H77">
        <v>0</v>
      </c>
      <c r="I77">
        <v>0</v>
      </c>
      <c r="J77">
        <v>0</v>
      </c>
      <c r="K77" s="4">
        <f t="shared" si="7"/>
        <v>2</v>
      </c>
      <c r="L77" s="4">
        <f t="shared" si="8"/>
        <v>6</v>
      </c>
      <c r="M77" s="4">
        <f t="shared" si="9"/>
        <v>11</v>
      </c>
      <c r="N77">
        <f t="shared" si="10"/>
        <v>0</v>
      </c>
    </row>
    <row r="78" spans="1:14" x14ac:dyDescent="0.25">
      <c r="A78" t="s">
        <v>84</v>
      </c>
      <c r="B78" t="s">
        <v>8</v>
      </c>
      <c r="C78">
        <v>12</v>
      </c>
      <c r="D78">
        <v>2</v>
      </c>
      <c r="E78">
        <v>9</v>
      </c>
      <c r="F78">
        <v>13</v>
      </c>
      <c r="G78">
        <v>13</v>
      </c>
      <c r="H78">
        <v>0</v>
      </c>
      <c r="I78">
        <v>0</v>
      </c>
      <c r="J78">
        <v>0</v>
      </c>
      <c r="K78" s="4">
        <f t="shared" si="7"/>
        <v>2</v>
      </c>
      <c r="L78" s="4">
        <f t="shared" si="8"/>
        <v>9</v>
      </c>
      <c r="M78" s="4">
        <f t="shared" si="9"/>
        <v>13</v>
      </c>
      <c r="N78">
        <f t="shared" si="10"/>
        <v>0</v>
      </c>
    </row>
    <row r="79" spans="1:14" x14ac:dyDescent="0.25">
      <c r="A79" t="s">
        <v>146</v>
      </c>
      <c r="B79" t="s">
        <v>136</v>
      </c>
      <c r="C79">
        <v>16</v>
      </c>
      <c r="D79">
        <v>2</v>
      </c>
      <c r="E79">
        <v>5</v>
      </c>
      <c r="F79">
        <v>11</v>
      </c>
      <c r="G79">
        <v>3</v>
      </c>
      <c r="H79">
        <v>0</v>
      </c>
      <c r="I79">
        <v>0</v>
      </c>
      <c r="J79">
        <v>0</v>
      </c>
      <c r="K79" s="4">
        <f t="shared" si="7"/>
        <v>2</v>
      </c>
      <c r="L79" s="4">
        <f t="shared" si="8"/>
        <v>5</v>
      </c>
      <c r="M79" s="4">
        <f t="shared" si="9"/>
        <v>11</v>
      </c>
      <c r="N79">
        <f t="shared" si="10"/>
        <v>0</v>
      </c>
    </row>
    <row r="80" spans="1:14" x14ac:dyDescent="0.25">
      <c r="A80" t="s">
        <v>120</v>
      </c>
      <c r="B80" t="s">
        <v>10</v>
      </c>
      <c r="C80">
        <v>14</v>
      </c>
      <c r="D80">
        <v>2</v>
      </c>
      <c r="E80">
        <v>3</v>
      </c>
      <c r="F80">
        <v>2</v>
      </c>
      <c r="G80">
        <v>0</v>
      </c>
      <c r="H80">
        <v>0</v>
      </c>
      <c r="I80">
        <v>0</v>
      </c>
      <c r="J80">
        <v>0</v>
      </c>
      <c r="K80" s="4">
        <f t="shared" si="7"/>
        <v>2</v>
      </c>
      <c r="L80" s="4">
        <f t="shared" si="8"/>
        <v>3</v>
      </c>
      <c r="M80" s="4">
        <f t="shared" si="9"/>
        <v>2</v>
      </c>
      <c r="N80">
        <f t="shared" si="10"/>
        <v>0</v>
      </c>
    </row>
    <row r="81" spans="1:14" x14ac:dyDescent="0.25">
      <c r="A81" t="s">
        <v>122</v>
      </c>
      <c r="B81" t="s">
        <v>133</v>
      </c>
      <c r="C81">
        <v>20</v>
      </c>
      <c r="D81">
        <v>2</v>
      </c>
      <c r="E81">
        <v>2</v>
      </c>
      <c r="F81">
        <v>6</v>
      </c>
      <c r="G81">
        <v>1</v>
      </c>
      <c r="H81">
        <v>0</v>
      </c>
      <c r="I81">
        <v>0</v>
      </c>
      <c r="J81">
        <v>0</v>
      </c>
      <c r="K81" s="4">
        <f t="shared" si="7"/>
        <v>2</v>
      </c>
      <c r="L81" s="4">
        <f t="shared" si="8"/>
        <v>2</v>
      </c>
      <c r="M81" s="4">
        <f t="shared" si="9"/>
        <v>6</v>
      </c>
      <c r="N81">
        <f t="shared" si="10"/>
        <v>0</v>
      </c>
    </row>
    <row r="82" spans="1:14" x14ac:dyDescent="0.25">
      <c r="A82" t="s">
        <v>124</v>
      </c>
      <c r="B82" t="s">
        <v>133</v>
      </c>
      <c r="C82">
        <v>17</v>
      </c>
      <c r="D82">
        <v>2</v>
      </c>
      <c r="E82">
        <v>2</v>
      </c>
      <c r="F82">
        <v>8</v>
      </c>
      <c r="G82">
        <v>4</v>
      </c>
      <c r="H82">
        <v>0</v>
      </c>
      <c r="I82">
        <v>0</v>
      </c>
      <c r="J82">
        <v>0</v>
      </c>
      <c r="K82" s="4">
        <f t="shared" si="7"/>
        <v>2</v>
      </c>
      <c r="L82" s="4">
        <f t="shared" si="8"/>
        <v>2</v>
      </c>
      <c r="M82" s="4">
        <f t="shared" si="9"/>
        <v>8</v>
      </c>
      <c r="N82">
        <f t="shared" si="10"/>
        <v>0</v>
      </c>
    </row>
    <row r="83" spans="1:14" x14ac:dyDescent="0.25">
      <c r="A83" t="s">
        <v>12</v>
      </c>
      <c r="B83" t="s">
        <v>8</v>
      </c>
      <c r="C83">
        <v>5</v>
      </c>
      <c r="D83">
        <v>1</v>
      </c>
      <c r="E83">
        <v>2</v>
      </c>
      <c r="F83">
        <v>9</v>
      </c>
      <c r="G83">
        <v>6</v>
      </c>
      <c r="H83">
        <v>0</v>
      </c>
      <c r="I83">
        <v>0</v>
      </c>
      <c r="J83">
        <v>0</v>
      </c>
      <c r="K83" s="4">
        <f t="shared" si="7"/>
        <v>1</v>
      </c>
      <c r="L83" s="4">
        <f t="shared" si="8"/>
        <v>2</v>
      </c>
      <c r="M83" s="4">
        <f t="shared" si="9"/>
        <v>9</v>
      </c>
      <c r="N83">
        <f t="shared" si="10"/>
        <v>0</v>
      </c>
    </row>
    <row r="84" spans="1:14" x14ac:dyDescent="0.25">
      <c r="A84" t="s">
        <v>38</v>
      </c>
      <c r="B84" t="s">
        <v>133</v>
      </c>
      <c r="C84">
        <v>13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 s="4">
        <f t="shared" si="7"/>
        <v>1</v>
      </c>
      <c r="L84" s="4">
        <f t="shared" si="8"/>
        <v>1</v>
      </c>
      <c r="M84" s="4">
        <f t="shared" si="9"/>
        <v>0</v>
      </c>
      <c r="N84">
        <f t="shared" si="10"/>
        <v>0</v>
      </c>
    </row>
    <row r="85" spans="1:14" x14ac:dyDescent="0.25">
      <c r="A85" t="s">
        <v>53</v>
      </c>
      <c r="B85" t="s">
        <v>8</v>
      </c>
      <c r="C85">
        <v>15</v>
      </c>
      <c r="D85">
        <v>1</v>
      </c>
      <c r="E85">
        <v>1</v>
      </c>
      <c r="F85">
        <v>1</v>
      </c>
      <c r="G85">
        <v>4</v>
      </c>
      <c r="H85">
        <v>0</v>
      </c>
      <c r="I85">
        <v>0</v>
      </c>
      <c r="J85">
        <v>0</v>
      </c>
      <c r="K85" s="4">
        <f t="shared" si="7"/>
        <v>1</v>
      </c>
      <c r="L85" s="4">
        <f t="shared" si="8"/>
        <v>1</v>
      </c>
      <c r="M85" s="4">
        <f t="shared" si="9"/>
        <v>1</v>
      </c>
      <c r="N85">
        <f t="shared" si="10"/>
        <v>0</v>
      </c>
    </row>
    <row r="86" spans="1:14" x14ac:dyDescent="0.25">
      <c r="A86" t="s">
        <v>60</v>
      </c>
      <c r="B86" t="s">
        <v>8</v>
      </c>
      <c r="C86">
        <v>15</v>
      </c>
      <c r="D86">
        <v>1</v>
      </c>
      <c r="E86">
        <v>1</v>
      </c>
      <c r="F86">
        <v>5</v>
      </c>
      <c r="G86">
        <v>6</v>
      </c>
      <c r="H86">
        <v>0</v>
      </c>
      <c r="I86">
        <v>0</v>
      </c>
      <c r="J86">
        <v>0</v>
      </c>
      <c r="K86" s="4">
        <f t="shared" si="7"/>
        <v>1</v>
      </c>
      <c r="L86" s="4">
        <f t="shared" si="8"/>
        <v>1</v>
      </c>
      <c r="M86" s="4">
        <f t="shared" si="9"/>
        <v>5</v>
      </c>
      <c r="N86">
        <f t="shared" si="10"/>
        <v>0</v>
      </c>
    </row>
    <row r="87" spans="1:14" x14ac:dyDescent="0.25">
      <c r="A87" t="s">
        <v>71</v>
      </c>
      <c r="B87" t="s">
        <v>136</v>
      </c>
      <c r="C87">
        <v>14</v>
      </c>
      <c r="D87">
        <v>1</v>
      </c>
      <c r="E87">
        <v>1</v>
      </c>
      <c r="F87">
        <v>2</v>
      </c>
      <c r="G87">
        <v>6</v>
      </c>
      <c r="H87">
        <v>0</v>
      </c>
      <c r="I87">
        <v>0</v>
      </c>
      <c r="J87">
        <v>0</v>
      </c>
      <c r="K87" s="4">
        <f t="shared" si="7"/>
        <v>1</v>
      </c>
      <c r="L87" s="4">
        <f t="shared" si="8"/>
        <v>1</v>
      </c>
      <c r="M87" s="4">
        <f t="shared" si="9"/>
        <v>2</v>
      </c>
      <c r="N87">
        <f t="shared" si="10"/>
        <v>0</v>
      </c>
    </row>
    <row r="88" spans="1:14" x14ac:dyDescent="0.25">
      <c r="A88" t="s">
        <v>77</v>
      </c>
      <c r="B88" t="s">
        <v>15</v>
      </c>
      <c r="C88">
        <v>22</v>
      </c>
      <c r="D88">
        <v>1</v>
      </c>
      <c r="E88">
        <v>1</v>
      </c>
      <c r="F88">
        <v>0</v>
      </c>
      <c r="G88">
        <v>8</v>
      </c>
      <c r="H88">
        <v>0</v>
      </c>
      <c r="I88">
        <v>2</v>
      </c>
      <c r="J88">
        <v>0</v>
      </c>
      <c r="K88" s="4">
        <f t="shared" si="7"/>
        <v>1</v>
      </c>
      <c r="L88" s="4">
        <f t="shared" si="8"/>
        <v>3</v>
      </c>
      <c r="M88" s="4">
        <f t="shared" si="9"/>
        <v>0</v>
      </c>
      <c r="N88">
        <f t="shared" si="10"/>
        <v>0</v>
      </c>
    </row>
    <row r="89" spans="1:14" x14ac:dyDescent="0.25">
      <c r="A89" t="s">
        <v>85</v>
      </c>
      <c r="B89" t="s">
        <v>10</v>
      </c>
      <c r="C89">
        <v>9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 s="4">
        <f t="shared" si="7"/>
        <v>1</v>
      </c>
      <c r="L89" s="4">
        <f t="shared" si="8"/>
        <v>0</v>
      </c>
      <c r="M89" s="4">
        <f t="shared" si="9"/>
        <v>1</v>
      </c>
      <c r="N89">
        <f t="shared" si="10"/>
        <v>0</v>
      </c>
    </row>
    <row r="90" spans="1:14" x14ac:dyDescent="0.25">
      <c r="A90" t="s">
        <v>94</v>
      </c>
      <c r="B90" t="s">
        <v>133</v>
      </c>
      <c r="C90">
        <v>16</v>
      </c>
      <c r="D90">
        <v>1</v>
      </c>
      <c r="E90">
        <v>0</v>
      </c>
      <c r="F90">
        <v>2</v>
      </c>
      <c r="G90">
        <v>0</v>
      </c>
      <c r="H90">
        <v>0</v>
      </c>
      <c r="I90">
        <v>0</v>
      </c>
      <c r="J90">
        <v>0</v>
      </c>
      <c r="K90" s="4">
        <f t="shared" si="7"/>
        <v>1</v>
      </c>
      <c r="L90" s="4">
        <f t="shared" si="8"/>
        <v>0</v>
      </c>
      <c r="M90" s="4">
        <f t="shared" si="9"/>
        <v>2</v>
      </c>
      <c r="N90">
        <f t="shared" si="10"/>
        <v>0</v>
      </c>
    </row>
    <row r="91" spans="1:14" x14ac:dyDescent="0.25">
      <c r="A91" t="s">
        <v>96</v>
      </c>
      <c r="B91" t="s">
        <v>133</v>
      </c>
      <c r="C91">
        <v>17</v>
      </c>
      <c r="D91">
        <v>1</v>
      </c>
      <c r="E91">
        <v>3</v>
      </c>
      <c r="F91">
        <v>0</v>
      </c>
      <c r="G91">
        <v>2</v>
      </c>
      <c r="H91">
        <v>0</v>
      </c>
      <c r="I91">
        <v>0</v>
      </c>
      <c r="J91">
        <v>0</v>
      </c>
      <c r="K91" s="4">
        <f t="shared" si="7"/>
        <v>1</v>
      </c>
      <c r="L91" s="4">
        <f t="shared" si="8"/>
        <v>3</v>
      </c>
      <c r="M91" s="4">
        <f t="shared" si="9"/>
        <v>0</v>
      </c>
      <c r="N91">
        <f t="shared" si="10"/>
        <v>0</v>
      </c>
    </row>
    <row r="92" spans="1:14" x14ac:dyDescent="0.25">
      <c r="A92" t="s">
        <v>143</v>
      </c>
      <c r="B92" t="s">
        <v>15</v>
      </c>
      <c r="C92">
        <v>3</v>
      </c>
      <c r="D92">
        <v>1</v>
      </c>
      <c r="E92">
        <v>4</v>
      </c>
      <c r="F92">
        <v>3</v>
      </c>
      <c r="G92">
        <v>0</v>
      </c>
      <c r="H92">
        <v>0</v>
      </c>
      <c r="I92">
        <v>0</v>
      </c>
      <c r="J92">
        <v>0</v>
      </c>
      <c r="K92" s="4">
        <f t="shared" si="7"/>
        <v>1</v>
      </c>
      <c r="L92" s="4">
        <f t="shared" si="8"/>
        <v>4</v>
      </c>
      <c r="M92" s="4">
        <f t="shared" si="9"/>
        <v>3</v>
      </c>
      <c r="N92">
        <f t="shared" si="10"/>
        <v>0</v>
      </c>
    </row>
    <row r="93" spans="1:14" x14ac:dyDescent="0.25">
      <c r="A93" t="s">
        <v>103</v>
      </c>
      <c r="B93" t="s">
        <v>15</v>
      </c>
      <c r="C93">
        <v>3</v>
      </c>
      <c r="D93">
        <v>1</v>
      </c>
      <c r="E93">
        <v>2</v>
      </c>
      <c r="F93">
        <v>4</v>
      </c>
      <c r="G93">
        <v>2</v>
      </c>
      <c r="H93">
        <v>0</v>
      </c>
      <c r="I93">
        <v>0</v>
      </c>
      <c r="J93">
        <v>0</v>
      </c>
      <c r="K93" s="4">
        <f t="shared" si="7"/>
        <v>1</v>
      </c>
      <c r="L93" s="4">
        <f t="shared" si="8"/>
        <v>2</v>
      </c>
      <c r="M93" s="4">
        <f t="shared" si="9"/>
        <v>4</v>
      </c>
      <c r="N93">
        <f t="shared" si="10"/>
        <v>0</v>
      </c>
    </row>
    <row r="94" spans="1:14" x14ac:dyDescent="0.25">
      <c r="A94" t="s">
        <v>109</v>
      </c>
      <c r="B94" t="s">
        <v>133</v>
      </c>
      <c r="C94">
        <v>11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 s="4">
        <f t="shared" si="7"/>
        <v>1</v>
      </c>
      <c r="L94" s="4">
        <f t="shared" si="8"/>
        <v>0</v>
      </c>
      <c r="M94" s="4">
        <f t="shared" si="9"/>
        <v>1</v>
      </c>
      <c r="N94">
        <f t="shared" si="10"/>
        <v>0</v>
      </c>
    </row>
    <row r="95" spans="1:14" x14ac:dyDescent="0.25">
      <c r="A95" t="s">
        <v>110</v>
      </c>
      <c r="B95" t="s">
        <v>8</v>
      </c>
      <c r="C95">
        <v>12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 s="4">
        <f t="shared" si="7"/>
        <v>1</v>
      </c>
      <c r="L95" s="4">
        <f t="shared" si="8"/>
        <v>1</v>
      </c>
      <c r="M95" s="4">
        <f t="shared" si="9"/>
        <v>1</v>
      </c>
      <c r="N95">
        <f t="shared" si="10"/>
        <v>0</v>
      </c>
    </row>
    <row r="96" spans="1:14" x14ac:dyDescent="0.25">
      <c r="A96" t="s">
        <v>7</v>
      </c>
      <c r="B96" t="s">
        <v>8</v>
      </c>
      <c r="C96">
        <v>13</v>
      </c>
      <c r="D96">
        <v>0</v>
      </c>
      <c r="E96">
        <v>0</v>
      </c>
      <c r="F96">
        <v>2</v>
      </c>
      <c r="G96">
        <v>0</v>
      </c>
      <c r="H96">
        <v>0</v>
      </c>
      <c r="I96">
        <v>0</v>
      </c>
      <c r="J96">
        <v>0</v>
      </c>
      <c r="K96" s="4">
        <f t="shared" si="7"/>
        <v>0</v>
      </c>
      <c r="L96" s="4">
        <f t="shared" si="8"/>
        <v>0</v>
      </c>
      <c r="M96" s="4">
        <f t="shared" si="9"/>
        <v>2</v>
      </c>
      <c r="N96">
        <f t="shared" si="10"/>
        <v>0</v>
      </c>
    </row>
    <row r="97" spans="1:14" x14ac:dyDescent="0.25">
      <c r="A97" t="s">
        <v>132</v>
      </c>
      <c r="B97" t="s">
        <v>133</v>
      </c>
      <c r="C97">
        <v>13</v>
      </c>
      <c r="D97">
        <v>0</v>
      </c>
      <c r="E97">
        <v>1</v>
      </c>
      <c r="F97">
        <v>0</v>
      </c>
      <c r="G97">
        <v>2</v>
      </c>
      <c r="H97">
        <v>0</v>
      </c>
      <c r="I97">
        <v>0</v>
      </c>
      <c r="J97">
        <v>0</v>
      </c>
      <c r="K97" s="4">
        <f t="shared" si="7"/>
        <v>0</v>
      </c>
      <c r="L97" s="4">
        <f t="shared" si="8"/>
        <v>1</v>
      </c>
      <c r="M97" s="4">
        <f t="shared" si="9"/>
        <v>0</v>
      </c>
      <c r="N97">
        <f t="shared" si="10"/>
        <v>0</v>
      </c>
    </row>
    <row r="98" spans="1:14" x14ac:dyDescent="0.25">
      <c r="A98" t="s">
        <v>134</v>
      </c>
      <c r="B98" t="s">
        <v>8</v>
      </c>
      <c r="C98">
        <v>10</v>
      </c>
      <c r="D98">
        <v>0</v>
      </c>
      <c r="E98">
        <v>1</v>
      </c>
      <c r="F98">
        <v>2</v>
      </c>
      <c r="G98">
        <v>0</v>
      </c>
      <c r="H98">
        <v>0</v>
      </c>
      <c r="I98">
        <v>0</v>
      </c>
      <c r="J98">
        <v>0</v>
      </c>
      <c r="K98" s="4">
        <f t="shared" ref="K98:K129" si="11">D98+H98</f>
        <v>0</v>
      </c>
      <c r="L98" s="4">
        <f t="shared" ref="L98:L129" si="12">E98+I98</f>
        <v>1</v>
      </c>
      <c r="M98" s="4">
        <f t="shared" ref="M98:M129" si="13">F98+J98</f>
        <v>2</v>
      </c>
      <c r="N98">
        <f t="shared" si="10"/>
        <v>0</v>
      </c>
    </row>
    <row r="99" spans="1:14" x14ac:dyDescent="0.25">
      <c r="A99" t="s">
        <v>18</v>
      </c>
      <c r="B99" t="s">
        <v>8</v>
      </c>
      <c r="C99">
        <v>8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 s="4">
        <f t="shared" si="11"/>
        <v>0</v>
      </c>
      <c r="L99" s="4">
        <f t="shared" si="12"/>
        <v>0</v>
      </c>
      <c r="M99" s="4">
        <f t="shared" si="13"/>
        <v>1</v>
      </c>
      <c r="N99">
        <f t="shared" si="10"/>
        <v>0</v>
      </c>
    </row>
    <row r="100" spans="1:14" x14ac:dyDescent="0.25">
      <c r="A100" t="s">
        <v>19</v>
      </c>
      <c r="B100" t="s">
        <v>136</v>
      </c>
      <c r="C100">
        <v>11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 s="4">
        <f t="shared" si="11"/>
        <v>0</v>
      </c>
      <c r="L100" s="4">
        <f t="shared" si="12"/>
        <v>0</v>
      </c>
      <c r="M100" s="4">
        <f t="shared" si="13"/>
        <v>1</v>
      </c>
      <c r="N100">
        <f t="shared" si="10"/>
        <v>0</v>
      </c>
    </row>
    <row r="101" spans="1:14" x14ac:dyDescent="0.25">
      <c r="A101" t="s">
        <v>21</v>
      </c>
      <c r="B101" t="s">
        <v>136</v>
      </c>
      <c r="C101">
        <v>17</v>
      </c>
      <c r="D101">
        <v>0</v>
      </c>
      <c r="E101">
        <v>0</v>
      </c>
      <c r="F101">
        <v>1</v>
      </c>
      <c r="G101">
        <v>7</v>
      </c>
      <c r="H101">
        <v>0</v>
      </c>
      <c r="I101">
        <v>0</v>
      </c>
      <c r="J101">
        <v>0</v>
      </c>
      <c r="K101" s="4">
        <f t="shared" si="11"/>
        <v>0</v>
      </c>
      <c r="L101" s="4">
        <f t="shared" si="12"/>
        <v>0</v>
      </c>
      <c r="M101" s="4">
        <f t="shared" si="13"/>
        <v>1</v>
      </c>
      <c r="N101">
        <f t="shared" si="10"/>
        <v>0</v>
      </c>
    </row>
    <row r="102" spans="1:14" x14ac:dyDescent="0.25">
      <c r="A102" t="s">
        <v>23</v>
      </c>
      <c r="B102" t="s">
        <v>8</v>
      </c>
      <c r="C102">
        <v>9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 s="4">
        <f t="shared" si="11"/>
        <v>0</v>
      </c>
      <c r="L102" s="4">
        <f t="shared" si="12"/>
        <v>1</v>
      </c>
      <c r="M102" s="4">
        <f t="shared" si="13"/>
        <v>0</v>
      </c>
      <c r="N102">
        <f t="shared" si="10"/>
        <v>0</v>
      </c>
    </row>
    <row r="103" spans="1:14" x14ac:dyDescent="0.25">
      <c r="A103" t="s">
        <v>30</v>
      </c>
      <c r="B103" t="s">
        <v>15</v>
      </c>
      <c r="C103">
        <v>9</v>
      </c>
      <c r="D103">
        <v>0</v>
      </c>
      <c r="E103">
        <v>1</v>
      </c>
      <c r="F103">
        <v>0</v>
      </c>
      <c r="G103">
        <v>10</v>
      </c>
      <c r="H103">
        <v>0</v>
      </c>
      <c r="I103">
        <v>0</v>
      </c>
      <c r="J103">
        <v>0</v>
      </c>
      <c r="K103" s="4">
        <f t="shared" si="11"/>
        <v>0</v>
      </c>
      <c r="L103" s="4">
        <f t="shared" si="12"/>
        <v>1</v>
      </c>
      <c r="M103" s="4">
        <f t="shared" si="13"/>
        <v>0</v>
      </c>
      <c r="N103">
        <f t="shared" si="10"/>
        <v>0</v>
      </c>
    </row>
    <row r="104" spans="1:14" x14ac:dyDescent="0.25">
      <c r="A104" t="s">
        <v>31</v>
      </c>
      <c r="B104" t="s">
        <v>15</v>
      </c>
      <c r="C104">
        <v>2</v>
      </c>
      <c r="D104">
        <v>0</v>
      </c>
      <c r="E104">
        <v>1</v>
      </c>
      <c r="F104">
        <v>0</v>
      </c>
      <c r="G104">
        <v>2</v>
      </c>
      <c r="H104">
        <v>0</v>
      </c>
      <c r="I104">
        <v>0</v>
      </c>
      <c r="J104">
        <v>0</v>
      </c>
      <c r="K104" s="4">
        <f t="shared" si="11"/>
        <v>0</v>
      </c>
      <c r="L104" s="4">
        <f t="shared" si="12"/>
        <v>1</v>
      </c>
      <c r="M104" s="4">
        <f t="shared" si="13"/>
        <v>0</v>
      </c>
      <c r="N104">
        <f t="shared" si="10"/>
        <v>0</v>
      </c>
    </row>
    <row r="105" spans="1:14" x14ac:dyDescent="0.25">
      <c r="A105" t="s">
        <v>36</v>
      </c>
      <c r="B105" t="s">
        <v>10</v>
      </c>
      <c r="C105">
        <v>7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 s="4">
        <f t="shared" si="11"/>
        <v>0</v>
      </c>
      <c r="L105" s="4">
        <f t="shared" si="12"/>
        <v>0</v>
      </c>
      <c r="M105" s="4">
        <f t="shared" si="13"/>
        <v>1</v>
      </c>
      <c r="N105">
        <f t="shared" si="10"/>
        <v>0</v>
      </c>
    </row>
    <row r="106" spans="1:14" x14ac:dyDescent="0.25">
      <c r="A106" t="s">
        <v>39</v>
      </c>
      <c r="B106" t="s">
        <v>10</v>
      </c>
      <c r="C106">
        <v>4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 s="4">
        <f t="shared" si="11"/>
        <v>0</v>
      </c>
      <c r="L106" s="4">
        <f t="shared" si="12"/>
        <v>0</v>
      </c>
      <c r="M106" s="4">
        <f t="shared" si="13"/>
        <v>1</v>
      </c>
      <c r="N106">
        <f t="shared" si="10"/>
        <v>0</v>
      </c>
    </row>
    <row r="107" spans="1:14" x14ac:dyDescent="0.25">
      <c r="A107" t="s">
        <v>42</v>
      </c>
      <c r="B107" t="s">
        <v>8</v>
      </c>
      <c r="C107">
        <v>20</v>
      </c>
      <c r="D107">
        <v>0</v>
      </c>
      <c r="E107">
        <v>2</v>
      </c>
      <c r="F107">
        <v>7</v>
      </c>
      <c r="G107">
        <v>4</v>
      </c>
      <c r="H107">
        <v>0</v>
      </c>
      <c r="I107">
        <v>0</v>
      </c>
      <c r="J107">
        <v>0</v>
      </c>
      <c r="K107" s="4">
        <f t="shared" si="11"/>
        <v>0</v>
      </c>
      <c r="L107" s="4">
        <f t="shared" si="12"/>
        <v>2</v>
      </c>
      <c r="M107" s="4">
        <f t="shared" si="13"/>
        <v>7</v>
      </c>
      <c r="N107">
        <f t="shared" si="10"/>
        <v>0</v>
      </c>
    </row>
    <row r="108" spans="1:14" x14ac:dyDescent="0.25">
      <c r="A108" t="s">
        <v>45</v>
      </c>
      <c r="B108" t="s">
        <v>10</v>
      </c>
      <c r="C108">
        <v>9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 s="4">
        <f t="shared" si="11"/>
        <v>0</v>
      </c>
      <c r="L108" s="4">
        <f t="shared" si="12"/>
        <v>1</v>
      </c>
      <c r="M108" s="4">
        <f t="shared" si="13"/>
        <v>0</v>
      </c>
      <c r="N108">
        <f t="shared" si="10"/>
        <v>0</v>
      </c>
    </row>
    <row r="109" spans="1:14" x14ac:dyDescent="0.25">
      <c r="A109" t="s">
        <v>46</v>
      </c>
      <c r="B109" t="s">
        <v>10</v>
      </c>
      <c r="C109">
        <v>13</v>
      </c>
      <c r="D109">
        <v>0</v>
      </c>
      <c r="E109">
        <v>1</v>
      </c>
      <c r="F109">
        <v>3</v>
      </c>
      <c r="G109">
        <v>1</v>
      </c>
      <c r="H109">
        <v>0</v>
      </c>
      <c r="I109">
        <v>0</v>
      </c>
      <c r="J109">
        <v>0</v>
      </c>
      <c r="K109" s="4">
        <f t="shared" si="11"/>
        <v>0</v>
      </c>
      <c r="L109" s="4">
        <f t="shared" si="12"/>
        <v>1</v>
      </c>
      <c r="M109" s="4">
        <f t="shared" si="13"/>
        <v>3</v>
      </c>
      <c r="N109">
        <f t="shared" si="10"/>
        <v>0</v>
      </c>
    </row>
    <row r="110" spans="1:14" x14ac:dyDescent="0.25">
      <c r="A110" t="s">
        <v>49</v>
      </c>
      <c r="B110" t="s">
        <v>133</v>
      </c>
      <c r="C110">
        <v>16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 s="4">
        <f t="shared" si="11"/>
        <v>0</v>
      </c>
      <c r="L110" s="4">
        <f t="shared" si="12"/>
        <v>0</v>
      </c>
      <c r="M110" s="4">
        <f t="shared" si="13"/>
        <v>1</v>
      </c>
      <c r="N110">
        <f t="shared" si="10"/>
        <v>0</v>
      </c>
    </row>
    <row r="111" spans="1:14" x14ac:dyDescent="0.25">
      <c r="A111" t="s">
        <v>50</v>
      </c>
      <c r="B111" t="s">
        <v>136</v>
      </c>
      <c r="C111">
        <v>14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 s="4">
        <f t="shared" si="11"/>
        <v>0</v>
      </c>
      <c r="L111" s="4">
        <f t="shared" si="12"/>
        <v>1</v>
      </c>
      <c r="M111" s="4">
        <f t="shared" si="13"/>
        <v>1</v>
      </c>
      <c r="N111">
        <f t="shared" si="10"/>
        <v>0</v>
      </c>
    </row>
    <row r="112" spans="1:14" x14ac:dyDescent="0.25">
      <c r="A112" t="s">
        <v>56</v>
      </c>
      <c r="B112" t="s">
        <v>8</v>
      </c>
      <c r="C112">
        <v>13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 s="4">
        <f t="shared" si="11"/>
        <v>0</v>
      </c>
      <c r="L112" s="4">
        <f t="shared" si="12"/>
        <v>0</v>
      </c>
      <c r="M112" s="4">
        <f t="shared" si="13"/>
        <v>1</v>
      </c>
      <c r="N112">
        <f t="shared" si="10"/>
        <v>0</v>
      </c>
    </row>
    <row r="113" spans="1:14" x14ac:dyDescent="0.25">
      <c r="A113" t="s">
        <v>59</v>
      </c>
      <c r="B113" t="s">
        <v>15</v>
      </c>
      <c r="C113">
        <v>19</v>
      </c>
      <c r="D113">
        <v>0</v>
      </c>
      <c r="E113">
        <v>2</v>
      </c>
      <c r="F113">
        <v>2</v>
      </c>
      <c r="G113">
        <v>17</v>
      </c>
      <c r="H113">
        <v>0</v>
      </c>
      <c r="I113">
        <v>0</v>
      </c>
      <c r="J113">
        <v>0</v>
      </c>
      <c r="K113" s="4">
        <f t="shared" si="11"/>
        <v>0</v>
      </c>
      <c r="L113" s="4">
        <f t="shared" si="12"/>
        <v>2</v>
      </c>
      <c r="M113" s="4">
        <f t="shared" si="13"/>
        <v>2</v>
      </c>
      <c r="N113">
        <f t="shared" si="10"/>
        <v>0</v>
      </c>
    </row>
    <row r="114" spans="1:14" x14ac:dyDescent="0.25">
      <c r="A114" t="s">
        <v>66</v>
      </c>
      <c r="B114" t="s">
        <v>8</v>
      </c>
      <c r="C114">
        <v>8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 s="4">
        <f t="shared" si="11"/>
        <v>0</v>
      </c>
      <c r="L114" s="4">
        <f t="shared" si="12"/>
        <v>0</v>
      </c>
      <c r="M114" s="4">
        <f t="shared" si="13"/>
        <v>4</v>
      </c>
      <c r="N114">
        <f t="shared" si="10"/>
        <v>0</v>
      </c>
    </row>
    <row r="115" spans="1:14" x14ac:dyDescent="0.25">
      <c r="A115" t="s">
        <v>69</v>
      </c>
      <c r="B115" t="s">
        <v>8</v>
      </c>
      <c r="C115">
        <v>5</v>
      </c>
      <c r="D115">
        <v>0</v>
      </c>
      <c r="E115">
        <v>1</v>
      </c>
      <c r="F115">
        <v>2</v>
      </c>
      <c r="G115">
        <v>6</v>
      </c>
      <c r="H115">
        <v>0</v>
      </c>
      <c r="I115">
        <v>0</v>
      </c>
      <c r="J115">
        <v>0</v>
      </c>
      <c r="K115" s="4">
        <f t="shared" si="11"/>
        <v>0</v>
      </c>
      <c r="L115" s="4">
        <f t="shared" si="12"/>
        <v>1</v>
      </c>
      <c r="M115" s="4">
        <f t="shared" si="13"/>
        <v>2</v>
      </c>
      <c r="N115">
        <f t="shared" si="10"/>
        <v>0</v>
      </c>
    </row>
    <row r="116" spans="1:14" x14ac:dyDescent="0.25">
      <c r="A116" t="s">
        <v>73</v>
      </c>
      <c r="B116" t="s">
        <v>8</v>
      </c>
      <c r="C116">
        <v>12</v>
      </c>
      <c r="D116">
        <v>0</v>
      </c>
      <c r="E116">
        <v>0</v>
      </c>
      <c r="F116">
        <v>2</v>
      </c>
      <c r="G116">
        <v>0</v>
      </c>
      <c r="H116">
        <v>0</v>
      </c>
      <c r="I116">
        <v>0</v>
      </c>
      <c r="J116">
        <v>0</v>
      </c>
      <c r="K116" s="4">
        <f t="shared" si="11"/>
        <v>0</v>
      </c>
      <c r="L116" s="4">
        <f t="shared" si="12"/>
        <v>0</v>
      </c>
      <c r="M116" s="4">
        <f t="shared" si="13"/>
        <v>2</v>
      </c>
      <c r="N116">
        <f t="shared" si="10"/>
        <v>0</v>
      </c>
    </row>
    <row r="117" spans="1:14" x14ac:dyDescent="0.25">
      <c r="A117" t="s">
        <v>74</v>
      </c>
      <c r="B117" t="s">
        <v>8</v>
      </c>
      <c r="C117">
        <v>16</v>
      </c>
      <c r="D117">
        <v>0</v>
      </c>
      <c r="E117">
        <v>2</v>
      </c>
      <c r="F117">
        <v>2</v>
      </c>
      <c r="G117">
        <v>16</v>
      </c>
      <c r="H117">
        <v>0</v>
      </c>
      <c r="I117">
        <v>0</v>
      </c>
      <c r="J117">
        <v>0</v>
      </c>
      <c r="K117" s="4">
        <f t="shared" si="11"/>
        <v>0</v>
      </c>
      <c r="L117" s="4">
        <f t="shared" si="12"/>
        <v>2</v>
      </c>
      <c r="M117" s="4">
        <f t="shared" si="13"/>
        <v>2</v>
      </c>
      <c r="N117">
        <f t="shared" si="10"/>
        <v>0</v>
      </c>
    </row>
    <row r="118" spans="1:14" x14ac:dyDescent="0.25">
      <c r="A118" t="s">
        <v>75</v>
      </c>
      <c r="B118" t="s">
        <v>15</v>
      </c>
      <c r="C118">
        <v>16</v>
      </c>
      <c r="D118">
        <v>0</v>
      </c>
      <c r="E118">
        <v>0</v>
      </c>
      <c r="F118">
        <v>0</v>
      </c>
      <c r="G118">
        <v>18</v>
      </c>
      <c r="H118">
        <v>2</v>
      </c>
      <c r="I118">
        <v>2</v>
      </c>
      <c r="J118">
        <v>5</v>
      </c>
      <c r="K118" s="4">
        <f t="shared" si="11"/>
        <v>2</v>
      </c>
      <c r="L118" s="4">
        <f t="shared" si="12"/>
        <v>2</v>
      </c>
      <c r="M118" s="4">
        <f t="shared" si="13"/>
        <v>5</v>
      </c>
      <c r="N118">
        <f t="shared" si="10"/>
        <v>0</v>
      </c>
    </row>
    <row r="119" spans="1:14" x14ac:dyDescent="0.25">
      <c r="A119" t="s">
        <v>78</v>
      </c>
      <c r="B119" t="s">
        <v>15</v>
      </c>
      <c r="C119">
        <v>5</v>
      </c>
      <c r="D119">
        <v>0</v>
      </c>
      <c r="E119">
        <v>0</v>
      </c>
      <c r="F119">
        <v>1</v>
      </c>
      <c r="G119">
        <v>5</v>
      </c>
      <c r="H119">
        <v>0</v>
      </c>
      <c r="I119">
        <v>0</v>
      </c>
      <c r="J119">
        <v>0</v>
      </c>
      <c r="K119" s="4">
        <f t="shared" si="11"/>
        <v>0</v>
      </c>
      <c r="L119" s="4">
        <f t="shared" si="12"/>
        <v>0</v>
      </c>
      <c r="M119" s="4">
        <f t="shared" si="13"/>
        <v>1</v>
      </c>
      <c r="N119">
        <f t="shared" si="10"/>
        <v>0</v>
      </c>
    </row>
    <row r="120" spans="1:14" x14ac:dyDescent="0.25">
      <c r="A120" t="s">
        <v>79</v>
      </c>
      <c r="B120" t="s">
        <v>8</v>
      </c>
      <c r="C120">
        <v>12</v>
      </c>
      <c r="D120">
        <v>0</v>
      </c>
      <c r="E120">
        <v>3</v>
      </c>
      <c r="F120">
        <v>3</v>
      </c>
      <c r="G120">
        <v>0</v>
      </c>
      <c r="H120">
        <v>0</v>
      </c>
      <c r="I120">
        <v>0</v>
      </c>
      <c r="J120">
        <v>0</v>
      </c>
      <c r="K120" s="4">
        <f t="shared" si="11"/>
        <v>0</v>
      </c>
      <c r="L120" s="4">
        <f t="shared" si="12"/>
        <v>3</v>
      </c>
      <c r="M120" s="4">
        <f t="shared" si="13"/>
        <v>3</v>
      </c>
      <c r="N120">
        <f t="shared" si="10"/>
        <v>0</v>
      </c>
    </row>
    <row r="121" spans="1:14" x14ac:dyDescent="0.25">
      <c r="A121" t="s">
        <v>81</v>
      </c>
      <c r="B121" t="s">
        <v>10</v>
      </c>
      <c r="C121">
        <v>8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 s="4">
        <f t="shared" si="11"/>
        <v>0</v>
      </c>
      <c r="L121" s="4">
        <f t="shared" si="12"/>
        <v>0</v>
      </c>
      <c r="M121" s="4">
        <f t="shared" si="13"/>
        <v>1</v>
      </c>
      <c r="N121">
        <f t="shared" si="10"/>
        <v>0</v>
      </c>
    </row>
    <row r="122" spans="1:14" x14ac:dyDescent="0.25">
      <c r="A122" t="s">
        <v>83</v>
      </c>
      <c r="B122" t="s">
        <v>15</v>
      </c>
      <c r="C122">
        <v>5</v>
      </c>
      <c r="D122">
        <v>0</v>
      </c>
      <c r="E122">
        <v>2</v>
      </c>
      <c r="F122">
        <v>5</v>
      </c>
      <c r="G122">
        <v>6</v>
      </c>
      <c r="H122">
        <v>0</v>
      </c>
      <c r="I122">
        <v>0</v>
      </c>
      <c r="J122">
        <v>0</v>
      </c>
      <c r="K122" s="4">
        <f t="shared" si="11"/>
        <v>0</v>
      </c>
      <c r="L122" s="4">
        <f t="shared" si="12"/>
        <v>2</v>
      </c>
      <c r="M122" s="4">
        <f t="shared" si="13"/>
        <v>5</v>
      </c>
      <c r="N122">
        <f t="shared" si="10"/>
        <v>0</v>
      </c>
    </row>
    <row r="123" spans="1:14" x14ac:dyDescent="0.25">
      <c r="A123" t="s">
        <v>86</v>
      </c>
      <c r="B123" t="s">
        <v>10</v>
      </c>
      <c r="C123">
        <v>6</v>
      </c>
      <c r="D123">
        <v>0</v>
      </c>
      <c r="E123">
        <v>4</v>
      </c>
      <c r="F123">
        <v>0</v>
      </c>
      <c r="G123">
        <v>0</v>
      </c>
      <c r="H123">
        <v>0</v>
      </c>
      <c r="I123">
        <v>0</v>
      </c>
      <c r="J123">
        <v>0</v>
      </c>
      <c r="K123" s="4">
        <f t="shared" si="11"/>
        <v>0</v>
      </c>
      <c r="L123" s="4">
        <f t="shared" si="12"/>
        <v>4</v>
      </c>
      <c r="M123" s="4">
        <f t="shared" si="13"/>
        <v>0</v>
      </c>
      <c r="N123">
        <f t="shared" si="10"/>
        <v>0</v>
      </c>
    </row>
    <row r="124" spans="1:14" x14ac:dyDescent="0.25">
      <c r="A124" t="s">
        <v>90</v>
      </c>
      <c r="B124" t="s">
        <v>10</v>
      </c>
      <c r="C124">
        <v>11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 s="4">
        <f t="shared" si="11"/>
        <v>0</v>
      </c>
      <c r="L124" s="4">
        <f t="shared" si="12"/>
        <v>0</v>
      </c>
      <c r="M124" s="4">
        <f t="shared" si="13"/>
        <v>1</v>
      </c>
      <c r="N124">
        <f t="shared" si="10"/>
        <v>0</v>
      </c>
    </row>
    <row r="125" spans="1:14" x14ac:dyDescent="0.25">
      <c r="A125" t="s">
        <v>95</v>
      </c>
      <c r="B125" t="s">
        <v>133</v>
      </c>
      <c r="C125">
        <v>11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 s="4">
        <f t="shared" si="11"/>
        <v>0</v>
      </c>
      <c r="L125" s="4">
        <f t="shared" si="12"/>
        <v>1</v>
      </c>
      <c r="M125" s="4">
        <f t="shared" si="13"/>
        <v>0</v>
      </c>
      <c r="N125">
        <f t="shared" si="10"/>
        <v>0</v>
      </c>
    </row>
    <row r="126" spans="1:14" x14ac:dyDescent="0.25">
      <c r="A126" t="s">
        <v>98</v>
      </c>
      <c r="B126" t="s">
        <v>136</v>
      </c>
      <c r="C126">
        <v>17</v>
      </c>
      <c r="D126">
        <v>0</v>
      </c>
      <c r="E126">
        <v>2</v>
      </c>
      <c r="F126">
        <v>6</v>
      </c>
      <c r="G126">
        <v>6</v>
      </c>
      <c r="H126">
        <v>0</v>
      </c>
      <c r="I126">
        <v>0</v>
      </c>
      <c r="J126">
        <v>0</v>
      </c>
      <c r="K126" s="4">
        <f t="shared" si="11"/>
        <v>0</v>
      </c>
      <c r="L126" s="4">
        <f t="shared" si="12"/>
        <v>2</v>
      </c>
      <c r="M126" s="4">
        <f t="shared" si="13"/>
        <v>6</v>
      </c>
      <c r="N126">
        <f t="shared" si="10"/>
        <v>0</v>
      </c>
    </row>
    <row r="127" spans="1:14" x14ac:dyDescent="0.25">
      <c r="A127" t="s">
        <v>102</v>
      </c>
      <c r="B127" t="s">
        <v>10</v>
      </c>
      <c r="C127">
        <v>13</v>
      </c>
      <c r="D127">
        <v>0</v>
      </c>
      <c r="E127">
        <v>1</v>
      </c>
      <c r="F127">
        <v>0</v>
      </c>
      <c r="G127">
        <v>5</v>
      </c>
      <c r="H127">
        <v>0</v>
      </c>
      <c r="I127">
        <v>0</v>
      </c>
      <c r="J127">
        <v>0</v>
      </c>
      <c r="K127" s="4">
        <f t="shared" si="11"/>
        <v>0</v>
      </c>
      <c r="L127" s="4">
        <f t="shared" si="12"/>
        <v>1</v>
      </c>
      <c r="M127" s="4">
        <f t="shared" si="13"/>
        <v>0</v>
      </c>
      <c r="N127">
        <f t="shared" si="10"/>
        <v>0</v>
      </c>
    </row>
    <row r="128" spans="1:14" x14ac:dyDescent="0.25">
      <c r="A128" t="s">
        <v>144</v>
      </c>
      <c r="B128" t="s">
        <v>15</v>
      </c>
      <c r="C128">
        <v>1</v>
      </c>
      <c r="D128">
        <v>0</v>
      </c>
      <c r="E128">
        <v>2</v>
      </c>
      <c r="F128">
        <v>0</v>
      </c>
      <c r="G128">
        <v>1</v>
      </c>
      <c r="H128">
        <v>0</v>
      </c>
      <c r="I128">
        <v>0</v>
      </c>
      <c r="J128">
        <v>0</v>
      </c>
      <c r="K128" s="4">
        <f t="shared" si="11"/>
        <v>0</v>
      </c>
      <c r="L128" s="4">
        <f t="shared" si="12"/>
        <v>2</v>
      </c>
      <c r="M128" s="4">
        <f t="shared" si="13"/>
        <v>0</v>
      </c>
      <c r="N128">
        <f t="shared" si="10"/>
        <v>0</v>
      </c>
    </row>
    <row r="129" spans="1:14" x14ac:dyDescent="0.25">
      <c r="A129" t="s">
        <v>104</v>
      </c>
      <c r="B129" t="s">
        <v>8</v>
      </c>
      <c r="C129">
        <v>15</v>
      </c>
      <c r="D129">
        <v>0</v>
      </c>
      <c r="E129">
        <v>2</v>
      </c>
      <c r="F129">
        <v>2</v>
      </c>
      <c r="G129">
        <v>0</v>
      </c>
      <c r="H129">
        <v>0</v>
      </c>
      <c r="I129">
        <v>0</v>
      </c>
      <c r="J129">
        <v>0</v>
      </c>
      <c r="K129" s="4">
        <f t="shared" si="11"/>
        <v>0</v>
      </c>
      <c r="L129" s="4">
        <f t="shared" si="12"/>
        <v>2</v>
      </c>
      <c r="M129" s="4">
        <f t="shared" si="13"/>
        <v>2</v>
      </c>
      <c r="N129">
        <f t="shared" si="10"/>
        <v>0</v>
      </c>
    </row>
    <row r="130" spans="1:14" x14ac:dyDescent="0.25">
      <c r="A130" t="s">
        <v>145</v>
      </c>
      <c r="B130" t="s">
        <v>8</v>
      </c>
      <c r="C130">
        <v>16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 s="4">
        <f t="shared" ref="K130:K139" si="14">D130+H130</f>
        <v>0</v>
      </c>
      <c r="L130" s="4">
        <f t="shared" ref="L130:L139" si="15">E130+I130</f>
        <v>2</v>
      </c>
      <c r="M130" s="4">
        <f t="shared" ref="M130:M139" si="16">F130+J130</f>
        <v>0</v>
      </c>
      <c r="N130">
        <f t="shared" si="10"/>
        <v>0</v>
      </c>
    </row>
    <row r="131" spans="1:14" x14ac:dyDescent="0.25">
      <c r="A131" t="s">
        <v>108</v>
      </c>
      <c r="B131" t="s">
        <v>10</v>
      </c>
      <c r="C131">
        <v>11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 s="4">
        <f t="shared" si="14"/>
        <v>0</v>
      </c>
      <c r="L131" s="4">
        <f t="shared" si="15"/>
        <v>1</v>
      </c>
      <c r="M131" s="4">
        <f t="shared" si="16"/>
        <v>0</v>
      </c>
      <c r="N131">
        <f t="shared" ref="N131:N139" si="17">IF(K131&gt;(L131+M131),1,0)</f>
        <v>0</v>
      </c>
    </row>
    <row r="132" spans="1:14" x14ac:dyDescent="0.25">
      <c r="A132" t="s">
        <v>113</v>
      </c>
      <c r="B132" t="s">
        <v>8</v>
      </c>
      <c r="C132">
        <v>5</v>
      </c>
      <c r="D132">
        <v>0</v>
      </c>
      <c r="E132">
        <v>1</v>
      </c>
      <c r="F132">
        <v>2</v>
      </c>
      <c r="G132">
        <v>4</v>
      </c>
      <c r="H132">
        <v>0</v>
      </c>
      <c r="I132">
        <v>0</v>
      </c>
      <c r="J132">
        <v>0</v>
      </c>
      <c r="K132" s="4">
        <f t="shared" si="14"/>
        <v>0</v>
      </c>
      <c r="L132" s="4">
        <f t="shared" si="15"/>
        <v>1</v>
      </c>
      <c r="M132" s="4">
        <f t="shared" si="16"/>
        <v>2</v>
      </c>
      <c r="N132">
        <f t="shared" si="17"/>
        <v>0</v>
      </c>
    </row>
    <row r="133" spans="1:14" x14ac:dyDescent="0.25">
      <c r="A133" t="s">
        <v>115</v>
      </c>
      <c r="B133" t="s">
        <v>10</v>
      </c>
      <c r="C133">
        <v>12</v>
      </c>
      <c r="D133">
        <v>0</v>
      </c>
      <c r="E133"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 s="4">
        <f t="shared" si="14"/>
        <v>0</v>
      </c>
      <c r="L133" s="4">
        <f t="shared" si="15"/>
        <v>2</v>
      </c>
      <c r="M133" s="4">
        <f t="shared" si="16"/>
        <v>0</v>
      </c>
      <c r="N133">
        <f t="shared" si="17"/>
        <v>0</v>
      </c>
    </row>
    <row r="134" spans="1:14" x14ac:dyDescent="0.25">
      <c r="A134" t="s">
        <v>116</v>
      </c>
      <c r="B134" t="s">
        <v>10</v>
      </c>
      <c r="C134">
        <v>9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 s="4">
        <f t="shared" si="14"/>
        <v>0</v>
      </c>
      <c r="L134" s="4">
        <f t="shared" si="15"/>
        <v>0</v>
      </c>
      <c r="M134" s="4">
        <f t="shared" si="16"/>
        <v>1</v>
      </c>
      <c r="N134">
        <f t="shared" si="17"/>
        <v>0</v>
      </c>
    </row>
    <row r="135" spans="1:14" x14ac:dyDescent="0.25">
      <c r="A135" t="s">
        <v>117</v>
      </c>
      <c r="B135" t="s">
        <v>135</v>
      </c>
      <c r="C135">
        <v>8</v>
      </c>
      <c r="D135">
        <v>0</v>
      </c>
      <c r="E135">
        <v>1</v>
      </c>
      <c r="F135">
        <v>0</v>
      </c>
      <c r="G135">
        <v>1</v>
      </c>
      <c r="H135">
        <v>0</v>
      </c>
      <c r="I135">
        <v>0</v>
      </c>
      <c r="J135">
        <v>0</v>
      </c>
      <c r="K135" s="4">
        <f t="shared" si="14"/>
        <v>0</v>
      </c>
      <c r="L135" s="4">
        <f t="shared" si="15"/>
        <v>1</v>
      </c>
      <c r="M135" s="4">
        <f t="shared" si="16"/>
        <v>0</v>
      </c>
      <c r="N135">
        <f t="shared" si="17"/>
        <v>0</v>
      </c>
    </row>
    <row r="136" spans="1:14" x14ac:dyDescent="0.25">
      <c r="A136" t="s">
        <v>126</v>
      </c>
      <c r="B136" t="s">
        <v>8</v>
      </c>
      <c r="C136">
        <v>14</v>
      </c>
      <c r="D136">
        <v>0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 s="4">
        <f t="shared" si="14"/>
        <v>0</v>
      </c>
      <c r="L136" s="4">
        <f t="shared" si="15"/>
        <v>2</v>
      </c>
      <c r="M136" s="4">
        <f t="shared" si="16"/>
        <v>0</v>
      </c>
      <c r="N136">
        <f t="shared" si="17"/>
        <v>0</v>
      </c>
    </row>
    <row r="137" spans="1:14" x14ac:dyDescent="0.25">
      <c r="A137" t="s">
        <v>148</v>
      </c>
      <c r="B137" t="s">
        <v>10</v>
      </c>
      <c r="C137">
        <v>12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 s="4">
        <f t="shared" si="14"/>
        <v>0</v>
      </c>
      <c r="L137" s="4">
        <f t="shared" si="15"/>
        <v>1</v>
      </c>
      <c r="M137" s="4">
        <f t="shared" si="16"/>
        <v>0</v>
      </c>
      <c r="N137">
        <f t="shared" si="17"/>
        <v>0</v>
      </c>
    </row>
    <row r="138" spans="1:14" x14ac:dyDescent="0.25">
      <c r="A138" t="s">
        <v>149</v>
      </c>
      <c r="B138" t="s">
        <v>136</v>
      </c>
      <c r="C138">
        <v>11</v>
      </c>
      <c r="D138">
        <v>0</v>
      </c>
      <c r="E138">
        <v>1</v>
      </c>
      <c r="F138">
        <v>0</v>
      </c>
      <c r="G138">
        <v>7</v>
      </c>
      <c r="H138">
        <v>0</v>
      </c>
      <c r="I138">
        <v>0</v>
      </c>
      <c r="J138">
        <v>0</v>
      </c>
      <c r="K138" s="4">
        <f t="shared" si="14"/>
        <v>0</v>
      </c>
      <c r="L138" s="4">
        <f t="shared" si="15"/>
        <v>1</v>
      </c>
      <c r="M138" s="4">
        <f t="shared" si="16"/>
        <v>0</v>
      </c>
      <c r="N138">
        <f t="shared" si="17"/>
        <v>0</v>
      </c>
    </row>
    <row r="139" spans="1:14" x14ac:dyDescent="0.25">
      <c r="A139" t="s">
        <v>129</v>
      </c>
      <c r="B139" t="s">
        <v>10</v>
      </c>
      <c r="C139">
        <v>12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 s="4">
        <f t="shared" si="14"/>
        <v>0</v>
      </c>
      <c r="L139" s="4">
        <f t="shared" si="15"/>
        <v>1</v>
      </c>
      <c r="M139" s="4">
        <f t="shared" si="16"/>
        <v>1</v>
      </c>
      <c r="N139">
        <f t="shared" si="17"/>
        <v>0</v>
      </c>
    </row>
  </sheetData>
  <sortState ref="A2:N139">
    <sortCondition descending="1" ref="N2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55"/>
  <sheetViews>
    <sheetView tabSelected="1" workbookViewId="0">
      <selection activeCell="A3" sqref="A3"/>
    </sheetView>
  </sheetViews>
  <sheetFormatPr defaultRowHeight="15" outlineLevelRow="2" x14ac:dyDescent="0.25"/>
  <cols>
    <col min="1" max="1" width="17.42578125" customWidth="1"/>
    <col min="2" max="2" width="32.7109375" customWidth="1"/>
    <col min="4" max="4" width="7.85546875" customWidth="1"/>
    <col min="5" max="5" width="19.42578125" bestFit="1" customWidth="1"/>
    <col min="6" max="6" width="16" bestFit="1" customWidth="1"/>
    <col min="7" max="7" width="10.140625" bestFit="1" customWidth="1"/>
    <col min="8" max="8" width="8.5703125" customWidth="1"/>
    <col min="9" max="9" width="8.85546875" customWidth="1"/>
    <col min="10" max="10" width="7.28515625" customWidth="1"/>
    <col min="11" max="11" width="12" bestFit="1" customWidth="1"/>
    <col min="12" max="12" width="8" customWidth="1"/>
    <col min="13" max="13" width="7.7109375" customWidth="1"/>
    <col min="15" max="15" width="6.42578125" customWidth="1"/>
    <col min="16" max="16" width="9" customWidth="1"/>
    <col min="17" max="17" width="8.140625" customWidth="1"/>
    <col min="18" max="18" width="9.5703125" bestFit="1" customWidth="1"/>
    <col min="19" max="19" width="7.85546875" customWidth="1"/>
    <col min="20" max="20" width="8.140625" customWidth="1"/>
    <col min="21" max="21" width="8" customWidth="1"/>
    <col min="22" max="22" width="5.5703125" customWidth="1"/>
    <col min="23" max="23" width="6" customWidth="1"/>
    <col min="24" max="24" width="10.140625" bestFit="1" customWidth="1"/>
    <col min="25" max="25" width="5" customWidth="1"/>
    <col min="26" max="26" width="10.85546875" bestFit="1" customWidth="1"/>
    <col min="27" max="27" width="15" bestFit="1" customWidth="1"/>
    <col min="28" max="28" width="7.140625" customWidth="1"/>
    <col min="29" max="29" width="6" customWidth="1"/>
    <col min="30" max="30" width="11.5703125" bestFit="1" customWidth="1"/>
    <col min="31" max="31" width="7.28515625" customWidth="1"/>
    <col min="32" max="32" width="5.42578125" customWidth="1"/>
    <col min="33" max="33" width="8.5703125" customWidth="1"/>
    <col min="34" max="34" width="7.28515625" customWidth="1"/>
    <col min="35" max="35" width="7.42578125" customWidth="1"/>
    <col min="36" max="36" width="7.140625" customWidth="1"/>
    <col min="37" max="37" width="7.5703125" customWidth="1"/>
    <col min="39" max="39" width="7.28515625" customWidth="1"/>
    <col min="40" max="40" width="6.85546875" customWidth="1"/>
    <col min="41" max="43" width="6.7109375" customWidth="1"/>
    <col min="44" max="44" width="7.28515625" customWidth="1"/>
    <col min="45" max="45" width="5.140625" customWidth="1"/>
    <col min="46" max="46" width="9.42578125" bestFit="1" customWidth="1"/>
    <col min="47" max="47" width="8.85546875" customWidth="1"/>
    <col min="48" max="48" width="9.85546875" bestFit="1" customWidth="1"/>
    <col min="49" max="49" width="18.7109375" bestFit="1" customWidth="1"/>
    <col min="50" max="50" width="5.5703125" customWidth="1"/>
    <col min="51" max="51" width="9.7109375" bestFit="1" customWidth="1"/>
    <col min="52" max="52" width="4.28515625" customWidth="1"/>
    <col min="53" max="53" width="4.42578125" customWidth="1"/>
    <col min="54" max="54" width="7.7109375" customWidth="1"/>
    <col min="55" max="55" width="7.85546875" customWidth="1"/>
    <col min="56" max="56" width="5.85546875" customWidth="1"/>
    <col min="57" max="57" width="8" customWidth="1"/>
    <col min="58" max="58" width="7.7109375" customWidth="1"/>
    <col min="59" max="59" width="10.5703125" bestFit="1" customWidth="1"/>
    <col min="60" max="60" width="9" customWidth="1"/>
    <col min="61" max="61" width="7.42578125" customWidth="1"/>
    <col min="62" max="62" width="5.5703125" customWidth="1"/>
    <col min="63" max="63" width="10.7109375" bestFit="1" customWidth="1"/>
    <col min="64" max="64" width="6" customWidth="1"/>
    <col min="65" max="65" width="8.7109375" customWidth="1"/>
    <col min="66" max="66" width="9.42578125" bestFit="1" customWidth="1"/>
    <col min="67" max="67" width="14.85546875" bestFit="1" customWidth="1"/>
    <col min="68" max="68" width="17.42578125" bestFit="1" customWidth="1"/>
    <col min="69" max="69" width="9.5703125" bestFit="1" customWidth="1"/>
    <col min="70" max="70" width="5.42578125" customWidth="1"/>
    <col min="71" max="71" width="7.28515625" customWidth="1"/>
    <col min="72" max="72" width="5.7109375" customWidth="1"/>
    <col min="73" max="73" width="13.140625" bestFit="1" customWidth="1"/>
    <col min="74" max="74" width="5.7109375" customWidth="1"/>
    <col min="75" max="75" width="6.28515625" customWidth="1"/>
    <col min="76" max="76" width="11.7109375" bestFit="1" customWidth="1"/>
    <col min="77" max="77" width="10.85546875" bestFit="1" customWidth="1"/>
    <col min="78" max="78" width="8" customWidth="1"/>
    <col min="79" max="79" width="7.85546875" customWidth="1"/>
    <col min="80" max="80" width="9.5703125" bestFit="1" customWidth="1"/>
    <col min="81" max="81" width="7.85546875" customWidth="1"/>
    <col min="82" max="82" width="9.85546875" bestFit="1" customWidth="1"/>
    <col min="83" max="83" width="9.42578125" bestFit="1" customWidth="1"/>
    <col min="84" max="84" width="10.28515625" bestFit="1" customWidth="1"/>
    <col min="85" max="85" width="8.42578125" customWidth="1"/>
    <col min="86" max="86" width="7.7109375" customWidth="1"/>
    <col min="87" max="87" width="5.85546875" customWidth="1"/>
    <col min="88" max="88" width="7.42578125" customWidth="1"/>
    <col min="89" max="89" width="9.5703125" bestFit="1" customWidth="1"/>
    <col min="90" max="90" width="14.28515625" bestFit="1" customWidth="1"/>
    <col min="91" max="91" width="4.85546875" customWidth="1"/>
    <col min="92" max="92" width="8.42578125" customWidth="1"/>
    <col min="93" max="93" width="8" customWidth="1"/>
    <col min="94" max="94" width="9" customWidth="1"/>
    <col min="95" max="95" width="5.140625" customWidth="1"/>
    <col min="96" max="96" width="6.7109375" customWidth="1"/>
    <col min="97" max="97" width="9.7109375" bestFit="1" customWidth="1"/>
    <col min="98" max="98" width="10" bestFit="1" customWidth="1"/>
    <col min="99" max="99" width="27.85546875" bestFit="1" customWidth="1"/>
    <col min="100" max="100" width="4.5703125" customWidth="1"/>
    <col min="101" max="101" width="5.7109375" customWidth="1"/>
    <col min="102" max="102" width="8.85546875" customWidth="1"/>
    <col min="103" max="103" width="8" customWidth="1"/>
    <col min="104" max="104" width="6.5703125" customWidth="1"/>
    <col min="105" max="105" width="18.140625" bestFit="1" customWidth="1"/>
    <col min="106" max="107" width="8.7109375" customWidth="1"/>
    <col min="109" max="109" width="8.7109375" customWidth="1"/>
    <col min="110" max="110" width="17.42578125" bestFit="1" customWidth="1"/>
    <col min="111" max="111" width="6.42578125" customWidth="1"/>
    <col min="112" max="112" width="8.28515625" customWidth="1"/>
    <col min="113" max="113" width="5.28515625" customWidth="1"/>
    <col min="114" max="114" width="10.140625" bestFit="1" customWidth="1"/>
    <col min="115" max="115" width="8" customWidth="1"/>
    <col min="116" max="116" width="11.28515625" bestFit="1" customWidth="1"/>
    <col min="117" max="117" width="9" customWidth="1"/>
    <col min="118" max="118" width="8.7109375" customWidth="1"/>
    <col min="119" max="119" width="5.28515625" customWidth="1"/>
    <col min="120" max="120" width="6.28515625" customWidth="1"/>
    <col min="121" max="121" width="16.7109375" bestFit="1" customWidth="1"/>
    <col min="122" max="122" width="7.85546875" customWidth="1"/>
    <col min="123" max="123" width="6.28515625" customWidth="1"/>
    <col min="124" max="124" width="7.7109375" customWidth="1"/>
    <col min="125" max="125" width="7.85546875" customWidth="1"/>
    <col min="126" max="126" width="8.42578125" customWidth="1"/>
    <col min="127" max="127" width="10.85546875" bestFit="1" customWidth="1"/>
    <col min="128" max="128" width="6.85546875" customWidth="1"/>
    <col min="129" max="129" width="11.140625" bestFit="1" customWidth="1"/>
    <col min="130" max="130" width="15.140625" bestFit="1" customWidth="1"/>
    <col min="131" max="131" width="9.28515625" bestFit="1" customWidth="1"/>
    <col min="132" max="132" width="7.7109375" customWidth="1"/>
    <col min="133" max="133" width="5.5703125" customWidth="1"/>
    <col min="134" max="134" width="30.42578125" bestFit="1" customWidth="1"/>
    <col min="135" max="135" width="24.5703125" bestFit="1" customWidth="1"/>
    <col min="136" max="136" width="37.7109375" bestFit="1" customWidth="1"/>
    <col min="137" max="137" width="7.42578125" customWidth="1"/>
    <col min="138" max="138" width="10.28515625" bestFit="1" customWidth="1"/>
    <col min="139" max="139" width="28.140625" bestFit="1" customWidth="1"/>
    <col min="140" max="140" width="5.28515625" customWidth="1"/>
    <col min="141" max="141" width="14.28515625" bestFit="1" customWidth="1"/>
  </cols>
  <sheetData>
    <row r="1" spans="1:4" x14ac:dyDescent="0.25">
      <c r="A1" t="str">
        <f>dane_medale!B1</f>
        <v>Kontynent</v>
      </c>
      <c r="B1" t="str">
        <f>dane_medale!A1</f>
        <v>Panstwo</v>
      </c>
      <c r="C1" t="s">
        <v>165</v>
      </c>
      <c r="D1" s="9"/>
    </row>
    <row r="2" spans="1:4" x14ac:dyDescent="0.25">
      <c r="A2" s="8" t="s">
        <v>152</v>
      </c>
      <c r="C2">
        <f>SUBTOTAL(9,C4:C146)</f>
        <v>17516</v>
      </c>
      <c r="D2" s="9"/>
    </row>
    <row r="3" spans="1:4" outlineLevel="1" collapsed="1" x14ac:dyDescent="0.25">
      <c r="A3" s="8" t="s">
        <v>178</v>
      </c>
      <c r="C3">
        <f>SUBTOTAL(9,C4:C29)</f>
        <v>347</v>
      </c>
      <c r="D3" s="9"/>
    </row>
    <row r="4" spans="1:4" hidden="1" outlineLevel="2" x14ac:dyDescent="0.25">
      <c r="A4" t="str">
        <f>dane_medale!B62</f>
        <v>Afryka</v>
      </c>
      <c r="B4" t="str">
        <f>dane_medale!A62</f>
        <v>Kenia</v>
      </c>
      <c r="C4">
        <f>SUM(dane_medale!D62:F62,dane_medale!H62:J62)</f>
        <v>86</v>
      </c>
      <c r="D4" s="9"/>
    </row>
    <row r="5" spans="1:4" hidden="1" outlineLevel="2" x14ac:dyDescent="0.25">
      <c r="A5" t="str">
        <f>dane_medale!B99</f>
        <v>Afryka</v>
      </c>
      <c r="B5" t="str">
        <f>dane_medale!A99</f>
        <v>Republika Poludniowej Afryki</v>
      </c>
      <c r="C5">
        <f>SUM(dane_medale!D99:F99,dane_medale!H99:J99)</f>
        <v>76</v>
      </c>
      <c r="D5" s="9"/>
    </row>
    <row r="6" spans="1:4" hidden="1" outlineLevel="2" x14ac:dyDescent="0.25">
      <c r="A6" t="str">
        <f>dane_medale!B35</f>
        <v>Afryka</v>
      </c>
      <c r="B6" t="str">
        <f>dane_medale!A35</f>
        <v>Etiopia</v>
      </c>
      <c r="C6">
        <f>SUM(dane_medale!D35:F35,dane_medale!H35:J35)</f>
        <v>45</v>
      </c>
    </row>
    <row r="7" spans="1:4" hidden="1" outlineLevel="2" x14ac:dyDescent="0.25">
      <c r="A7" t="str">
        <f>dane_medale!B31</f>
        <v>Afryka</v>
      </c>
      <c r="B7" t="str">
        <f>dane_medale!A31</f>
        <v>Egipt</v>
      </c>
      <c r="C7">
        <f>SUM(dane_medale!D31:F31,dane_medale!H31:J31)</f>
        <v>26</v>
      </c>
    </row>
    <row r="8" spans="1:4" hidden="1" outlineLevel="2" x14ac:dyDescent="0.25">
      <c r="A8" t="str">
        <f>dane_medale!B89</f>
        <v>Afryka</v>
      </c>
      <c r="B8" t="str">
        <f>dane_medale!A89</f>
        <v>Nigeria</v>
      </c>
      <c r="C8">
        <f>SUM(dane_medale!D89:F89,dane_medale!H89:J89)</f>
        <v>23</v>
      </c>
    </row>
    <row r="9" spans="1:4" hidden="1" outlineLevel="2" x14ac:dyDescent="0.25">
      <c r="A9" t="str">
        <f>dane_medale!B77</f>
        <v>Afryka</v>
      </c>
      <c r="B9" t="str">
        <f>dane_medale!A77</f>
        <v>Maroko</v>
      </c>
      <c r="C9">
        <f>SUM(dane_medale!D77:F77,dane_medale!H77:J77)</f>
        <v>22</v>
      </c>
    </row>
    <row r="10" spans="1:4" hidden="1" outlineLevel="2" x14ac:dyDescent="0.25">
      <c r="A10" t="str">
        <f>dane_medale!B3</f>
        <v>Afryka</v>
      </c>
      <c r="B10" t="str">
        <f>dane_medale!A3</f>
        <v>Algieria</v>
      </c>
      <c r="C10">
        <f>SUM(dane_medale!D3:F3,dane_medale!H3:J3)</f>
        <v>15</v>
      </c>
    </row>
    <row r="11" spans="1:4" hidden="1" outlineLevel="2" x14ac:dyDescent="0.25">
      <c r="A11" t="str">
        <f>dane_medale!B122</f>
        <v>Afryka</v>
      </c>
      <c r="B11" t="str">
        <f>dane_medale!A122</f>
        <v>Tunezja</v>
      </c>
      <c r="C11">
        <f>SUM(dane_medale!D122:F122,dane_medale!H122:J122)</f>
        <v>10</v>
      </c>
    </row>
    <row r="12" spans="1:4" hidden="1" outlineLevel="2" x14ac:dyDescent="0.25">
      <c r="A12" t="str">
        <f>dane_medale!B137</f>
        <v>Afryka</v>
      </c>
      <c r="B12" t="str">
        <f>dane_medale!A137</f>
        <v>Zimbabwe</v>
      </c>
      <c r="C12">
        <f>SUM(dane_medale!D137:F137,dane_medale!H137:J137)</f>
        <v>8</v>
      </c>
    </row>
    <row r="13" spans="1:4" hidden="1" outlineLevel="2" x14ac:dyDescent="0.25">
      <c r="A13" t="str">
        <f>dane_medale!B124</f>
        <v>Afryka</v>
      </c>
      <c r="B13" t="str">
        <f>dane_medale!A124</f>
        <v>Uganda</v>
      </c>
      <c r="C13">
        <f>SUM(dane_medale!D124:F124,dane_medale!H124:J124)</f>
        <v>7</v>
      </c>
    </row>
    <row r="14" spans="1:4" hidden="1" outlineLevel="2" x14ac:dyDescent="0.25">
      <c r="A14" t="str">
        <f>dane_medale!B58</f>
        <v>Afryka</v>
      </c>
      <c r="B14" t="str">
        <f>dane_medale!A58</f>
        <v>Kamerun</v>
      </c>
      <c r="C14">
        <f>SUM(dane_medale!D58:F58,dane_medale!H58:J58)</f>
        <v>5</v>
      </c>
    </row>
    <row r="15" spans="1:4" hidden="1" outlineLevel="2" x14ac:dyDescent="0.25">
      <c r="A15" t="str">
        <f>dane_medale!B40</f>
        <v>Afryka</v>
      </c>
      <c r="B15" t="str">
        <f>dane_medale!A40</f>
        <v>Ghana</v>
      </c>
      <c r="C15">
        <f>SUM(dane_medale!D40:F40,dane_medale!H40:J40)</f>
        <v>4</v>
      </c>
    </row>
    <row r="16" spans="1:4" hidden="1" outlineLevel="2" x14ac:dyDescent="0.25">
      <c r="A16" t="str">
        <f>dane_medale!B83</f>
        <v>Afryka</v>
      </c>
      <c r="B16" t="str">
        <f>dane_medale!A83</f>
        <v>Namibia</v>
      </c>
      <c r="C16">
        <f>SUM(dane_medale!D83:F83,dane_medale!H83:J83)</f>
        <v>4</v>
      </c>
    </row>
    <row r="17" spans="1:3" hidden="1" outlineLevel="2" x14ac:dyDescent="0.25">
      <c r="A17" t="str">
        <f>dane_medale!B82</f>
        <v>Afryka</v>
      </c>
      <c r="B17" t="str">
        <f>dane_medale!A82</f>
        <v>Mozambik</v>
      </c>
      <c r="C17">
        <f>SUM(dane_medale!D82:F82,dane_medale!H82:J82)</f>
        <v>2</v>
      </c>
    </row>
    <row r="18" spans="1:3" hidden="1" outlineLevel="2" x14ac:dyDescent="0.25">
      <c r="A18" t="str">
        <f>dane_medale!B118</f>
        <v>Afryka</v>
      </c>
      <c r="B18" t="str">
        <f>dane_medale!A118</f>
        <v>Tanzania</v>
      </c>
      <c r="C18">
        <f>SUM(dane_medale!D118:F118,dane_medale!H118:J118)</f>
        <v>2</v>
      </c>
    </row>
    <row r="19" spans="1:3" hidden="1" outlineLevel="2" x14ac:dyDescent="0.25">
      <c r="A19" t="str">
        <f>dane_medale!B136</f>
        <v>Afryka</v>
      </c>
      <c r="B19" t="str">
        <f>dane_medale!A136</f>
        <v>Zambia</v>
      </c>
      <c r="C19">
        <f>SUM(dane_medale!D136:F136,dane_medale!H136:J136)</f>
        <v>2</v>
      </c>
    </row>
    <row r="20" spans="1:3" hidden="1" outlineLevel="2" x14ac:dyDescent="0.25">
      <c r="A20" t="str">
        <f>dane_medale!B20</f>
        <v>Afryka</v>
      </c>
      <c r="B20" t="str">
        <f>dane_medale!A20</f>
        <v>Burundi</v>
      </c>
      <c r="C20">
        <f>SUM(dane_medale!D20:F20,dane_medale!H20:J20)</f>
        <v>1</v>
      </c>
    </row>
    <row r="21" spans="1:3" hidden="1" outlineLevel="2" x14ac:dyDescent="0.25">
      <c r="A21" t="str">
        <f>dane_medale!B30</f>
        <v>Afryka</v>
      </c>
      <c r="B21" t="str">
        <f>dane_medale!A30</f>
        <v>Dzibuti</v>
      </c>
      <c r="C21">
        <f>SUM(dane_medale!D30:F30,dane_medale!H30:J30)</f>
        <v>1</v>
      </c>
    </row>
    <row r="22" spans="1:3" hidden="1" outlineLevel="2" x14ac:dyDescent="0.25">
      <c r="A22" t="str">
        <f>dane_medale!B33</f>
        <v>Afryka</v>
      </c>
      <c r="B22" t="str">
        <f>dane_medale!A33</f>
        <v>Erytrea</v>
      </c>
      <c r="C22">
        <f>SUM(dane_medale!D33:F33,dane_medale!H33:J33)</f>
        <v>1</v>
      </c>
    </row>
    <row r="23" spans="1:3" hidden="1" outlineLevel="2" x14ac:dyDescent="0.25">
      <c r="A23" t="str">
        <f>dane_medale!B39</f>
        <v>Afryka</v>
      </c>
      <c r="B23" t="str">
        <f>dane_medale!A39</f>
        <v>Gabon</v>
      </c>
      <c r="C23">
        <f>SUM(dane_medale!D39:F39,dane_medale!H39:J39)</f>
        <v>1</v>
      </c>
    </row>
    <row r="24" spans="1:3" hidden="1" outlineLevel="2" x14ac:dyDescent="0.25">
      <c r="A24" t="str">
        <f>dane_medale!B78</f>
        <v>Afryka</v>
      </c>
      <c r="B24" t="str">
        <f>dane_medale!A78</f>
        <v>Mauritius</v>
      </c>
      <c r="C24">
        <f>SUM(dane_medale!D78:F78,dane_medale!H78:J78)</f>
        <v>1</v>
      </c>
    </row>
    <row r="25" spans="1:3" hidden="1" outlineLevel="2" x14ac:dyDescent="0.25">
      <c r="A25" t="str">
        <f>dane_medale!B88</f>
        <v>Afryka</v>
      </c>
      <c r="B25" t="str">
        <f>dane_medale!A88</f>
        <v>Niger</v>
      </c>
      <c r="C25">
        <f>SUM(dane_medale!D88:F88,dane_medale!H88:J88)</f>
        <v>1</v>
      </c>
    </row>
    <row r="26" spans="1:3" hidden="1" outlineLevel="2" x14ac:dyDescent="0.25">
      <c r="A26" t="str">
        <f>dane_medale!B103</f>
        <v>Afryka</v>
      </c>
      <c r="B26" t="str">
        <f>dane_medale!A103</f>
        <v>Senegal</v>
      </c>
      <c r="C26">
        <f>SUM(dane_medale!D103:F103,dane_medale!H103:J103)</f>
        <v>1</v>
      </c>
    </row>
    <row r="27" spans="1:3" hidden="1" outlineLevel="2" x14ac:dyDescent="0.25">
      <c r="A27" t="str">
        <f>dane_medale!B111</f>
        <v>Afryka</v>
      </c>
      <c r="B27" t="str">
        <f>dane_medale!A111</f>
        <v>Sudan</v>
      </c>
      <c r="C27">
        <f>SUM(dane_medale!D111:F111,dane_medale!H111:J111)</f>
        <v>1</v>
      </c>
    </row>
    <row r="28" spans="1:3" hidden="1" outlineLevel="2" x14ac:dyDescent="0.25">
      <c r="A28" t="str">
        <f>dane_medale!B119</f>
        <v>Afryka</v>
      </c>
      <c r="B28" t="str">
        <f>dane_medale!A119</f>
        <v>Togo</v>
      </c>
      <c r="C28">
        <f>SUM(dane_medale!D119:F119,dane_medale!H119:J119)</f>
        <v>1</v>
      </c>
    </row>
    <row r="29" spans="1:3" hidden="1" outlineLevel="2" x14ac:dyDescent="0.25">
      <c r="A29" t="str">
        <f>dane_medale!B134</f>
        <v>Afryka</v>
      </c>
      <c r="B29" t="str">
        <f>dane_medale!A134</f>
        <v>Wybrzeze Kosci Sloniowej</v>
      </c>
      <c r="C29">
        <f>SUM(dane_medale!D134:F134,dane_medale!H134:J134)</f>
        <v>1</v>
      </c>
    </row>
    <row r="30" spans="1:3" outlineLevel="1" x14ac:dyDescent="0.25">
      <c r="A30" s="8" t="s">
        <v>177</v>
      </c>
      <c r="C30">
        <f>SUBTOTAL(9,C31:C43)</f>
        <v>246</v>
      </c>
    </row>
    <row r="31" spans="1:3" outlineLevel="2" x14ac:dyDescent="0.25">
      <c r="A31" t="str">
        <f>dane_medale!B18</f>
        <v>Ameryka Pld.</v>
      </c>
      <c r="B31" t="str">
        <f>dane_medale!A18</f>
        <v>Brazylia</v>
      </c>
      <c r="C31">
        <f>SUM(dane_medale!D18:F18,dane_medale!H18:J18)</f>
        <v>108</v>
      </c>
    </row>
    <row r="32" spans="1:3" outlineLevel="2" x14ac:dyDescent="0.25">
      <c r="A32" t="str">
        <f>dane_medale!B6</f>
        <v>Ameryka Pld.</v>
      </c>
      <c r="B32" t="str">
        <f>dane_medale!A6</f>
        <v>Argentyna</v>
      </c>
      <c r="C32">
        <f>SUM(dane_medale!D6:F6,dane_medale!H6:J6)</f>
        <v>70</v>
      </c>
    </row>
    <row r="33" spans="1:3" outlineLevel="2" x14ac:dyDescent="0.25">
      <c r="A33" t="str">
        <f>dane_medale!B64</f>
        <v>Ameryka Pld.</v>
      </c>
      <c r="B33" t="str">
        <f>dane_medale!A64</f>
        <v>Kolumbia</v>
      </c>
      <c r="C33">
        <f>SUM(dane_medale!D64:F64,dane_medale!H64:J64)</f>
        <v>19</v>
      </c>
    </row>
    <row r="34" spans="1:3" outlineLevel="2" x14ac:dyDescent="0.25">
      <c r="A34" t="str">
        <f>dane_medale!B21</f>
        <v>Ameryka Pld.</v>
      </c>
      <c r="B34" t="str">
        <f>dane_medale!A21</f>
        <v>Chile</v>
      </c>
      <c r="C34">
        <f>SUM(dane_medale!D21:F21,dane_medale!H21:J21)</f>
        <v>13</v>
      </c>
    </row>
    <row r="35" spans="1:3" outlineLevel="2" x14ac:dyDescent="0.25">
      <c r="A35" t="str">
        <f>dane_medale!B128</f>
        <v>Ameryka Pld.</v>
      </c>
      <c r="B35" t="str">
        <f>dane_medale!A128</f>
        <v>Wenezuela</v>
      </c>
      <c r="C35">
        <f>SUM(dane_medale!D128:F128,dane_medale!H128:J128)</f>
        <v>12</v>
      </c>
    </row>
    <row r="36" spans="1:3" outlineLevel="2" x14ac:dyDescent="0.25">
      <c r="A36" t="str">
        <f>dane_medale!B126</f>
        <v>Ameryka Pld.</v>
      </c>
      <c r="B36" t="str">
        <f>dane_medale!A126</f>
        <v>Urugwaj</v>
      </c>
      <c r="C36">
        <f>SUM(dane_medale!D126:F126,dane_medale!H126:J126)</f>
        <v>10</v>
      </c>
    </row>
    <row r="37" spans="1:3" outlineLevel="2" x14ac:dyDescent="0.25">
      <c r="A37" t="str">
        <f>dane_medale!B95</f>
        <v>Ameryka Pld.</v>
      </c>
      <c r="B37" t="str">
        <f>dane_medale!A95</f>
        <v>Peru</v>
      </c>
      <c r="C37">
        <f>SUM(dane_medale!D95:F95,dane_medale!H95:J95)</f>
        <v>4</v>
      </c>
    </row>
    <row r="38" spans="1:3" outlineLevel="2" x14ac:dyDescent="0.25">
      <c r="A38" t="str">
        <f>dane_medale!B93</f>
        <v>Ameryka Pld.</v>
      </c>
      <c r="B38" t="str">
        <f>dane_medale!A93</f>
        <v>Panama</v>
      </c>
      <c r="C38">
        <f>SUM(dane_medale!D93:F93,dane_medale!H93:J93)</f>
        <v>3</v>
      </c>
    </row>
    <row r="39" spans="1:3" outlineLevel="2" x14ac:dyDescent="0.25">
      <c r="A39" t="str">
        <f>dane_medale!B32</f>
        <v>Ameryka Pld.</v>
      </c>
      <c r="B39" t="str">
        <f>dane_medale!A32</f>
        <v>Ekwador</v>
      </c>
      <c r="C39">
        <f>SUM(dane_medale!D32:F32,dane_medale!H32:J32)</f>
        <v>2</v>
      </c>
    </row>
    <row r="40" spans="1:3" outlineLevel="2" x14ac:dyDescent="0.25">
      <c r="A40" t="str">
        <f>dane_medale!B112</f>
        <v>Ameryka Pld.</v>
      </c>
      <c r="B40" t="str">
        <f>dane_medale!A112</f>
        <v>Surinam</v>
      </c>
      <c r="C40">
        <f>SUM(dane_medale!D112:F112,dane_medale!H112:J112)</f>
        <v>2</v>
      </c>
    </row>
    <row r="41" spans="1:3" outlineLevel="2" x14ac:dyDescent="0.25">
      <c r="A41" t="str">
        <f>dane_medale!B4</f>
        <v>Ameryka Pld.</v>
      </c>
      <c r="B41" t="str">
        <f>dane_medale!A4</f>
        <v>Antyle Holenderskie</v>
      </c>
      <c r="C41">
        <f>SUM(dane_medale!D4:F4,dane_medale!H4:J4)</f>
        <v>1</v>
      </c>
    </row>
    <row r="42" spans="1:3" outlineLevel="2" x14ac:dyDescent="0.25">
      <c r="A42" t="str">
        <f>dane_medale!B43</f>
        <v>Ameryka Pld.</v>
      </c>
      <c r="B42" t="str">
        <f>dane_medale!A43</f>
        <v>Gujana</v>
      </c>
      <c r="C42">
        <f>SUM(dane_medale!D43:F43,dane_medale!H43:J43)</f>
        <v>1</v>
      </c>
    </row>
    <row r="43" spans="1:3" outlineLevel="2" x14ac:dyDescent="0.25">
      <c r="A43" t="str">
        <f>dane_medale!B94</f>
        <v>Ameryka Pld.</v>
      </c>
      <c r="B43" t="str">
        <f>dane_medale!A94</f>
        <v>Paragwaj</v>
      </c>
      <c r="C43">
        <f>SUM(dane_medale!D94:F94,dane_medale!H94:J94)</f>
        <v>1</v>
      </c>
    </row>
    <row r="44" spans="1:3" outlineLevel="1" x14ac:dyDescent="0.25">
      <c r="A44" s="8" t="s">
        <v>176</v>
      </c>
      <c r="C44">
        <f>SUBTOTAL(9,C45:C58)</f>
        <v>3519</v>
      </c>
    </row>
    <row r="45" spans="1:3" outlineLevel="2" x14ac:dyDescent="0.25">
      <c r="A45" t="str">
        <f>dane_medale!B110</f>
        <v>Ameryka Pln.</v>
      </c>
      <c r="B45" t="str">
        <f>dane_medale!A110</f>
        <v>StanyZjednoczone</v>
      </c>
      <c r="C45">
        <f>SUM(dane_medale!D110:F110,dane_medale!H110:J110)</f>
        <v>2681</v>
      </c>
    </row>
    <row r="46" spans="1:3" outlineLevel="2" x14ac:dyDescent="0.25">
      <c r="A46" t="str">
        <f>dane_medale!B59</f>
        <v>Ameryka Pln.</v>
      </c>
      <c r="B46" t="str">
        <f>dane_medale!A59</f>
        <v>Kanada</v>
      </c>
      <c r="C46">
        <f>SUM(dane_medale!D59:F59,dane_medale!H59:J59)</f>
        <v>448</v>
      </c>
    </row>
    <row r="47" spans="1:3" outlineLevel="2" x14ac:dyDescent="0.25">
      <c r="A47" t="str">
        <f>dane_medale!B68</f>
        <v>Ameryka Pln.</v>
      </c>
      <c r="B47" t="str">
        <f>dane_medale!A68</f>
        <v>Kuba</v>
      </c>
      <c r="C47">
        <f>SUM(dane_medale!D68:F68,dane_medale!H68:J68)</f>
        <v>208</v>
      </c>
    </row>
    <row r="48" spans="1:3" outlineLevel="2" x14ac:dyDescent="0.25">
      <c r="A48" t="str">
        <f>dane_medale!B55</f>
        <v>Ameryka Pln.</v>
      </c>
      <c r="B48" t="str">
        <f>dane_medale!A55</f>
        <v>Jamajka</v>
      </c>
      <c r="C48">
        <f>SUM(dane_medale!D55:F55,dane_medale!H55:J55)</f>
        <v>67</v>
      </c>
    </row>
    <row r="49" spans="1:3" outlineLevel="2" x14ac:dyDescent="0.25">
      <c r="A49" t="str">
        <f>dane_medale!B79</f>
        <v>Ameryka Pln.</v>
      </c>
      <c r="B49" t="str">
        <f>dane_medale!A79</f>
        <v>Meksyk</v>
      </c>
      <c r="C49">
        <f>SUM(dane_medale!D79:F79,dane_medale!H79:J79)</f>
        <v>62</v>
      </c>
    </row>
    <row r="50" spans="1:3" outlineLevel="2" x14ac:dyDescent="0.25">
      <c r="A50" t="str">
        <f>dane_medale!B121</f>
        <v>Ameryka Pln.</v>
      </c>
      <c r="B50" t="str">
        <f>dane_medale!A121</f>
        <v>Trynidad i Tobago</v>
      </c>
      <c r="C50">
        <f>SUM(dane_medale!D121:F121,dane_medale!H121:J121)</f>
        <v>18</v>
      </c>
    </row>
    <row r="51" spans="1:3" outlineLevel="2" x14ac:dyDescent="0.25">
      <c r="A51" t="str">
        <f>dane_medale!B11</f>
        <v>Ameryka Pln.</v>
      </c>
      <c r="B51" t="str">
        <f>dane_medale!A11</f>
        <v>Bahamy</v>
      </c>
      <c r="C51">
        <f>SUM(dane_medale!D11:F11,dane_medale!H11:J11)</f>
        <v>12</v>
      </c>
    </row>
    <row r="52" spans="1:3" outlineLevel="2" x14ac:dyDescent="0.25">
      <c r="A52" t="str">
        <f>dane_medale!B97</f>
        <v>Ameryka Pln.</v>
      </c>
      <c r="B52" t="str">
        <f>dane_medale!A97</f>
        <v>Portoryko</v>
      </c>
      <c r="C52">
        <f>SUM(dane_medale!D97:F97,dane_medale!H97:J97)</f>
        <v>8</v>
      </c>
    </row>
    <row r="53" spans="1:3" outlineLevel="2" x14ac:dyDescent="0.25">
      <c r="A53" t="str">
        <f>dane_medale!B29</f>
        <v>Ameryka Pln.</v>
      </c>
      <c r="B53" t="str">
        <f>dane_medale!A29</f>
        <v>Dominikana</v>
      </c>
      <c r="C53">
        <f>SUM(dane_medale!D29:F29,dane_medale!H29:J29)</f>
        <v>6</v>
      </c>
    </row>
    <row r="54" spans="1:3" outlineLevel="2" x14ac:dyDescent="0.25">
      <c r="A54" t="str">
        <f>dane_medale!B67</f>
        <v>Ameryka Pln.</v>
      </c>
      <c r="B54" t="str">
        <f>dane_medale!A67</f>
        <v>Kostaryka</v>
      </c>
      <c r="C54">
        <f>SUM(dane_medale!D67:F67,dane_medale!H67:J67)</f>
        <v>4</v>
      </c>
    </row>
    <row r="55" spans="1:3" outlineLevel="2" x14ac:dyDescent="0.25">
      <c r="A55" t="str">
        <f>dane_medale!B44</f>
        <v>Ameryka Pln.</v>
      </c>
      <c r="B55" t="str">
        <f>dane_medale!A44</f>
        <v>Haiti</v>
      </c>
      <c r="C55">
        <f>SUM(dane_medale!D44:F44,dane_medale!H44:J44)</f>
        <v>2</v>
      </c>
    </row>
    <row r="56" spans="1:3" outlineLevel="2" x14ac:dyDescent="0.25">
      <c r="A56" t="str">
        <f>dane_medale!B13</f>
        <v>Ameryka Pln.</v>
      </c>
      <c r="B56" t="str">
        <f>dane_medale!A13</f>
        <v>Barbados</v>
      </c>
      <c r="C56">
        <f>SUM(dane_medale!D13:F13,dane_medale!H13:J13)</f>
        <v>1</v>
      </c>
    </row>
    <row r="57" spans="1:3" outlineLevel="2" x14ac:dyDescent="0.25">
      <c r="A57" t="str">
        <f>dane_medale!B15</f>
        <v>Ameryka Pln.</v>
      </c>
      <c r="B57" t="str">
        <f>dane_medale!A15</f>
        <v>Bermudy</v>
      </c>
      <c r="C57">
        <f>SUM(dane_medale!D15:F15,dane_medale!H15:J15)</f>
        <v>1</v>
      </c>
    </row>
    <row r="58" spans="1:3" outlineLevel="2" x14ac:dyDescent="0.25">
      <c r="A58" t="str">
        <f>dane_medale!B135</f>
        <v>Ameryka Pln.</v>
      </c>
      <c r="B58" t="str">
        <f>dane_medale!A135</f>
        <v>Wyspy Dziewicze Stanow Zjednoczonych</v>
      </c>
      <c r="C58">
        <f>SUM(dane_medale!D135:F135,dane_medale!H135:J135)</f>
        <v>1</v>
      </c>
    </row>
    <row r="59" spans="1:3" outlineLevel="1" x14ac:dyDescent="0.25">
      <c r="A59" s="8" t="s">
        <v>175</v>
      </c>
      <c r="C59">
        <f>SUBTOTAL(9,C60:C62)</f>
        <v>581</v>
      </c>
    </row>
    <row r="60" spans="1:3" outlineLevel="2" x14ac:dyDescent="0.25">
      <c r="A60" t="str">
        <f>dane_medale!B8</f>
        <v>Australia i Oc.</v>
      </c>
      <c r="B60" t="str">
        <f>dane_medale!A8</f>
        <v>Australia</v>
      </c>
      <c r="C60">
        <f>SUM(dane_medale!D8:F8,dane_medale!H8:J8)</f>
        <v>480</v>
      </c>
    </row>
    <row r="61" spans="1:3" outlineLevel="2" x14ac:dyDescent="0.25">
      <c r="A61" t="str">
        <f>dane_medale!B91</f>
        <v>Australia i Oc.</v>
      </c>
      <c r="B61" t="str">
        <f>dane_medale!A91</f>
        <v>Nowa Zelandia</v>
      </c>
      <c r="C61">
        <f>SUM(dane_medale!D91:F91,dane_medale!H91:J91)</f>
        <v>100</v>
      </c>
    </row>
    <row r="62" spans="1:3" outlineLevel="2" x14ac:dyDescent="0.25">
      <c r="A62" t="str">
        <f>dane_medale!B120</f>
        <v>Australia i Oc.</v>
      </c>
      <c r="B62" t="str">
        <f>dane_medale!A120</f>
        <v>Tonga</v>
      </c>
      <c r="C62">
        <f>SUM(dane_medale!D120:F120,dane_medale!H120:J120)</f>
        <v>1</v>
      </c>
    </row>
    <row r="63" spans="1:3" outlineLevel="1" x14ac:dyDescent="0.25">
      <c r="A63" s="8" t="s">
        <v>174</v>
      </c>
      <c r="C63">
        <f>SUBTOTAL(9,C64:C98)</f>
        <v>1777</v>
      </c>
    </row>
    <row r="64" spans="1:3" outlineLevel="2" x14ac:dyDescent="0.25">
      <c r="A64" t="str">
        <f>dane_medale!B22</f>
        <v>Azja</v>
      </c>
      <c r="B64" t="str">
        <f>dane_medale!A22</f>
        <v>Chiny</v>
      </c>
      <c r="C64">
        <f>SUM(dane_medale!D22:F22,dane_medale!H22:J22)</f>
        <v>526</v>
      </c>
    </row>
    <row r="65" spans="1:3" outlineLevel="2" x14ac:dyDescent="0.25">
      <c r="A65" t="str">
        <f>dane_medale!B56</f>
        <v>Azja</v>
      </c>
      <c r="B65" t="str">
        <f>dane_medale!A56</f>
        <v>Japonia</v>
      </c>
      <c r="C65">
        <f>SUM(dane_medale!D56:F56,dane_medale!H56:J56)</f>
        <v>443</v>
      </c>
    </row>
    <row r="66" spans="1:3" outlineLevel="2" x14ac:dyDescent="0.25">
      <c r="A66" t="str">
        <f>dane_medale!B65</f>
        <v>Azja</v>
      </c>
      <c r="B66" t="str">
        <f>dane_medale!A65</f>
        <v>Korea Poludniowa</v>
      </c>
      <c r="C66">
        <f>SUM(dane_medale!D65:F65,dane_medale!H65:J65)</f>
        <v>296</v>
      </c>
    </row>
    <row r="67" spans="1:3" outlineLevel="2" x14ac:dyDescent="0.25">
      <c r="A67" t="str">
        <f>dane_medale!B123</f>
        <v>Azja</v>
      </c>
      <c r="B67" t="str">
        <f>dane_medale!A123</f>
        <v>Turcja</v>
      </c>
      <c r="C67">
        <f>SUM(dane_medale!D123:F123,dane_medale!H123:J123)</f>
        <v>88</v>
      </c>
    </row>
    <row r="68" spans="1:3" outlineLevel="2" x14ac:dyDescent="0.25">
      <c r="A68" t="str">
        <f>dane_medale!B51</f>
        <v>Azja</v>
      </c>
      <c r="B68" t="str">
        <f>dane_medale!A51</f>
        <v>Iran</v>
      </c>
      <c r="C68">
        <f>SUM(dane_medale!D51:F51,dane_medale!H51:J51)</f>
        <v>60</v>
      </c>
    </row>
    <row r="69" spans="1:3" outlineLevel="2" x14ac:dyDescent="0.25">
      <c r="A69" t="str">
        <f>dane_medale!B61</f>
        <v>Azja</v>
      </c>
      <c r="B69" t="str">
        <f>dane_medale!A61</f>
        <v>Kazachstan</v>
      </c>
      <c r="C69">
        <f>SUM(dane_medale!D61:F61,dane_medale!H61:J61)</f>
        <v>59</v>
      </c>
    </row>
    <row r="70" spans="1:3" outlineLevel="2" x14ac:dyDescent="0.25">
      <c r="A70" t="str">
        <f>dane_medale!B66</f>
        <v>Azja</v>
      </c>
      <c r="B70" t="str">
        <f>dane_medale!A66</f>
        <v>Korea Polnocna</v>
      </c>
      <c r="C70">
        <f>SUM(dane_medale!D66:F66,dane_medale!H66:J66)</f>
        <v>49</v>
      </c>
    </row>
    <row r="71" spans="1:3" outlineLevel="2" x14ac:dyDescent="0.25">
      <c r="A71" t="str">
        <f>dane_medale!B49</f>
        <v>Azja</v>
      </c>
      <c r="B71" t="str">
        <f>dane_medale!A49</f>
        <v>Indonezja</v>
      </c>
      <c r="C71">
        <f>SUM(dane_medale!D49:F49,dane_medale!H49:J49)</f>
        <v>27</v>
      </c>
    </row>
    <row r="72" spans="1:3" outlineLevel="2" x14ac:dyDescent="0.25">
      <c r="A72" t="str">
        <f>dane_medale!B10</f>
        <v>Azja</v>
      </c>
      <c r="B72" t="str">
        <f>dane_medale!A10</f>
        <v>Azerbejdzan</v>
      </c>
      <c r="C72">
        <f>SUM(dane_medale!D10:F10,dane_medale!H10:J10)</f>
        <v>26</v>
      </c>
    </row>
    <row r="73" spans="1:3" outlineLevel="2" x14ac:dyDescent="0.25">
      <c r="A73" t="str">
        <f>dane_medale!B48</f>
        <v>Azja</v>
      </c>
      <c r="B73" t="str">
        <f>dane_medale!A48</f>
        <v>Indie</v>
      </c>
      <c r="C73">
        <f>SUM(dane_medale!D48:F48,dane_medale!H48:J48)</f>
        <v>26</v>
      </c>
    </row>
    <row r="74" spans="1:3" outlineLevel="2" x14ac:dyDescent="0.25">
      <c r="A74" t="str">
        <f>dane_medale!B42</f>
        <v>Azja</v>
      </c>
      <c r="B74" t="str">
        <f>dane_medale!A42</f>
        <v>Gruzja</v>
      </c>
      <c r="C74">
        <f>SUM(dane_medale!D42:F42,dane_medale!H42:J42)</f>
        <v>25</v>
      </c>
    </row>
    <row r="75" spans="1:3" outlineLevel="2" x14ac:dyDescent="0.25">
      <c r="A75" t="str">
        <f>dane_medale!B81</f>
        <v>Azja</v>
      </c>
      <c r="B75" t="str">
        <f>dane_medale!A81</f>
        <v>Mongolia</v>
      </c>
      <c r="C75">
        <f>SUM(dane_medale!D81:F81,dane_medale!H81:J81)</f>
        <v>24</v>
      </c>
    </row>
    <row r="76" spans="1:3" outlineLevel="2" x14ac:dyDescent="0.25">
      <c r="A76" t="str">
        <f>dane_medale!B117</f>
        <v>Azja</v>
      </c>
      <c r="B76" t="str">
        <f>dane_medale!A117</f>
        <v>Tajlandia</v>
      </c>
      <c r="C76">
        <f>SUM(dane_medale!D117:F117,dane_medale!H117:J117)</f>
        <v>24</v>
      </c>
    </row>
    <row r="77" spans="1:3" outlineLevel="2" x14ac:dyDescent="0.25">
      <c r="A77" t="str">
        <f>dane_medale!B127</f>
        <v>Azja</v>
      </c>
      <c r="B77" t="str">
        <f>dane_medale!A127</f>
        <v>Uzbekistan</v>
      </c>
      <c r="C77">
        <f>SUM(dane_medale!D127:F127,dane_medale!H127:J127)</f>
        <v>21</v>
      </c>
    </row>
    <row r="78" spans="1:3" outlineLevel="2" x14ac:dyDescent="0.25">
      <c r="A78" t="str">
        <f>dane_medale!B7</f>
        <v>Azja</v>
      </c>
      <c r="B78" t="str">
        <f>dane_medale!A7</f>
        <v>Armenia</v>
      </c>
      <c r="C78">
        <f>SUM(dane_medale!D7:F7,dane_medale!H7:J7)</f>
        <v>12</v>
      </c>
    </row>
    <row r="79" spans="1:3" outlineLevel="2" x14ac:dyDescent="0.25">
      <c r="A79" t="str">
        <f>dane_medale!B92</f>
        <v>Azja</v>
      </c>
      <c r="B79" t="str">
        <f>dane_medale!A92</f>
        <v>Pakistan</v>
      </c>
      <c r="C79">
        <f>SUM(dane_medale!D92:F92,dane_medale!H92:J92)</f>
        <v>10</v>
      </c>
    </row>
    <row r="80" spans="1:3" outlineLevel="2" x14ac:dyDescent="0.25">
      <c r="A80" t="str">
        <f>dane_medale!B36</f>
        <v>Azja</v>
      </c>
      <c r="B80" t="str">
        <f>dane_medale!A36</f>
        <v>Filipiny</v>
      </c>
      <c r="C80">
        <f>SUM(dane_medale!D36:F36,dane_medale!H36:J36)</f>
        <v>9</v>
      </c>
    </row>
    <row r="81" spans="1:3" outlineLevel="2" x14ac:dyDescent="0.25">
      <c r="A81" t="str">
        <f>dane_medale!B54</f>
        <v>Azja</v>
      </c>
      <c r="B81" t="str">
        <f>dane_medale!A54</f>
        <v>Izrael</v>
      </c>
      <c r="C81">
        <f>SUM(dane_medale!D54:F54,dane_medale!H54:J54)</f>
        <v>7</v>
      </c>
    </row>
    <row r="82" spans="1:3" outlineLevel="2" x14ac:dyDescent="0.25">
      <c r="A82" t="str">
        <f>dane_medale!B76</f>
        <v>Azja</v>
      </c>
      <c r="B82" t="str">
        <f>dane_medale!A76</f>
        <v>Malezja</v>
      </c>
      <c r="C82">
        <f>SUM(dane_medale!D76:F76,dane_medale!H76:J76)</f>
        <v>6</v>
      </c>
    </row>
    <row r="83" spans="1:3" outlineLevel="2" x14ac:dyDescent="0.25">
      <c r="A83" t="str">
        <f>dane_medale!B60</f>
        <v>Azja</v>
      </c>
      <c r="B83" t="str">
        <f>dane_medale!A60</f>
        <v>Katar</v>
      </c>
      <c r="C83">
        <f>SUM(dane_medale!D60:F60,dane_medale!H60:J60)</f>
        <v>4</v>
      </c>
    </row>
    <row r="84" spans="1:3" outlineLevel="2" x14ac:dyDescent="0.25">
      <c r="A84" t="str">
        <f>dane_medale!B70</f>
        <v>Azja</v>
      </c>
      <c r="B84" t="str">
        <f>dane_medale!A70</f>
        <v>Liban</v>
      </c>
      <c r="C84">
        <f>SUM(dane_medale!D70:F70,dane_medale!H70:J70)</f>
        <v>4</v>
      </c>
    </row>
    <row r="85" spans="1:3" outlineLevel="2" x14ac:dyDescent="0.25">
      <c r="A85" t="str">
        <f>dane_medale!B106</f>
        <v>Azja</v>
      </c>
      <c r="B85" t="str">
        <f>dane_medale!A106</f>
        <v>Singapur</v>
      </c>
      <c r="C85">
        <f>SUM(dane_medale!D106:F106,dane_medale!H106:J106)</f>
        <v>4</v>
      </c>
    </row>
    <row r="86" spans="1:3" outlineLevel="2" x14ac:dyDescent="0.25">
      <c r="A86" t="str">
        <f>dane_medale!B5</f>
        <v>Azja</v>
      </c>
      <c r="B86" t="str">
        <f>dane_medale!A5</f>
        <v>Arabia Saudyjska</v>
      </c>
      <c r="C86">
        <f>SUM(dane_medale!D5:F5,dane_medale!H5:J5)</f>
        <v>3</v>
      </c>
    </row>
    <row r="87" spans="1:3" outlineLevel="2" x14ac:dyDescent="0.25">
      <c r="A87" t="str">
        <f>dane_medale!B47</f>
        <v>Azja</v>
      </c>
      <c r="B87" t="str">
        <f>dane_medale!A47</f>
        <v>Hongkong</v>
      </c>
      <c r="C87">
        <f>SUM(dane_medale!D47:F47,dane_medale!H47:J47)</f>
        <v>3</v>
      </c>
    </row>
    <row r="88" spans="1:3" outlineLevel="2" x14ac:dyDescent="0.25">
      <c r="A88" t="str">
        <f>dane_medale!B63</f>
        <v>Azja</v>
      </c>
      <c r="B88" t="str">
        <f>dane_medale!A63</f>
        <v>Kirgistan</v>
      </c>
      <c r="C88">
        <f>SUM(dane_medale!D63:F63,dane_medale!H63:J63)</f>
        <v>3</v>
      </c>
    </row>
    <row r="89" spans="1:3" outlineLevel="2" x14ac:dyDescent="0.25">
      <c r="A89" t="str">
        <f>dane_medale!B113</f>
        <v>Azja</v>
      </c>
      <c r="B89" t="str">
        <f>dane_medale!A113</f>
        <v>Syria</v>
      </c>
      <c r="C89">
        <f>SUM(dane_medale!D113:F113,dane_medale!H113:J113)</f>
        <v>3</v>
      </c>
    </row>
    <row r="90" spans="1:3" outlineLevel="2" x14ac:dyDescent="0.25">
      <c r="A90" t="str">
        <f>dane_medale!B116</f>
        <v>Azja</v>
      </c>
      <c r="B90" t="str">
        <f>dane_medale!A116</f>
        <v>Tadzykistan</v>
      </c>
      <c r="C90">
        <f>SUM(dane_medale!D116:F116,dane_medale!H116:J116)</f>
        <v>3</v>
      </c>
    </row>
    <row r="91" spans="1:3" outlineLevel="2" x14ac:dyDescent="0.25">
      <c r="A91" t="str">
        <f>dane_medale!B2</f>
        <v>Azja</v>
      </c>
      <c r="B91" t="str">
        <f>dane_medale!A2</f>
        <v>Afganistan</v>
      </c>
      <c r="C91">
        <f>SUM(dane_medale!D2:F2,dane_medale!H2:J2)</f>
        <v>2</v>
      </c>
    </row>
    <row r="92" spans="1:3" outlineLevel="2" x14ac:dyDescent="0.25">
      <c r="A92" t="str">
        <f>dane_medale!B69</f>
        <v>Azja</v>
      </c>
      <c r="B92" t="str">
        <f>dane_medale!A69</f>
        <v>Kuwejt</v>
      </c>
      <c r="C92">
        <f>SUM(dane_medale!D69:F69,dane_medale!H69:J69)</f>
        <v>2</v>
      </c>
    </row>
    <row r="93" spans="1:3" outlineLevel="2" x14ac:dyDescent="0.25">
      <c r="A93" t="str">
        <f>dane_medale!B109</f>
        <v>Azja</v>
      </c>
      <c r="B93" t="str">
        <f>dane_medale!A109</f>
        <v>Sri Lanka</v>
      </c>
      <c r="C93">
        <f>SUM(dane_medale!D109:F109,dane_medale!H109:J109)</f>
        <v>2</v>
      </c>
    </row>
    <row r="94" spans="1:3" outlineLevel="2" x14ac:dyDescent="0.25">
      <c r="A94" t="str">
        <f>dane_medale!B131</f>
        <v>Azja</v>
      </c>
      <c r="B94" t="str">
        <f>dane_medale!A131</f>
        <v>Wietnam</v>
      </c>
      <c r="C94">
        <f>SUM(dane_medale!D131:F131,dane_medale!H131:J131)</f>
        <v>2</v>
      </c>
    </row>
    <row r="95" spans="1:3" outlineLevel="2" x14ac:dyDescent="0.25">
      <c r="A95" t="str">
        <f>dane_medale!B12</f>
        <v>Azja</v>
      </c>
      <c r="B95" t="str">
        <f>dane_medale!A12</f>
        <v>Bahrajn</v>
      </c>
      <c r="C95">
        <f>SUM(dane_medale!D12:F12,dane_medale!H12:J12)</f>
        <v>1</v>
      </c>
    </row>
    <row r="96" spans="1:3" outlineLevel="2" x14ac:dyDescent="0.25">
      <c r="A96" t="str">
        <f>dane_medale!B17</f>
        <v>Azja</v>
      </c>
      <c r="B96" t="str">
        <f>dane_medale!A17</f>
        <v>Botswana</v>
      </c>
      <c r="C96">
        <f>SUM(dane_medale!D17:F17,dane_medale!H17:J17)</f>
        <v>1</v>
      </c>
    </row>
    <row r="97" spans="1:3" outlineLevel="2" x14ac:dyDescent="0.25">
      <c r="A97" t="str">
        <f>dane_medale!B50</f>
        <v>Azja</v>
      </c>
      <c r="B97" t="str">
        <f>dane_medale!A50</f>
        <v>Irak</v>
      </c>
      <c r="C97">
        <f>SUM(dane_medale!D50:F50,dane_medale!H50:J50)</f>
        <v>1</v>
      </c>
    </row>
    <row r="98" spans="1:3" outlineLevel="2" x14ac:dyDescent="0.25">
      <c r="A98" t="str">
        <f>dane_medale!B138</f>
        <v>Azja</v>
      </c>
      <c r="B98" t="str">
        <f>dane_medale!A138</f>
        <v>Zjednoczone Emiraty Arabskie</v>
      </c>
      <c r="C98">
        <f>SUM(dane_medale!D138:F138,dane_medale!H138:J138)</f>
        <v>1</v>
      </c>
    </row>
    <row r="99" spans="1:3" outlineLevel="1" x14ac:dyDescent="0.25">
      <c r="A99" s="8" t="s">
        <v>173</v>
      </c>
      <c r="C99">
        <f>SUBTOTAL(9,C100:C146)</f>
        <v>11046</v>
      </c>
    </row>
    <row r="100" spans="1:3" outlineLevel="2" x14ac:dyDescent="0.25">
      <c r="A100" t="str">
        <f>dane_medale!B139</f>
        <v>Europa</v>
      </c>
      <c r="B100" t="str">
        <f>dane_medale!A139</f>
        <v>ZSRR</v>
      </c>
      <c r="C100">
        <f>SUM(dane_medale!D139:F139,dane_medale!H139:J139)</f>
        <v>1204</v>
      </c>
    </row>
    <row r="101" spans="1:3" outlineLevel="2" x14ac:dyDescent="0.25">
      <c r="A101" t="str">
        <f>dane_medale!B130</f>
        <v>Europa</v>
      </c>
      <c r="B101" t="str">
        <f>dane_medale!A130</f>
        <v>Wielka Brytania</v>
      </c>
      <c r="C101">
        <f>SUM(dane_medale!D130:F130,dane_medale!H130:J130)</f>
        <v>806</v>
      </c>
    </row>
    <row r="102" spans="1:3" outlineLevel="2" x14ac:dyDescent="0.25">
      <c r="A102" t="str">
        <f>dane_medale!B84</f>
        <v>Europa</v>
      </c>
      <c r="B102" t="str">
        <f>dane_medale!A84</f>
        <v>Niemcy</v>
      </c>
      <c r="C102">
        <f>SUM(dane_medale!D84:F84,dane_medale!H84:J84)</f>
        <v>782</v>
      </c>
    </row>
    <row r="103" spans="1:3" outlineLevel="2" x14ac:dyDescent="0.25">
      <c r="A103" t="str">
        <f>dane_medale!B38</f>
        <v>Europa</v>
      </c>
      <c r="B103" t="str">
        <f>dane_medale!A38</f>
        <v>Francja</v>
      </c>
      <c r="C103">
        <f>SUM(dane_medale!D38:F38,dane_medale!H38:J38)</f>
        <v>780</v>
      </c>
    </row>
    <row r="104" spans="1:3" outlineLevel="2" x14ac:dyDescent="0.25">
      <c r="A104" t="str">
        <f>dane_medale!B132</f>
        <v>Europa</v>
      </c>
      <c r="B104" t="str">
        <f>dane_medale!A132</f>
        <v>Wlochy</v>
      </c>
      <c r="C104">
        <f>SUM(dane_medale!D132:F132,dane_medale!H132:J132)</f>
        <v>663</v>
      </c>
    </row>
    <row r="105" spans="1:3" outlineLevel="2" x14ac:dyDescent="0.25">
      <c r="A105" t="str">
        <f>dane_medale!B115</f>
        <v>Europa</v>
      </c>
      <c r="B105" t="str">
        <f>dane_medale!A115</f>
        <v>Szwecja</v>
      </c>
      <c r="C105">
        <f>SUM(dane_medale!D115:F115,dane_medale!H115:J115)</f>
        <v>627</v>
      </c>
    </row>
    <row r="106" spans="1:3" outlineLevel="2" x14ac:dyDescent="0.25">
      <c r="A106" t="str">
        <f>dane_medale!B100</f>
        <v>Europa</v>
      </c>
      <c r="B106" t="str">
        <f>dane_medale!A100</f>
        <v>Rosja</v>
      </c>
      <c r="C106">
        <f>SUM(dane_medale!D100:F100,dane_medale!H100:J100)</f>
        <v>521</v>
      </c>
    </row>
    <row r="107" spans="1:3" outlineLevel="2" x14ac:dyDescent="0.25">
      <c r="A107" t="str">
        <f>dane_medale!B87</f>
        <v>Europa</v>
      </c>
      <c r="B107" t="str">
        <f>dane_medale!A87</f>
        <v>NRD</v>
      </c>
      <c r="C107">
        <f>SUM(dane_medale!D87:F87,dane_medale!H87:J87)</f>
        <v>519</v>
      </c>
    </row>
    <row r="108" spans="1:3" outlineLevel="2" x14ac:dyDescent="0.25">
      <c r="A108" t="str">
        <f>dane_medale!B129</f>
        <v>Europa</v>
      </c>
      <c r="B108" t="str">
        <f>dane_medale!A129</f>
        <v>Wegry</v>
      </c>
      <c r="C108">
        <f>SUM(dane_medale!D129:F129,dane_medale!H129:J129)</f>
        <v>482</v>
      </c>
    </row>
    <row r="109" spans="1:3" outlineLevel="2" x14ac:dyDescent="0.25">
      <c r="A109" t="str">
        <f>dane_medale!B90</f>
        <v>Europa</v>
      </c>
      <c r="B109" t="str">
        <f>dane_medale!A90</f>
        <v>Norwegia</v>
      </c>
      <c r="C109">
        <f>SUM(dane_medale!D90:F90,dane_medale!H90:J90)</f>
        <v>477</v>
      </c>
    </row>
    <row r="110" spans="1:3" outlineLevel="2" x14ac:dyDescent="0.25">
      <c r="A110" t="str">
        <f>dane_medale!B37</f>
        <v>Europa</v>
      </c>
      <c r="B110" t="str">
        <f>dane_medale!A37</f>
        <v>Finlandia</v>
      </c>
      <c r="C110">
        <f>SUM(dane_medale!D37:F37,dane_medale!H37:J37)</f>
        <v>462</v>
      </c>
    </row>
    <row r="111" spans="1:3" outlineLevel="2" x14ac:dyDescent="0.25">
      <c r="A111" t="str">
        <f>dane_medale!B46</f>
        <v>Europa</v>
      </c>
      <c r="B111" t="str">
        <f>dane_medale!A46</f>
        <v>Holandia</v>
      </c>
      <c r="C111">
        <f>SUM(dane_medale!D46:F46,dane_medale!H46:J46)</f>
        <v>376</v>
      </c>
    </row>
    <row r="112" spans="1:3" outlineLevel="2" x14ac:dyDescent="0.25">
      <c r="A112" t="str">
        <f>dane_medale!B114</f>
        <v>Europa</v>
      </c>
      <c r="B112" t="str">
        <f>dane_medale!A114</f>
        <v>Szwajcaria</v>
      </c>
      <c r="C112">
        <f>SUM(dane_medale!D114:F114,dane_medale!H114:J114)</f>
        <v>323</v>
      </c>
    </row>
    <row r="113" spans="1:3" outlineLevel="2" x14ac:dyDescent="0.25">
      <c r="A113" t="str">
        <f>dane_medale!B9</f>
        <v>Europa</v>
      </c>
      <c r="B113" t="str">
        <f>dane_medale!A9</f>
        <v>Austria</v>
      </c>
      <c r="C113">
        <f>SUM(dane_medale!D9:F9,dane_medale!H9:J9)</f>
        <v>304</v>
      </c>
    </row>
    <row r="114" spans="1:3" outlineLevel="2" x14ac:dyDescent="0.25">
      <c r="A114" t="str">
        <f>dane_medale!B102</f>
        <v>Europa</v>
      </c>
      <c r="B114" t="str">
        <f>dane_medale!A102</f>
        <v>Rumunia</v>
      </c>
      <c r="C114">
        <f>SUM(dane_medale!D102:F102,dane_medale!H102:J102)</f>
        <v>302</v>
      </c>
    </row>
    <row r="115" spans="1:3" outlineLevel="2" x14ac:dyDescent="0.25">
      <c r="A115" t="str">
        <f>dane_medale!B96</f>
        <v>Europa</v>
      </c>
      <c r="B115" t="str">
        <f>dane_medale!A96</f>
        <v>Polska</v>
      </c>
      <c r="C115">
        <f>SUM(dane_medale!D96:F96,dane_medale!H96:J96)</f>
        <v>291</v>
      </c>
    </row>
    <row r="116" spans="1:3" outlineLevel="2" x14ac:dyDescent="0.25">
      <c r="A116" t="str">
        <f>dane_medale!B85</f>
        <v>Europa</v>
      </c>
      <c r="B116" t="str">
        <f>dane_medale!A85</f>
        <v>RFN</v>
      </c>
      <c r="C116">
        <f>SUM(dane_medale!D85:F85,dane_medale!H85:J85)</f>
        <v>243</v>
      </c>
    </row>
    <row r="117" spans="1:3" outlineLevel="2" x14ac:dyDescent="0.25">
      <c r="A117" t="str">
        <f>dane_medale!B19</f>
        <v>Europa</v>
      </c>
      <c r="B117" t="str">
        <f>dane_medale!A19</f>
        <v>Bulgaria</v>
      </c>
      <c r="C117">
        <f>SUM(dane_medale!D19:F19,dane_medale!H19:J19)</f>
        <v>220</v>
      </c>
    </row>
    <row r="118" spans="1:3" outlineLevel="2" x14ac:dyDescent="0.25">
      <c r="A118" t="str">
        <f>dane_medale!B28</f>
        <v>Europa</v>
      </c>
      <c r="B118" t="str">
        <f>dane_medale!A28</f>
        <v>Dania</v>
      </c>
      <c r="C118">
        <f>SUM(dane_medale!D28:F28,dane_medale!H28:J28)</f>
        <v>180</v>
      </c>
    </row>
    <row r="119" spans="1:3" outlineLevel="2" x14ac:dyDescent="0.25">
      <c r="A119" t="str">
        <f>dane_medale!B26</f>
        <v>Europa</v>
      </c>
      <c r="B119" t="str">
        <f>dane_medale!A26</f>
        <v>Czechoslowacja</v>
      </c>
      <c r="C119">
        <f>SUM(dane_medale!D26:F26,dane_medale!H26:J26)</f>
        <v>168</v>
      </c>
    </row>
    <row r="120" spans="1:3" outlineLevel="2" x14ac:dyDescent="0.25">
      <c r="A120" t="str">
        <f>dane_medale!B14</f>
        <v>Europa</v>
      </c>
      <c r="B120" t="str">
        <f>dane_medale!A14</f>
        <v>Belgia</v>
      </c>
      <c r="C120">
        <f>SUM(dane_medale!D14:F14,dane_medale!H14:J14)</f>
        <v>147</v>
      </c>
    </row>
    <row r="121" spans="1:3" outlineLevel="2" x14ac:dyDescent="0.25">
      <c r="A121" t="str">
        <f>dane_medale!B86</f>
        <v>Europa</v>
      </c>
      <c r="B121" t="str">
        <f>dane_medale!A86</f>
        <v>Wspolna Reprezentacja Niemiec</v>
      </c>
      <c r="C121">
        <f>SUM(dane_medale!D86:F86,dane_medale!H86:J86)</f>
        <v>137</v>
      </c>
    </row>
    <row r="122" spans="1:3" outlineLevel="2" x14ac:dyDescent="0.25">
      <c r="A122" t="str">
        <f>dane_medale!B133</f>
        <v>Europa</v>
      </c>
      <c r="B122" t="str">
        <f>dane_medale!A133</f>
        <v>WNP</v>
      </c>
      <c r="C122">
        <f>SUM(dane_medale!D133:F133,dane_medale!H133:J133)</f>
        <v>135</v>
      </c>
    </row>
    <row r="123" spans="1:3" outlineLevel="2" x14ac:dyDescent="0.25">
      <c r="A123" t="str">
        <f>dane_medale!B45</f>
        <v>Europa</v>
      </c>
      <c r="B123" t="str">
        <f>dane_medale!A45</f>
        <v>Hiszpania</v>
      </c>
      <c r="C123">
        <f>SUM(dane_medale!D45:F45,dane_medale!H45:J45)</f>
        <v>133</v>
      </c>
    </row>
    <row r="124" spans="1:3" outlineLevel="2" x14ac:dyDescent="0.25">
      <c r="A124" t="str">
        <f>dane_medale!B125</f>
        <v>Europa</v>
      </c>
      <c r="B124" t="str">
        <f>dane_medale!A125</f>
        <v>Ukraina</v>
      </c>
      <c r="C124">
        <f>SUM(dane_medale!D125:F125,dane_medale!H125:J125)</f>
        <v>122</v>
      </c>
    </row>
    <row r="125" spans="1:3" outlineLevel="2" x14ac:dyDescent="0.25">
      <c r="A125" t="str">
        <f>dane_medale!B41</f>
        <v>Europa</v>
      </c>
      <c r="B125" t="str">
        <f>dane_medale!A41</f>
        <v>Grecja</v>
      </c>
      <c r="C125">
        <f>SUM(dane_medale!D41:F41,dane_medale!H41:J41)</f>
        <v>110</v>
      </c>
    </row>
    <row r="126" spans="1:3" outlineLevel="2" x14ac:dyDescent="0.25">
      <c r="A126" t="str">
        <f>dane_medale!B57</f>
        <v>Europa</v>
      </c>
      <c r="B126" t="str">
        <f>dane_medale!A57</f>
        <v>Jugoslawia</v>
      </c>
      <c r="C126">
        <f>SUM(dane_medale!D57:F57,dane_medale!H57:J57)</f>
        <v>94</v>
      </c>
    </row>
    <row r="127" spans="1:3" outlineLevel="2" x14ac:dyDescent="0.25">
      <c r="A127" t="str">
        <f>dane_medale!B16</f>
        <v>Europa</v>
      </c>
      <c r="B127" t="str">
        <f>dane_medale!A16</f>
        <v>Bialorus</v>
      </c>
      <c r="C127">
        <f>SUM(dane_medale!D16:F16,dane_medale!H16:J16)</f>
        <v>91</v>
      </c>
    </row>
    <row r="128" spans="1:3" outlineLevel="2" x14ac:dyDescent="0.25">
      <c r="A128" t="str">
        <f>dane_medale!B27</f>
        <v>Europa</v>
      </c>
      <c r="B128" t="str">
        <f>dane_medale!A27</f>
        <v>Czechy</v>
      </c>
      <c r="C128">
        <f>SUM(dane_medale!D27:F27,dane_medale!H27:J27)</f>
        <v>68</v>
      </c>
    </row>
    <row r="129" spans="1:3" outlineLevel="2" x14ac:dyDescent="0.25">
      <c r="A129" t="str">
        <f>dane_medale!B34</f>
        <v>Europa</v>
      </c>
      <c r="B129" t="str">
        <f>dane_medale!A34</f>
        <v>Estonia</v>
      </c>
      <c r="C129">
        <f>SUM(dane_medale!D34:F34,dane_medale!H34:J34)</f>
        <v>40</v>
      </c>
    </row>
    <row r="130" spans="1:3" outlineLevel="2" x14ac:dyDescent="0.25">
      <c r="A130" t="str">
        <f>dane_medale!B23</f>
        <v>Europa</v>
      </c>
      <c r="B130" t="str">
        <f>dane_medale!A23</f>
        <v>Chorwacja</v>
      </c>
      <c r="C130">
        <f>SUM(dane_medale!D23:F23,dane_medale!H23:J23)</f>
        <v>34</v>
      </c>
    </row>
    <row r="131" spans="1:3" outlineLevel="2" x14ac:dyDescent="0.25">
      <c r="A131" t="str">
        <f>dane_medale!B108</f>
        <v>Europa</v>
      </c>
      <c r="B131" t="str">
        <f>dane_medale!A108</f>
        <v>Slowenia</v>
      </c>
      <c r="C131">
        <f>SUM(dane_medale!D108:F108,dane_medale!H108:J108)</f>
        <v>34</v>
      </c>
    </row>
    <row r="132" spans="1:3" outlineLevel="2" x14ac:dyDescent="0.25">
      <c r="A132" t="str">
        <f>dane_medale!B107</f>
        <v>Europa</v>
      </c>
      <c r="B132" t="str">
        <f>dane_medale!A107</f>
        <v>Slowacja</v>
      </c>
      <c r="C132">
        <f>SUM(dane_medale!D107:F107,dane_medale!H107:J107)</f>
        <v>29</v>
      </c>
    </row>
    <row r="133" spans="1:3" outlineLevel="2" x14ac:dyDescent="0.25">
      <c r="A133" t="str">
        <f>dane_medale!B52</f>
        <v>Europa</v>
      </c>
      <c r="B133" t="str">
        <f>dane_medale!A52</f>
        <v>Irlandia</v>
      </c>
      <c r="C133">
        <f>SUM(dane_medale!D52:F52,dane_medale!H52:J52)</f>
        <v>28</v>
      </c>
    </row>
    <row r="134" spans="1:3" outlineLevel="2" x14ac:dyDescent="0.25">
      <c r="A134" t="str">
        <f>dane_medale!B74</f>
        <v>Europa</v>
      </c>
      <c r="B134" t="str">
        <f>dane_medale!A74</f>
        <v>Lotwa</v>
      </c>
      <c r="C134">
        <f>SUM(dane_medale!D74:F74,dane_medale!H74:J74)</f>
        <v>26</v>
      </c>
    </row>
    <row r="135" spans="1:3" outlineLevel="2" x14ac:dyDescent="0.25">
      <c r="A135" t="str">
        <f>dane_medale!B98</f>
        <v>Europa</v>
      </c>
      <c r="B135" t="str">
        <f>dane_medale!A98</f>
        <v>Portugalia</v>
      </c>
      <c r="C135">
        <f>SUM(dane_medale!D98:F98,dane_medale!H98:J98)</f>
        <v>23</v>
      </c>
    </row>
    <row r="136" spans="1:3" outlineLevel="2" x14ac:dyDescent="0.25">
      <c r="A136" t="str">
        <f>dane_medale!B72</f>
        <v>Europa</v>
      </c>
      <c r="B136" t="str">
        <f>dane_medale!A72</f>
        <v>Litwa</v>
      </c>
      <c r="C136">
        <f>SUM(dane_medale!D72:F72,dane_medale!H72:J72)</f>
        <v>21</v>
      </c>
    </row>
    <row r="137" spans="1:3" outlineLevel="2" x14ac:dyDescent="0.25">
      <c r="A137" t="str">
        <f>dane_medale!B71</f>
        <v>Europa</v>
      </c>
      <c r="B137" t="str">
        <f>dane_medale!A71</f>
        <v>Liechtenstein</v>
      </c>
      <c r="C137">
        <f>SUM(dane_medale!D71:F71,dane_medale!H71:J71)</f>
        <v>9</v>
      </c>
    </row>
    <row r="138" spans="1:3" outlineLevel="2" x14ac:dyDescent="0.25">
      <c r="A138" t="str">
        <f>dane_medale!B101</f>
        <v>Europa</v>
      </c>
      <c r="B138" t="str">
        <f>dane_medale!A101</f>
        <v>Imperium Rosyjskie</v>
      </c>
      <c r="C138">
        <f>SUM(dane_medale!D101:F101,dane_medale!H101:J101)</f>
        <v>8</v>
      </c>
    </row>
    <row r="139" spans="1:3" outlineLevel="2" x14ac:dyDescent="0.25">
      <c r="A139" t="str">
        <f>dane_medale!B80</f>
        <v>Europa</v>
      </c>
      <c r="B139" t="str">
        <f>dane_medale!A80</f>
        <v>Moldawia</v>
      </c>
      <c r="C139">
        <f>SUM(dane_medale!D80:F80,dane_medale!H80:J80)</f>
        <v>7</v>
      </c>
    </row>
    <row r="140" spans="1:3" outlineLevel="2" x14ac:dyDescent="0.25">
      <c r="A140" t="str">
        <f>dane_medale!B104</f>
        <v>Europa</v>
      </c>
      <c r="B140" t="str">
        <f>dane_medale!A104</f>
        <v>Serbia</v>
      </c>
      <c r="C140">
        <f>SUM(dane_medale!D104:F104,dane_medale!H104:J104)</f>
        <v>7</v>
      </c>
    </row>
    <row r="141" spans="1:3" outlineLevel="2" x14ac:dyDescent="0.25">
      <c r="A141" t="str">
        <f>dane_medale!B53</f>
        <v>Europa</v>
      </c>
      <c r="B141" t="str">
        <f>dane_medale!A53</f>
        <v>Islandia</v>
      </c>
      <c r="C141">
        <f>SUM(dane_medale!D53:F53,dane_medale!H53:J53)</f>
        <v>4</v>
      </c>
    </row>
    <row r="142" spans="1:3" outlineLevel="2" x14ac:dyDescent="0.25">
      <c r="A142" t="str">
        <f>dane_medale!B73</f>
        <v>Europa</v>
      </c>
      <c r="B142" t="str">
        <f>dane_medale!A73</f>
        <v>Luksemburg</v>
      </c>
      <c r="C142">
        <f>SUM(dane_medale!D73:F73,dane_medale!H73:J73)</f>
        <v>4</v>
      </c>
    </row>
    <row r="143" spans="1:3" outlineLevel="2" x14ac:dyDescent="0.25">
      <c r="A143" t="str">
        <f>dane_medale!B105</f>
        <v>Europa</v>
      </c>
      <c r="B143" t="str">
        <f>dane_medale!A105</f>
        <v>Serbia i Czarnogora</v>
      </c>
      <c r="C143">
        <f>SUM(dane_medale!D105:F105,dane_medale!H105:J105)</f>
        <v>2</v>
      </c>
    </row>
    <row r="144" spans="1:3" outlineLevel="2" x14ac:dyDescent="0.25">
      <c r="A144" t="str">
        <f>dane_medale!B24</f>
        <v>Europa</v>
      </c>
      <c r="B144" t="str">
        <f>dane_medale!A24</f>
        <v>Cypr</v>
      </c>
      <c r="C144">
        <f>SUM(dane_medale!D24:F24,dane_medale!H24:J24)</f>
        <v>1</v>
      </c>
    </row>
    <row r="145" spans="1:3" outlineLevel="2" x14ac:dyDescent="0.25">
      <c r="A145" t="str">
        <f>dane_medale!B25</f>
        <v>Europa</v>
      </c>
      <c r="B145" t="str">
        <f>dane_medale!A25</f>
        <v>Czarnogora</v>
      </c>
      <c r="C145">
        <f>SUM(dane_medale!D25:F25,dane_medale!H25:J25)</f>
        <v>1</v>
      </c>
    </row>
    <row r="146" spans="1:3" outlineLevel="2" x14ac:dyDescent="0.25">
      <c r="A146" t="str">
        <f>dane_medale!B75</f>
        <v>Europa</v>
      </c>
      <c r="B146" t="str">
        <f>dane_medale!A75</f>
        <v>Macedonia</v>
      </c>
      <c r="C146">
        <f>SUM(dane_medale!D75:F75,dane_medale!H75:J75)</f>
        <v>1</v>
      </c>
    </row>
    <row r="150" spans="1:3" x14ac:dyDescent="0.25">
      <c r="A150" t="s">
        <v>10</v>
      </c>
      <c r="B150" t="s">
        <v>68</v>
      </c>
      <c r="C150">
        <v>86</v>
      </c>
    </row>
    <row r="151" spans="1:3" x14ac:dyDescent="0.25">
      <c r="A151" t="s">
        <v>133</v>
      </c>
      <c r="B151" t="s">
        <v>24</v>
      </c>
      <c r="C151">
        <v>108</v>
      </c>
    </row>
    <row r="152" spans="1:3" x14ac:dyDescent="0.25">
      <c r="A152" t="s">
        <v>136</v>
      </c>
      <c r="B152" t="s">
        <v>107</v>
      </c>
      <c r="C152">
        <v>2681</v>
      </c>
    </row>
    <row r="153" spans="1:3" x14ac:dyDescent="0.25">
      <c r="A153" t="s">
        <v>135</v>
      </c>
      <c r="B153" t="s">
        <v>13</v>
      </c>
      <c r="C153">
        <v>480</v>
      </c>
    </row>
    <row r="154" spans="1:3" x14ac:dyDescent="0.25">
      <c r="A154" t="s">
        <v>8</v>
      </c>
      <c r="B154" t="s">
        <v>28</v>
      </c>
      <c r="C154">
        <v>526</v>
      </c>
    </row>
    <row r="155" spans="1:3" x14ac:dyDescent="0.25">
      <c r="A155" t="s">
        <v>15</v>
      </c>
      <c r="B155" t="s">
        <v>131</v>
      </c>
      <c r="C155">
        <v>1204</v>
      </c>
    </row>
  </sheetData>
  <sortState ref="A2:D139">
    <sortCondition ref="A2:A139"/>
    <sortCondition descending="1" ref="C2:C139"/>
  </sortState>
  <dataConsolidate function="max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N2" sqref="N2"/>
    </sheetView>
  </sheetViews>
  <sheetFormatPr defaultRowHeight="15" x14ac:dyDescent="0.25"/>
  <cols>
    <col min="1" max="1" width="14.28515625" customWidth="1"/>
    <col min="2" max="2" width="10.7109375" customWidth="1"/>
    <col min="11" max="11" width="16.85546875" customWidth="1"/>
    <col min="12" max="12" width="16.5703125" bestFit="1" customWidth="1"/>
    <col min="13" max="13" width="17.42578125" bestFit="1" customWidth="1"/>
    <col min="14" max="14" width="14.7109375" customWidth="1"/>
  </cols>
  <sheetData>
    <row r="1" spans="1:15" x14ac:dyDescent="0.25">
      <c r="M1" s="10" t="s">
        <v>171</v>
      </c>
      <c r="N1" s="7">
        <f>SUM(N3:N49)</f>
        <v>3</v>
      </c>
      <c r="O1" s="7">
        <f>SUM(O3:O49)</f>
        <v>35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3</v>
      </c>
      <c r="I2" t="s">
        <v>4</v>
      </c>
      <c r="J2" t="s">
        <v>5</v>
      </c>
      <c r="K2" t="s">
        <v>166</v>
      </c>
      <c r="L2" t="s">
        <v>167</v>
      </c>
      <c r="M2" t="s">
        <v>168</v>
      </c>
      <c r="N2" t="s">
        <v>170</v>
      </c>
      <c r="O2" t="s">
        <v>169</v>
      </c>
    </row>
    <row r="3" spans="1:15" x14ac:dyDescent="0.25">
      <c r="A3" t="s">
        <v>92</v>
      </c>
      <c r="B3" t="s">
        <v>15</v>
      </c>
      <c r="C3">
        <v>24</v>
      </c>
      <c r="D3">
        <v>56</v>
      </c>
      <c r="E3">
        <v>49</v>
      </c>
      <c r="F3">
        <v>43</v>
      </c>
      <c r="G3">
        <v>22</v>
      </c>
      <c r="H3">
        <v>118</v>
      </c>
      <c r="I3">
        <v>111</v>
      </c>
      <c r="J3">
        <v>100</v>
      </c>
      <c r="K3" s="9">
        <f>D3-H3</f>
        <v>-62</v>
      </c>
      <c r="L3">
        <f>E3-I3</f>
        <v>-62</v>
      </c>
      <c r="M3">
        <f>F3-J3</f>
        <v>-57</v>
      </c>
      <c r="N3">
        <f>IF(AND(K3&lt;0,L3&lt;0,M3&lt;0),1,0)</f>
        <v>1</v>
      </c>
      <c r="O3">
        <f>IF(AND(K3&gt;0,L3&gt;0,M3&gt;0),1,0)</f>
        <v>0</v>
      </c>
    </row>
    <row r="4" spans="1:15" x14ac:dyDescent="0.25">
      <c r="A4" t="s">
        <v>87</v>
      </c>
      <c r="B4" t="s">
        <v>15</v>
      </c>
      <c r="C4">
        <v>15</v>
      </c>
      <c r="D4">
        <v>174</v>
      </c>
      <c r="E4">
        <v>182</v>
      </c>
      <c r="F4">
        <v>217</v>
      </c>
      <c r="G4">
        <v>11</v>
      </c>
      <c r="H4">
        <v>78</v>
      </c>
      <c r="I4">
        <v>78</v>
      </c>
      <c r="J4">
        <v>53</v>
      </c>
      <c r="K4">
        <f t="shared" ref="K4:K49" si="0">D4-H4</f>
        <v>96</v>
      </c>
      <c r="L4">
        <f t="shared" ref="L4:L49" si="1">E4-I4</f>
        <v>104</v>
      </c>
      <c r="M4">
        <f t="shared" ref="M4:M49" si="2">F4-J4</f>
        <v>164</v>
      </c>
      <c r="N4">
        <f t="shared" ref="N4:N49" si="3">IF(AND(K4&lt;0,L4&lt;0,M4&lt;0),1,0)</f>
        <v>0</v>
      </c>
      <c r="O4">
        <f t="shared" ref="O4:O49" si="4">IF(AND(K4&gt;0,L4&gt;0,M4&gt;0),1,0)</f>
        <v>1</v>
      </c>
    </row>
    <row r="5" spans="1:15" x14ac:dyDescent="0.25">
      <c r="A5" t="s">
        <v>14</v>
      </c>
      <c r="B5" t="s">
        <v>15</v>
      </c>
      <c r="C5">
        <v>26</v>
      </c>
      <c r="D5">
        <v>18</v>
      </c>
      <c r="E5">
        <v>33</v>
      </c>
      <c r="F5">
        <v>35</v>
      </c>
      <c r="G5">
        <v>22</v>
      </c>
      <c r="H5">
        <v>59</v>
      </c>
      <c r="I5">
        <v>78</v>
      </c>
      <c r="J5">
        <v>81</v>
      </c>
      <c r="K5">
        <f t="shared" si="0"/>
        <v>-41</v>
      </c>
      <c r="L5">
        <f t="shared" si="1"/>
        <v>-45</v>
      </c>
      <c r="M5">
        <f t="shared" si="2"/>
        <v>-46</v>
      </c>
      <c r="N5">
        <f t="shared" si="3"/>
        <v>1</v>
      </c>
      <c r="O5">
        <f t="shared" si="4"/>
        <v>0</v>
      </c>
    </row>
    <row r="6" spans="1:15" x14ac:dyDescent="0.25">
      <c r="A6" t="s">
        <v>131</v>
      </c>
      <c r="B6" t="s">
        <v>15</v>
      </c>
      <c r="C6">
        <v>9</v>
      </c>
      <c r="D6">
        <v>395</v>
      </c>
      <c r="E6">
        <v>319</v>
      </c>
      <c r="F6">
        <v>296</v>
      </c>
      <c r="G6">
        <v>9</v>
      </c>
      <c r="H6">
        <v>78</v>
      </c>
      <c r="I6">
        <v>57</v>
      </c>
      <c r="J6">
        <v>59</v>
      </c>
      <c r="K6">
        <f t="shared" si="0"/>
        <v>317</v>
      </c>
      <c r="L6">
        <f t="shared" si="1"/>
        <v>262</v>
      </c>
      <c r="M6">
        <f t="shared" si="2"/>
        <v>237</v>
      </c>
      <c r="N6">
        <f t="shared" si="3"/>
        <v>0</v>
      </c>
      <c r="O6">
        <f t="shared" si="4"/>
        <v>1</v>
      </c>
    </row>
    <row r="7" spans="1:15" x14ac:dyDescent="0.25">
      <c r="A7" t="s">
        <v>43</v>
      </c>
      <c r="B7" t="s">
        <v>15</v>
      </c>
      <c r="C7">
        <v>24</v>
      </c>
      <c r="D7">
        <v>101</v>
      </c>
      <c r="E7">
        <v>84</v>
      </c>
      <c r="F7">
        <v>117</v>
      </c>
      <c r="G7">
        <v>22</v>
      </c>
      <c r="H7">
        <v>42</v>
      </c>
      <c r="I7">
        <v>62</v>
      </c>
      <c r="J7">
        <v>56</v>
      </c>
      <c r="K7">
        <f t="shared" si="0"/>
        <v>59</v>
      </c>
      <c r="L7">
        <f t="shared" si="1"/>
        <v>22</v>
      </c>
      <c r="M7">
        <f t="shared" si="2"/>
        <v>61</v>
      </c>
      <c r="N7">
        <f t="shared" si="3"/>
        <v>0</v>
      </c>
      <c r="O7">
        <f t="shared" si="4"/>
        <v>1</v>
      </c>
    </row>
    <row r="8" spans="1:15" x14ac:dyDescent="0.25">
      <c r="A8" t="s">
        <v>112</v>
      </c>
      <c r="B8" t="s">
        <v>15</v>
      </c>
      <c r="C8">
        <v>26</v>
      </c>
      <c r="D8">
        <v>143</v>
      </c>
      <c r="E8">
        <v>164</v>
      </c>
      <c r="F8">
        <v>176</v>
      </c>
      <c r="G8">
        <v>22</v>
      </c>
      <c r="H8">
        <v>50</v>
      </c>
      <c r="I8">
        <v>40</v>
      </c>
      <c r="J8">
        <v>54</v>
      </c>
      <c r="K8">
        <f t="shared" si="0"/>
        <v>93</v>
      </c>
      <c r="L8">
        <f t="shared" si="1"/>
        <v>124</v>
      </c>
      <c r="M8">
        <f t="shared" si="2"/>
        <v>122</v>
      </c>
      <c r="N8">
        <f t="shared" si="3"/>
        <v>0</v>
      </c>
      <c r="O8">
        <f t="shared" si="4"/>
        <v>1</v>
      </c>
    </row>
    <row r="9" spans="1:15" x14ac:dyDescent="0.25">
      <c r="A9" t="s">
        <v>111</v>
      </c>
      <c r="B9" t="s">
        <v>15</v>
      </c>
      <c r="C9">
        <v>27</v>
      </c>
      <c r="D9">
        <v>47</v>
      </c>
      <c r="E9">
        <v>73</v>
      </c>
      <c r="F9">
        <v>65</v>
      </c>
      <c r="G9">
        <v>22</v>
      </c>
      <c r="H9">
        <v>50</v>
      </c>
      <c r="I9">
        <v>40</v>
      </c>
      <c r="J9">
        <v>48</v>
      </c>
      <c r="K9">
        <f t="shared" si="0"/>
        <v>-3</v>
      </c>
      <c r="L9">
        <f t="shared" si="1"/>
        <v>33</v>
      </c>
      <c r="M9">
        <f t="shared" si="2"/>
        <v>17</v>
      </c>
      <c r="N9">
        <f t="shared" si="3"/>
        <v>0</v>
      </c>
      <c r="O9">
        <f t="shared" si="4"/>
        <v>0</v>
      </c>
    </row>
    <row r="10" spans="1:15" x14ac:dyDescent="0.25">
      <c r="A10" t="s">
        <v>100</v>
      </c>
      <c r="B10" t="s">
        <v>15</v>
      </c>
      <c r="C10">
        <v>5</v>
      </c>
      <c r="D10">
        <v>133</v>
      </c>
      <c r="E10">
        <v>122</v>
      </c>
      <c r="F10">
        <v>142</v>
      </c>
      <c r="G10">
        <v>6</v>
      </c>
      <c r="H10">
        <v>49</v>
      </c>
      <c r="I10">
        <v>40</v>
      </c>
      <c r="J10">
        <v>35</v>
      </c>
      <c r="K10">
        <f t="shared" si="0"/>
        <v>84</v>
      </c>
      <c r="L10">
        <f t="shared" si="1"/>
        <v>82</v>
      </c>
      <c r="M10">
        <f t="shared" si="2"/>
        <v>107</v>
      </c>
      <c r="N10">
        <f t="shared" si="3"/>
        <v>0</v>
      </c>
      <c r="O10">
        <f t="shared" si="4"/>
        <v>1</v>
      </c>
    </row>
    <row r="11" spans="1:15" x14ac:dyDescent="0.25">
      <c r="A11" t="s">
        <v>89</v>
      </c>
      <c r="B11" t="s">
        <v>15</v>
      </c>
      <c r="C11">
        <v>5</v>
      </c>
      <c r="D11">
        <v>153</v>
      </c>
      <c r="E11">
        <v>129</v>
      </c>
      <c r="F11">
        <v>127</v>
      </c>
      <c r="G11">
        <v>6</v>
      </c>
      <c r="H11">
        <v>39</v>
      </c>
      <c r="I11">
        <v>36</v>
      </c>
      <c r="J11">
        <v>35</v>
      </c>
      <c r="K11">
        <f t="shared" si="0"/>
        <v>114</v>
      </c>
      <c r="L11">
        <f t="shared" si="1"/>
        <v>93</v>
      </c>
      <c r="M11">
        <f t="shared" si="2"/>
        <v>92</v>
      </c>
      <c r="N11">
        <f t="shared" si="3"/>
        <v>0</v>
      </c>
      <c r="O11">
        <f t="shared" si="4"/>
        <v>1</v>
      </c>
    </row>
    <row r="12" spans="1:15" x14ac:dyDescent="0.25">
      <c r="A12" t="s">
        <v>127</v>
      </c>
      <c r="B12" t="s">
        <v>15</v>
      </c>
      <c r="C12">
        <v>26</v>
      </c>
      <c r="D12">
        <v>198</v>
      </c>
      <c r="E12">
        <v>166</v>
      </c>
      <c r="F12">
        <v>185</v>
      </c>
      <c r="G12">
        <v>22</v>
      </c>
      <c r="H12">
        <v>37</v>
      </c>
      <c r="I12">
        <v>34</v>
      </c>
      <c r="J12">
        <v>43</v>
      </c>
      <c r="K12">
        <f t="shared" si="0"/>
        <v>161</v>
      </c>
      <c r="L12">
        <f t="shared" si="1"/>
        <v>132</v>
      </c>
      <c r="M12">
        <f t="shared" si="2"/>
        <v>142</v>
      </c>
      <c r="N12">
        <f t="shared" si="3"/>
        <v>0</v>
      </c>
      <c r="O12">
        <f t="shared" si="4"/>
        <v>1</v>
      </c>
    </row>
    <row r="13" spans="1:15" x14ac:dyDescent="0.25">
      <c r="A13" t="s">
        <v>52</v>
      </c>
      <c r="B13" t="s">
        <v>15</v>
      </c>
      <c r="C13">
        <v>25</v>
      </c>
      <c r="D13">
        <v>77</v>
      </c>
      <c r="E13">
        <v>85</v>
      </c>
      <c r="F13">
        <v>104</v>
      </c>
      <c r="G13">
        <v>20</v>
      </c>
      <c r="H13">
        <v>37</v>
      </c>
      <c r="I13">
        <v>38</v>
      </c>
      <c r="J13">
        <v>35</v>
      </c>
      <c r="K13">
        <f t="shared" si="0"/>
        <v>40</v>
      </c>
      <c r="L13">
        <f t="shared" si="1"/>
        <v>47</v>
      </c>
      <c r="M13">
        <f t="shared" si="2"/>
        <v>69</v>
      </c>
      <c r="N13">
        <f t="shared" si="3"/>
        <v>0</v>
      </c>
      <c r="O13">
        <f t="shared" si="4"/>
        <v>1</v>
      </c>
    </row>
    <row r="14" spans="1:15" x14ac:dyDescent="0.25">
      <c r="A14" t="s">
        <v>44</v>
      </c>
      <c r="B14" t="s">
        <v>15</v>
      </c>
      <c r="C14">
        <v>27</v>
      </c>
      <c r="D14">
        <v>202</v>
      </c>
      <c r="E14">
        <v>223</v>
      </c>
      <c r="F14">
        <v>246</v>
      </c>
      <c r="G14">
        <v>22</v>
      </c>
      <c r="H14">
        <v>31</v>
      </c>
      <c r="I14">
        <v>31</v>
      </c>
      <c r="J14">
        <v>47</v>
      </c>
      <c r="K14">
        <f t="shared" si="0"/>
        <v>171</v>
      </c>
      <c r="L14">
        <f t="shared" si="1"/>
        <v>192</v>
      </c>
      <c r="M14">
        <f t="shared" si="2"/>
        <v>199</v>
      </c>
      <c r="N14">
        <f t="shared" si="3"/>
        <v>0</v>
      </c>
      <c r="O14">
        <f t="shared" si="4"/>
        <v>1</v>
      </c>
    </row>
    <row r="15" spans="1:15" x14ac:dyDescent="0.25">
      <c r="A15" t="s">
        <v>88</v>
      </c>
      <c r="B15" t="s">
        <v>15</v>
      </c>
      <c r="C15">
        <v>5</v>
      </c>
      <c r="D15">
        <v>56</v>
      </c>
      <c r="E15">
        <v>67</v>
      </c>
      <c r="F15">
        <v>81</v>
      </c>
      <c r="G15">
        <v>7</v>
      </c>
      <c r="H15">
        <v>11</v>
      </c>
      <c r="I15">
        <v>15</v>
      </c>
      <c r="J15">
        <v>13</v>
      </c>
      <c r="K15">
        <f t="shared" si="0"/>
        <v>45</v>
      </c>
      <c r="L15">
        <f t="shared" si="1"/>
        <v>52</v>
      </c>
      <c r="M15">
        <f t="shared" si="2"/>
        <v>68</v>
      </c>
      <c r="N15">
        <f t="shared" si="3"/>
        <v>0</v>
      </c>
      <c r="O15">
        <f t="shared" si="4"/>
        <v>1</v>
      </c>
    </row>
    <row r="16" spans="1:15" x14ac:dyDescent="0.25">
      <c r="A16" t="s">
        <v>147</v>
      </c>
      <c r="B16" t="s">
        <v>15</v>
      </c>
      <c r="C16">
        <v>27</v>
      </c>
      <c r="D16">
        <v>236</v>
      </c>
      <c r="E16">
        <v>272</v>
      </c>
      <c r="F16">
        <v>272</v>
      </c>
      <c r="G16">
        <v>22</v>
      </c>
      <c r="H16">
        <v>10</v>
      </c>
      <c r="I16">
        <v>4</v>
      </c>
      <c r="J16">
        <v>12</v>
      </c>
      <c r="K16">
        <f t="shared" si="0"/>
        <v>226</v>
      </c>
      <c r="L16">
        <f t="shared" si="1"/>
        <v>268</v>
      </c>
      <c r="M16">
        <f t="shared" si="2"/>
        <v>260</v>
      </c>
      <c r="N16">
        <f t="shared" si="3"/>
        <v>0</v>
      </c>
      <c r="O16">
        <f t="shared" si="4"/>
        <v>1</v>
      </c>
    </row>
    <row r="17" spans="1:15" x14ac:dyDescent="0.25">
      <c r="A17" t="s">
        <v>128</v>
      </c>
      <c r="B17" t="s">
        <v>15</v>
      </c>
      <c r="C17">
        <v>1</v>
      </c>
      <c r="D17">
        <v>45</v>
      </c>
      <c r="E17">
        <v>38</v>
      </c>
      <c r="F17">
        <v>29</v>
      </c>
      <c r="G17">
        <v>1</v>
      </c>
      <c r="H17">
        <v>9</v>
      </c>
      <c r="I17">
        <v>6</v>
      </c>
      <c r="J17">
        <v>8</v>
      </c>
      <c r="K17">
        <f t="shared" si="0"/>
        <v>36</v>
      </c>
      <c r="L17">
        <f t="shared" si="1"/>
        <v>32</v>
      </c>
      <c r="M17">
        <f t="shared" si="2"/>
        <v>21</v>
      </c>
      <c r="N17">
        <f t="shared" si="3"/>
        <v>0</v>
      </c>
      <c r="O17">
        <f t="shared" si="4"/>
        <v>1</v>
      </c>
    </row>
    <row r="18" spans="1:15" x14ac:dyDescent="0.25">
      <c r="A18" t="s">
        <v>33</v>
      </c>
      <c r="B18" t="s">
        <v>15</v>
      </c>
      <c r="C18">
        <v>5</v>
      </c>
      <c r="D18">
        <v>14</v>
      </c>
      <c r="E18">
        <v>15</v>
      </c>
      <c r="F18">
        <v>15</v>
      </c>
      <c r="G18">
        <v>6</v>
      </c>
      <c r="H18">
        <v>7</v>
      </c>
      <c r="I18">
        <v>9</v>
      </c>
      <c r="J18">
        <v>8</v>
      </c>
      <c r="K18">
        <f t="shared" si="0"/>
        <v>7</v>
      </c>
      <c r="L18">
        <f t="shared" si="1"/>
        <v>6</v>
      </c>
      <c r="M18">
        <f t="shared" si="2"/>
        <v>7</v>
      </c>
      <c r="N18">
        <f t="shared" si="3"/>
        <v>0</v>
      </c>
      <c r="O18">
        <f t="shared" si="4"/>
        <v>1</v>
      </c>
    </row>
    <row r="19" spans="1:15" x14ac:dyDescent="0.25">
      <c r="A19" t="s">
        <v>140</v>
      </c>
      <c r="B19" t="s">
        <v>15</v>
      </c>
      <c r="C19">
        <v>3</v>
      </c>
      <c r="D19">
        <v>28</v>
      </c>
      <c r="E19">
        <v>54</v>
      </c>
      <c r="F19">
        <v>36</v>
      </c>
      <c r="G19">
        <v>3</v>
      </c>
      <c r="H19">
        <v>8</v>
      </c>
      <c r="I19">
        <v>6</v>
      </c>
      <c r="J19">
        <v>5</v>
      </c>
      <c r="K19">
        <f t="shared" si="0"/>
        <v>20</v>
      </c>
      <c r="L19">
        <f t="shared" si="1"/>
        <v>48</v>
      </c>
      <c r="M19">
        <f t="shared" si="2"/>
        <v>31</v>
      </c>
      <c r="N19">
        <f t="shared" si="3"/>
        <v>0</v>
      </c>
      <c r="O19">
        <f t="shared" si="4"/>
        <v>1</v>
      </c>
    </row>
    <row r="20" spans="1:15" x14ac:dyDescent="0.25">
      <c r="A20" t="s">
        <v>97</v>
      </c>
      <c r="B20" t="s">
        <v>15</v>
      </c>
      <c r="C20">
        <v>20</v>
      </c>
      <c r="D20">
        <v>64</v>
      </c>
      <c r="E20">
        <v>82</v>
      </c>
      <c r="F20">
        <v>125</v>
      </c>
      <c r="G20">
        <v>22</v>
      </c>
      <c r="H20">
        <v>6</v>
      </c>
      <c r="I20">
        <v>7</v>
      </c>
      <c r="J20">
        <v>7</v>
      </c>
      <c r="K20">
        <f t="shared" si="0"/>
        <v>58</v>
      </c>
      <c r="L20">
        <f t="shared" si="1"/>
        <v>75</v>
      </c>
      <c r="M20">
        <f t="shared" si="2"/>
        <v>118</v>
      </c>
      <c r="N20">
        <f t="shared" si="3"/>
        <v>0</v>
      </c>
      <c r="O20">
        <f t="shared" si="4"/>
        <v>1</v>
      </c>
    </row>
    <row r="21" spans="1:15" x14ac:dyDescent="0.25">
      <c r="A21" t="s">
        <v>32</v>
      </c>
      <c r="B21" t="s">
        <v>15</v>
      </c>
      <c r="C21">
        <v>16</v>
      </c>
      <c r="D21">
        <v>49</v>
      </c>
      <c r="E21">
        <v>49</v>
      </c>
      <c r="F21">
        <v>45</v>
      </c>
      <c r="G21">
        <v>16</v>
      </c>
      <c r="H21">
        <v>2</v>
      </c>
      <c r="I21">
        <v>8</v>
      </c>
      <c r="J21">
        <v>15</v>
      </c>
      <c r="K21">
        <f t="shared" si="0"/>
        <v>47</v>
      </c>
      <c r="L21">
        <f t="shared" si="1"/>
        <v>41</v>
      </c>
      <c r="M21">
        <f t="shared" si="2"/>
        <v>30</v>
      </c>
      <c r="N21">
        <f t="shared" si="3"/>
        <v>0</v>
      </c>
      <c r="O21">
        <f t="shared" si="4"/>
        <v>1</v>
      </c>
    </row>
    <row r="22" spans="1:15" x14ac:dyDescent="0.25">
      <c r="A22" t="s">
        <v>22</v>
      </c>
      <c r="B22" t="s">
        <v>15</v>
      </c>
      <c r="C22">
        <v>5</v>
      </c>
      <c r="D22">
        <v>12</v>
      </c>
      <c r="E22">
        <v>24</v>
      </c>
      <c r="F22">
        <v>40</v>
      </c>
      <c r="G22">
        <v>6</v>
      </c>
      <c r="H22">
        <v>6</v>
      </c>
      <c r="I22">
        <v>4</v>
      </c>
      <c r="J22">
        <v>5</v>
      </c>
      <c r="K22">
        <f t="shared" si="0"/>
        <v>6</v>
      </c>
      <c r="L22">
        <f t="shared" si="1"/>
        <v>20</v>
      </c>
      <c r="M22">
        <f t="shared" si="2"/>
        <v>35</v>
      </c>
      <c r="N22">
        <f t="shared" si="3"/>
        <v>0</v>
      </c>
      <c r="O22">
        <f t="shared" si="4"/>
        <v>1</v>
      </c>
    </row>
    <row r="23" spans="1:15" x14ac:dyDescent="0.25">
      <c r="A23" t="s">
        <v>29</v>
      </c>
      <c r="B23" t="s">
        <v>15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>
        <f t="shared" si="0"/>
        <v>2</v>
      </c>
      <c r="L23">
        <f t="shared" si="1"/>
        <v>1</v>
      </c>
      <c r="M23">
        <f t="shared" si="2"/>
        <v>9</v>
      </c>
      <c r="N23">
        <f t="shared" si="3"/>
        <v>0</v>
      </c>
      <c r="O23">
        <f t="shared" si="4"/>
        <v>1</v>
      </c>
    </row>
    <row r="24" spans="1:15" x14ac:dyDescent="0.25">
      <c r="A24" t="s">
        <v>106</v>
      </c>
      <c r="B24" t="s">
        <v>15</v>
      </c>
      <c r="C24">
        <v>6</v>
      </c>
      <c r="D24">
        <v>4</v>
      </c>
      <c r="E24">
        <v>6</v>
      </c>
      <c r="F24">
        <v>9</v>
      </c>
      <c r="G24">
        <v>7</v>
      </c>
      <c r="H24">
        <v>2</v>
      </c>
      <c r="I24">
        <v>4</v>
      </c>
      <c r="J24">
        <v>9</v>
      </c>
      <c r="K24">
        <f t="shared" si="0"/>
        <v>2</v>
      </c>
      <c r="L24">
        <f t="shared" si="1"/>
        <v>2</v>
      </c>
      <c r="M24">
        <f t="shared" si="2"/>
        <v>0</v>
      </c>
      <c r="N24">
        <f t="shared" si="3"/>
        <v>0</v>
      </c>
      <c r="O24">
        <f t="shared" si="4"/>
        <v>0</v>
      </c>
    </row>
    <row r="25" spans="1:15" x14ac:dyDescent="0.25">
      <c r="A25" t="s">
        <v>40</v>
      </c>
      <c r="B25" t="s">
        <v>15</v>
      </c>
      <c r="C25">
        <v>11</v>
      </c>
      <c r="D25">
        <v>9</v>
      </c>
      <c r="E25">
        <v>9</v>
      </c>
      <c r="F25">
        <v>15</v>
      </c>
      <c r="G25">
        <v>9</v>
      </c>
      <c r="H25">
        <v>4</v>
      </c>
      <c r="I25">
        <v>2</v>
      </c>
      <c r="J25">
        <v>1</v>
      </c>
      <c r="K25">
        <f t="shared" si="0"/>
        <v>5</v>
      </c>
      <c r="L25">
        <f t="shared" si="1"/>
        <v>7</v>
      </c>
      <c r="M25">
        <f t="shared" si="2"/>
        <v>14</v>
      </c>
      <c r="N25">
        <f t="shared" si="3"/>
        <v>0</v>
      </c>
      <c r="O25">
        <f t="shared" si="4"/>
        <v>1</v>
      </c>
    </row>
    <row r="26" spans="1:15" x14ac:dyDescent="0.25">
      <c r="A26" t="s">
        <v>75</v>
      </c>
      <c r="B26" t="s">
        <v>15</v>
      </c>
      <c r="C26">
        <v>16</v>
      </c>
      <c r="D26">
        <v>0</v>
      </c>
      <c r="E26">
        <v>0</v>
      </c>
      <c r="F26">
        <v>0</v>
      </c>
      <c r="G26">
        <v>18</v>
      </c>
      <c r="H26">
        <v>2</v>
      </c>
      <c r="I26">
        <v>2</v>
      </c>
      <c r="J26">
        <v>5</v>
      </c>
      <c r="K26">
        <f t="shared" si="0"/>
        <v>-2</v>
      </c>
      <c r="L26">
        <f t="shared" si="1"/>
        <v>-2</v>
      </c>
      <c r="M26">
        <f t="shared" si="2"/>
        <v>-5</v>
      </c>
      <c r="N26">
        <f t="shared" si="3"/>
        <v>1</v>
      </c>
      <c r="O26">
        <f t="shared" si="4"/>
        <v>0</v>
      </c>
    </row>
    <row r="27" spans="1:15" x14ac:dyDescent="0.25">
      <c r="A27" t="s">
        <v>121</v>
      </c>
      <c r="B27" t="s">
        <v>15</v>
      </c>
      <c r="C27">
        <v>5</v>
      </c>
      <c r="D27">
        <v>33</v>
      </c>
      <c r="E27">
        <v>27</v>
      </c>
      <c r="F27">
        <v>55</v>
      </c>
      <c r="G27">
        <v>6</v>
      </c>
      <c r="H27">
        <v>2</v>
      </c>
      <c r="I27">
        <v>1</v>
      </c>
      <c r="J27">
        <v>4</v>
      </c>
      <c r="K27">
        <f t="shared" si="0"/>
        <v>31</v>
      </c>
      <c r="L27">
        <f t="shared" si="1"/>
        <v>26</v>
      </c>
      <c r="M27">
        <f t="shared" si="2"/>
        <v>51</v>
      </c>
      <c r="N27">
        <f t="shared" si="3"/>
        <v>0</v>
      </c>
      <c r="O27">
        <f t="shared" si="4"/>
        <v>1</v>
      </c>
    </row>
    <row r="28" spans="1:15" x14ac:dyDescent="0.25">
      <c r="A28" t="s">
        <v>105</v>
      </c>
      <c r="B28" t="s">
        <v>15</v>
      </c>
      <c r="C28">
        <v>5</v>
      </c>
      <c r="D28">
        <v>7</v>
      </c>
      <c r="E28">
        <v>9</v>
      </c>
      <c r="F28">
        <v>8</v>
      </c>
      <c r="G28">
        <v>6</v>
      </c>
      <c r="H28">
        <v>2</v>
      </c>
      <c r="I28">
        <v>2</v>
      </c>
      <c r="J28">
        <v>1</v>
      </c>
      <c r="K28">
        <f t="shared" si="0"/>
        <v>5</v>
      </c>
      <c r="L28">
        <f t="shared" si="1"/>
        <v>7</v>
      </c>
      <c r="M28">
        <f t="shared" si="2"/>
        <v>7</v>
      </c>
      <c r="N28">
        <f t="shared" si="3"/>
        <v>0</v>
      </c>
      <c r="O28">
        <f t="shared" si="4"/>
        <v>1</v>
      </c>
    </row>
    <row r="29" spans="1:15" x14ac:dyDescent="0.25">
      <c r="A29" t="s">
        <v>139</v>
      </c>
      <c r="B29" t="s">
        <v>15</v>
      </c>
      <c r="C29">
        <v>10</v>
      </c>
      <c r="D29">
        <v>3</v>
      </c>
      <c r="E29">
        <v>11</v>
      </c>
      <c r="F29">
        <v>5</v>
      </c>
      <c r="G29">
        <v>10</v>
      </c>
      <c r="H29">
        <v>0</v>
      </c>
      <c r="I29">
        <v>4</v>
      </c>
      <c r="J29">
        <v>3</v>
      </c>
      <c r="K29">
        <f t="shared" si="0"/>
        <v>3</v>
      </c>
      <c r="L29">
        <f t="shared" si="1"/>
        <v>7</v>
      </c>
      <c r="M29">
        <f t="shared" si="2"/>
        <v>2</v>
      </c>
      <c r="N29">
        <f t="shared" si="3"/>
        <v>0</v>
      </c>
      <c r="O29">
        <f t="shared" si="4"/>
        <v>1</v>
      </c>
    </row>
    <row r="30" spans="1:15" x14ac:dyDescent="0.25">
      <c r="A30" t="s">
        <v>25</v>
      </c>
      <c r="B30" t="s">
        <v>15</v>
      </c>
      <c r="C30">
        <v>19</v>
      </c>
      <c r="D30">
        <v>51</v>
      </c>
      <c r="E30">
        <v>85</v>
      </c>
      <c r="F30">
        <v>78</v>
      </c>
      <c r="G30">
        <v>19</v>
      </c>
      <c r="H30">
        <v>1</v>
      </c>
      <c r="I30">
        <v>2</v>
      </c>
      <c r="J30">
        <v>3</v>
      </c>
      <c r="K30">
        <f t="shared" si="0"/>
        <v>50</v>
      </c>
      <c r="L30">
        <f t="shared" si="1"/>
        <v>83</v>
      </c>
      <c r="M30">
        <f t="shared" si="2"/>
        <v>75</v>
      </c>
      <c r="N30">
        <f t="shared" si="3"/>
        <v>0</v>
      </c>
      <c r="O30">
        <f t="shared" si="4"/>
        <v>1</v>
      </c>
    </row>
    <row r="31" spans="1:15" x14ac:dyDescent="0.25">
      <c r="A31" t="s">
        <v>125</v>
      </c>
      <c r="B31" t="s">
        <v>15</v>
      </c>
      <c r="C31">
        <v>25</v>
      </c>
      <c r="D31">
        <v>167</v>
      </c>
      <c r="E31">
        <v>144</v>
      </c>
      <c r="F31">
        <v>165</v>
      </c>
      <c r="G31">
        <v>22</v>
      </c>
      <c r="H31">
        <v>0</v>
      </c>
      <c r="I31">
        <v>2</v>
      </c>
      <c r="J31">
        <v>4</v>
      </c>
      <c r="K31">
        <f t="shared" si="0"/>
        <v>167</v>
      </c>
      <c r="L31">
        <f t="shared" si="1"/>
        <v>142</v>
      </c>
      <c r="M31">
        <f t="shared" si="2"/>
        <v>161</v>
      </c>
      <c r="N31">
        <f t="shared" si="3"/>
        <v>0</v>
      </c>
      <c r="O31">
        <f t="shared" si="4"/>
        <v>1</v>
      </c>
    </row>
    <row r="32" spans="1:15" x14ac:dyDescent="0.25">
      <c r="A32" t="s">
        <v>20</v>
      </c>
      <c r="B32" t="s">
        <v>15</v>
      </c>
      <c r="C32">
        <v>25</v>
      </c>
      <c r="D32">
        <v>37</v>
      </c>
      <c r="E32">
        <v>52</v>
      </c>
      <c r="F32">
        <v>53</v>
      </c>
      <c r="G32">
        <v>20</v>
      </c>
      <c r="H32">
        <v>1</v>
      </c>
      <c r="I32">
        <v>1</v>
      </c>
      <c r="J32">
        <v>3</v>
      </c>
      <c r="K32">
        <f t="shared" si="0"/>
        <v>36</v>
      </c>
      <c r="L32">
        <f t="shared" si="1"/>
        <v>51</v>
      </c>
      <c r="M32">
        <f t="shared" si="2"/>
        <v>50</v>
      </c>
      <c r="N32">
        <f t="shared" si="3"/>
        <v>0</v>
      </c>
      <c r="O32">
        <f t="shared" si="4"/>
        <v>1</v>
      </c>
    </row>
    <row r="33" spans="1:15" x14ac:dyDescent="0.25">
      <c r="A33" t="s">
        <v>63</v>
      </c>
      <c r="B33" t="s">
        <v>15</v>
      </c>
      <c r="C33">
        <v>18</v>
      </c>
      <c r="D33">
        <v>28</v>
      </c>
      <c r="E33">
        <v>31</v>
      </c>
      <c r="F33">
        <v>31</v>
      </c>
      <c r="G33">
        <v>16</v>
      </c>
      <c r="H33">
        <v>0</v>
      </c>
      <c r="I33">
        <v>3</v>
      </c>
      <c r="J33">
        <v>1</v>
      </c>
      <c r="K33">
        <f t="shared" si="0"/>
        <v>28</v>
      </c>
      <c r="L33">
        <f t="shared" si="1"/>
        <v>28</v>
      </c>
      <c r="M33">
        <f t="shared" si="2"/>
        <v>30</v>
      </c>
      <c r="N33">
        <f t="shared" si="3"/>
        <v>0</v>
      </c>
      <c r="O33">
        <f t="shared" si="4"/>
        <v>1</v>
      </c>
    </row>
    <row r="34" spans="1:15" x14ac:dyDescent="0.25">
      <c r="A34" t="s">
        <v>51</v>
      </c>
      <c r="B34" t="s">
        <v>15</v>
      </c>
      <c r="C34">
        <v>22</v>
      </c>
      <c r="D34">
        <v>37</v>
      </c>
      <c r="E34">
        <v>59</v>
      </c>
      <c r="F34">
        <v>35</v>
      </c>
      <c r="G34">
        <v>19</v>
      </c>
      <c r="H34">
        <v>1</v>
      </c>
      <c r="I34">
        <v>0</v>
      </c>
      <c r="J34">
        <v>1</v>
      </c>
      <c r="K34">
        <f t="shared" si="0"/>
        <v>36</v>
      </c>
      <c r="L34">
        <f t="shared" si="1"/>
        <v>59</v>
      </c>
      <c r="M34">
        <f t="shared" si="2"/>
        <v>34</v>
      </c>
      <c r="N34">
        <f t="shared" si="3"/>
        <v>0</v>
      </c>
      <c r="O34">
        <f t="shared" si="4"/>
        <v>1</v>
      </c>
    </row>
    <row r="35" spans="1:15" x14ac:dyDescent="0.25">
      <c r="A35" t="s">
        <v>77</v>
      </c>
      <c r="B35" t="s">
        <v>15</v>
      </c>
      <c r="C35">
        <v>22</v>
      </c>
      <c r="D35">
        <v>1</v>
      </c>
      <c r="E35">
        <v>1</v>
      </c>
      <c r="F35">
        <v>0</v>
      </c>
      <c r="G35">
        <v>8</v>
      </c>
      <c r="H35">
        <v>0</v>
      </c>
      <c r="I35">
        <v>2</v>
      </c>
      <c r="J35">
        <v>0</v>
      </c>
      <c r="K35">
        <f t="shared" si="0"/>
        <v>1</v>
      </c>
      <c r="L35">
        <f t="shared" si="1"/>
        <v>-1</v>
      </c>
      <c r="M35">
        <f t="shared" si="2"/>
        <v>0</v>
      </c>
      <c r="N35">
        <f t="shared" si="3"/>
        <v>0</v>
      </c>
      <c r="O35">
        <f t="shared" si="4"/>
        <v>0</v>
      </c>
    </row>
    <row r="36" spans="1:15" x14ac:dyDescent="0.25">
      <c r="A36" t="s">
        <v>34</v>
      </c>
      <c r="B36" t="s">
        <v>15</v>
      </c>
      <c r="C36">
        <v>26</v>
      </c>
      <c r="D36">
        <v>43</v>
      </c>
      <c r="E36">
        <v>68</v>
      </c>
      <c r="F36">
        <v>68</v>
      </c>
      <c r="G36">
        <v>13</v>
      </c>
      <c r="H36">
        <v>0</v>
      </c>
      <c r="I36">
        <v>1</v>
      </c>
      <c r="J36">
        <v>0</v>
      </c>
      <c r="K36">
        <f t="shared" si="0"/>
        <v>43</v>
      </c>
      <c r="L36">
        <f t="shared" si="1"/>
        <v>67</v>
      </c>
      <c r="M36">
        <f t="shared" si="2"/>
        <v>68</v>
      </c>
      <c r="N36">
        <f t="shared" si="3"/>
        <v>0</v>
      </c>
      <c r="O36">
        <f t="shared" si="4"/>
        <v>1</v>
      </c>
    </row>
    <row r="37" spans="1:15" x14ac:dyDescent="0.25">
      <c r="A37" t="s">
        <v>101</v>
      </c>
      <c r="B37" t="s">
        <v>15</v>
      </c>
      <c r="C37">
        <v>20</v>
      </c>
      <c r="D37">
        <v>88</v>
      </c>
      <c r="E37">
        <v>94</v>
      </c>
      <c r="F37">
        <v>119</v>
      </c>
      <c r="G37">
        <v>20</v>
      </c>
      <c r="H37">
        <v>0</v>
      </c>
      <c r="I37">
        <v>0</v>
      </c>
      <c r="J37">
        <v>1</v>
      </c>
      <c r="K37">
        <f t="shared" si="0"/>
        <v>88</v>
      </c>
      <c r="L37">
        <f t="shared" si="1"/>
        <v>94</v>
      </c>
      <c r="M37">
        <f t="shared" si="2"/>
        <v>118</v>
      </c>
      <c r="N37">
        <f t="shared" si="3"/>
        <v>0</v>
      </c>
      <c r="O37">
        <f t="shared" si="4"/>
        <v>1</v>
      </c>
    </row>
    <row r="38" spans="1:15" x14ac:dyDescent="0.25">
      <c r="A38" t="s">
        <v>47</v>
      </c>
      <c r="B38" t="s">
        <v>15</v>
      </c>
      <c r="C38">
        <v>27</v>
      </c>
      <c r="D38">
        <v>30</v>
      </c>
      <c r="E38">
        <v>42</v>
      </c>
      <c r="F38">
        <v>38</v>
      </c>
      <c r="G38">
        <v>18</v>
      </c>
      <c r="H38">
        <v>0</v>
      </c>
      <c r="I38">
        <v>0</v>
      </c>
      <c r="J38">
        <v>0</v>
      </c>
      <c r="K38">
        <f t="shared" si="0"/>
        <v>30</v>
      </c>
      <c r="L38">
        <f t="shared" si="1"/>
        <v>42</v>
      </c>
      <c r="M38">
        <f t="shared" si="2"/>
        <v>38</v>
      </c>
      <c r="N38">
        <f t="shared" si="3"/>
        <v>0</v>
      </c>
      <c r="O38">
        <f t="shared" si="4"/>
        <v>1</v>
      </c>
    </row>
    <row r="39" spans="1:15" x14ac:dyDescent="0.25">
      <c r="A39" t="s">
        <v>58</v>
      </c>
      <c r="B39" t="s">
        <v>15</v>
      </c>
      <c r="C39">
        <v>20</v>
      </c>
      <c r="D39">
        <v>9</v>
      </c>
      <c r="E39">
        <v>8</v>
      </c>
      <c r="F39">
        <v>11</v>
      </c>
      <c r="G39">
        <v>6</v>
      </c>
      <c r="H39">
        <v>0</v>
      </c>
      <c r="I39">
        <v>0</v>
      </c>
      <c r="J39">
        <v>0</v>
      </c>
      <c r="K39">
        <f t="shared" si="0"/>
        <v>9</v>
      </c>
      <c r="L39">
        <f t="shared" si="1"/>
        <v>8</v>
      </c>
      <c r="M39">
        <f t="shared" si="2"/>
        <v>11</v>
      </c>
      <c r="N39">
        <f t="shared" si="3"/>
        <v>0</v>
      </c>
      <c r="O39">
        <f t="shared" si="4"/>
        <v>1</v>
      </c>
    </row>
    <row r="40" spans="1:15" x14ac:dyDescent="0.25">
      <c r="A40" t="s">
        <v>99</v>
      </c>
      <c r="B40" t="s">
        <v>15</v>
      </c>
      <c r="C40">
        <v>23</v>
      </c>
      <c r="D40">
        <v>4</v>
      </c>
      <c r="E40">
        <v>8</v>
      </c>
      <c r="F40">
        <v>11</v>
      </c>
      <c r="G40">
        <v>7</v>
      </c>
      <c r="H40">
        <v>0</v>
      </c>
      <c r="I40">
        <v>0</v>
      </c>
      <c r="J40">
        <v>0</v>
      </c>
      <c r="K40">
        <f t="shared" si="0"/>
        <v>4</v>
      </c>
      <c r="L40">
        <f t="shared" si="1"/>
        <v>8</v>
      </c>
      <c r="M40">
        <f t="shared" si="2"/>
        <v>11</v>
      </c>
      <c r="N40">
        <f t="shared" si="3"/>
        <v>0</v>
      </c>
      <c r="O40">
        <f t="shared" si="4"/>
        <v>1</v>
      </c>
    </row>
    <row r="41" spans="1:15" x14ac:dyDescent="0.25">
      <c r="A41" t="s">
        <v>76</v>
      </c>
      <c r="B41" t="s">
        <v>15</v>
      </c>
      <c r="C41">
        <v>8</v>
      </c>
      <c r="D41">
        <v>6</v>
      </c>
      <c r="E41">
        <v>5</v>
      </c>
      <c r="F41">
        <v>10</v>
      </c>
      <c r="G41">
        <v>8</v>
      </c>
      <c r="H41">
        <v>0</v>
      </c>
      <c r="I41">
        <v>0</v>
      </c>
      <c r="J41">
        <v>0</v>
      </c>
      <c r="K41">
        <f t="shared" si="0"/>
        <v>6</v>
      </c>
      <c r="L41">
        <f t="shared" si="1"/>
        <v>5</v>
      </c>
      <c r="M41">
        <f t="shared" si="2"/>
        <v>10</v>
      </c>
      <c r="N41">
        <f t="shared" si="3"/>
        <v>0</v>
      </c>
      <c r="O41">
        <f t="shared" si="4"/>
        <v>1</v>
      </c>
    </row>
    <row r="42" spans="1:15" x14ac:dyDescent="0.25">
      <c r="A42" t="s">
        <v>143</v>
      </c>
      <c r="B42" t="s">
        <v>15</v>
      </c>
      <c r="C42">
        <v>3</v>
      </c>
      <c r="D42">
        <v>1</v>
      </c>
      <c r="E42">
        <v>4</v>
      </c>
      <c r="F42">
        <v>3</v>
      </c>
      <c r="G42">
        <v>0</v>
      </c>
      <c r="H42">
        <v>0</v>
      </c>
      <c r="I42">
        <v>0</v>
      </c>
      <c r="J42">
        <v>0</v>
      </c>
      <c r="K42">
        <f t="shared" si="0"/>
        <v>1</v>
      </c>
      <c r="L42">
        <f t="shared" si="1"/>
        <v>4</v>
      </c>
      <c r="M42">
        <f t="shared" si="2"/>
        <v>3</v>
      </c>
      <c r="N42">
        <f t="shared" si="3"/>
        <v>0</v>
      </c>
      <c r="O42">
        <f t="shared" si="4"/>
        <v>1</v>
      </c>
    </row>
    <row r="43" spans="1:15" x14ac:dyDescent="0.25">
      <c r="A43" t="s">
        <v>103</v>
      </c>
      <c r="B43" t="s">
        <v>15</v>
      </c>
      <c r="C43">
        <v>3</v>
      </c>
      <c r="D43">
        <v>1</v>
      </c>
      <c r="E43">
        <v>2</v>
      </c>
      <c r="F43">
        <v>4</v>
      </c>
      <c r="G43">
        <v>2</v>
      </c>
      <c r="H43">
        <v>0</v>
      </c>
      <c r="I43">
        <v>0</v>
      </c>
      <c r="J43">
        <v>0</v>
      </c>
      <c r="K43">
        <f t="shared" si="0"/>
        <v>1</v>
      </c>
      <c r="L43">
        <f t="shared" si="1"/>
        <v>2</v>
      </c>
      <c r="M43">
        <f t="shared" si="2"/>
        <v>4</v>
      </c>
      <c r="N43">
        <f t="shared" si="3"/>
        <v>0</v>
      </c>
      <c r="O43">
        <f t="shared" si="4"/>
        <v>1</v>
      </c>
    </row>
    <row r="44" spans="1:15" x14ac:dyDescent="0.25">
      <c r="A44" t="s">
        <v>83</v>
      </c>
      <c r="B44" t="s">
        <v>15</v>
      </c>
      <c r="C44">
        <v>5</v>
      </c>
      <c r="D44">
        <v>0</v>
      </c>
      <c r="E44">
        <v>2</v>
      </c>
      <c r="F44">
        <v>5</v>
      </c>
      <c r="G44">
        <v>6</v>
      </c>
      <c r="H44">
        <v>0</v>
      </c>
      <c r="I44">
        <v>0</v>
      </c>
      <c r="J44">
        <v>0</v>
      </c>
      <c r="K44">
        <f t="shared" si="0"/>
        <v>0</v>
      </c>
      <c r="L44">
        <f t="shared" si="1"/>
        <v>2</v>
      </c>
      <c r="M44">
        <f t="shared" si="2"/>
        <v>5</v>
      </c>
      <c r="N44">
        <f t="shared" si="3"/>
        <v>0</v>
      </c>
      <c r="O44">
        <f t="shared" si="4"/>
        <v>0</v>
      </c>
    </row>
    <row r="45" spans="1:15" x14ac:dyDescent="0.25">
      <c r="A45" t="s">
        <v>59</v>
      </c>
      <c r="B45" t="s">
        <v>15</v>
      </c>
      <c r="C45">
        <v>19</v>
      </c>
      <c r="D45">
        <v>0</v>
      </c>
      <c r="E45">
        <v>2</v>
      </c>
      <c r="F45">
        <v>2</v>
      </c>
      <c r="G45">
        <v>17</v>
      </c>
      <c r="H45">
        <v>0</v>
      </c>
      <c r="I45">
        <v>0</v>
      </c>
      <c r="J45">
        <v>0</v>
      </c>
      <c r="K45">
        <f t="shared" si="0"/>
        <v>0</v>
      </c>
      <c r="L45">
        <f t="shared" si="1"/>
        <v>2</v>
      </c>
      <c r="M45">
        <f t="shared" si="2"/>
        <v>2</v>
      </c>
      <c r="N45">
        <f t="shared" si="3"/>
        <v>0</v>
      </c>
      <c r="O45">
        <f t="shared" si="4"/>
        <v>0</v>
      </c>
    </row>
    <row r="46" spans="1:15" x14ac:dyDescent="0.25">
      <c r="A46" t="s">
        <v>144</v>
      </c>
      <c r="B46" t="s">
        <v>15</v>
      </c>
      <c r="C46">
        <v>1</v>
      </c>
      <c r="D46">
        <v>0</v>
      </c>
      <c r="E46">
        <v>2</v>
      </c>
      <c r="F46">
        <v>0</v>
      </c>
      <c r="G46">
        <v>1</v>
      </c>
      <c r="H46">
        <v>0</v>
      </c>
      <c r="I46">
        <v>0</v>
      </c>
      <c r="J46">
        <v>0</v>
      </c>
      <c r="K46">
        <f t="shared" si="0"/>
        <v>0</v>
      </c>
      <c r="L46">
        <f t="shared" si="1"/>
        <v>2</v>
      </c>
      <c r="M46">
        <f t="shared" si="2"/>
        <v>0</v>
      </c>
      <c r="N46">
        <f t="shared" si="3"/>
        <v>0</v>
      </c>
      <c r="O46">
        <f t="shared" si="4"/>
        <v>0</v>
      </c>
    </row>
    <row r="47" spans="1:15" x14ac:dyDescent="0.25">
      <c r="A47" t="s">
        <v>30</v>
      </c>
      <c r="B47" t="s">
        <v>15</v>
      </c>
      <c r="C47">
        <v>9</v>
      </c>
      <c r="D47">
        <v>0</v>
      </c>
      <c r="E47">
        <v>1</v>
      </c>
      <c r="F47">
        <v>0</v>
      </c>
      <c r="G47">
        <v>10</v>
      </c>
      <c r="H47">
        <v>0</v>
      </c>
      <c r="I47">
        <v>0</v>
      </c>
      <c r="J47">
        <v>0</v>
      </c>
      <c r="K47">
        <f t="shared" si="0"/>
        <v>0</v>
      </c>
      <c r="L47">
        <f t="shared" si="1"/>
        <v>1</v>
      </c>
      <c r="M47">
        <f t="shared" si="2"/>
        <v>0</v>
      </c>
      <c r="N47">
        <f t="shared" si="3"/>
        <v>0</v>
      </c>
      <c r="O47">
        <f t="shared" si="4"/>
        <v>0</v>
      </c>
    </row>
    <row r="48" spans="1:15" x14ac:dyDescent="0.25">
      <c r="A48" t="s">
        <v>31</v>
      </c>
      <c r="B48" t="s">
        <v>15</v>
      </c>
      <c r="C48">
        <v>2</v>
      </c>
      <c r="D48">
        <v>0</v>
      </c>
      <c r="E48">
        <v>1</v>
      </c>
      <c r="F48">
        <v>0</v>
      </c>
      <c r="G48">
        <v>2</v>
      </c>
      <c r="H48">
        <v>0</v>
      </c>
      <c r="I48">
        <v>0</v>
      </c>
      <c r="J48">
        <v>0</v>
      </c>
      <c r="K48">
        <f t="shared" si="0"/>
        <v>0</v>
      </c>
      <c r="L48">
        <f t="shared" si="1"/>
        <v>1</v>
      </c>
      <c r="M48">
        <f t="shared" si="2"/>
        <v>0</v>
      </c>
      <c r="N48">
        <f t="shared" si="3"/>
        <v>0</v>
      </c>
      <c r="O48">
        <f t="shared" si="4"/>
        <v>0</v>
      </c>
    </row>
    <row r="49" spans="1:15" x14ac:dyDescent="0.25">
      <c r="A49" t="s">
        <v>78</v>
      </c>
      <c r="B49" t="s">
        <v>15</v>
      </c>
      <c r="C49">
        <v>5</v>
      </c>
      <c r="D49">
        <v>0</v>
      </c>
      <c r="E49">
        <v>0</v>
      </c>
      <c r="F49">
        <v>1</v>
      </c>
      <c r="G49">
        <v>5</v>
      </c>
      <c r="H49">
        <v>0</v>
      </c>
      <c r="I49">
        <v>0</v>
      </c>
      <c r="J49">
        <v>0</v>
      </c>
      <c r="K49">
        <f t="shared" si="0"/>
        <v>0</v>
      </c>
      <c r="L49">
        <f t="shared" si="1"/>
        <v>0</v>
      </c>
      <c r="M49">
        <f t="shared" si="2"/>
        <v>1</v>
      </c>
      <c r="N49">
        <f t="shared" si="3"/>
        <v>0</v>
      </c>
      <c r="O49">
        <f t="shared" si="4"/>
        <v>0</v>
      </c>
    </row>
  </sheetData>
  <sortState ref="A2:M48">
    <sortCondition descending="1" ref="K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13</vt:i4>
      </vt:variant>
    </vt:vector>
  </HeadingPairs>
  <TitlesOfParts>
    <vt:vector size="19" baseType="lpstr">
      <vt:lpstr>dane_medale</vt:lpstr>
      <vt:lpstr>Zadanie 1</vt:lpstr>
      <vt:lpstr>Zadanie 2</vt:lpstr>
      <vt:lpstr>Zadanie 3</vt:lpstr>
      <vt:lpstr>Zadanie 4</vt:lpstr>
      <vt:lpstr>Zadanie 5</vt:lpstr>
      <vt:lpstr>dane_medale!dane_medale</vt:lpstr>
      <vt:lpstr>'Zadanie 1'!dane_medale</vt:lpstr>
      <vt:lpstr>'Zadanie 3'!dane_medale</vt:lpstr>
      <vt:lpstr>'Zadanie 4'!dane_medale</vt:lpstr>
      <vt:lpstr>'Zadanie 5'!dane_medale</vt:lpstr>
      <vt:lpstr>dane_medale!dane_medale_1</vt:lpstr>
      <vt:lpstr>'Zadanie 1'!dane_medale_1</vt:lpstr>
      <vt:lpstr>'Zadanie 3'!dane_medale_1</vt:lpstr>
      <vt:lpstr>'Zadanie 4'!dane_medale_1</vt:lpstr>
      <vt:lpstr>'Zadanie 5'!dane_medale_1</vt:lpstr>
      <vt:lpstr>'Zadanie 1'!dane_medale_2</vt:lpstr>
      <vt:lpstr>'Zadanie 4'!dane_medale_2</vt:lpstr>
      <vt:lpstr>'Zadanie 4'!dane_medale_3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DJ</cp:lastModifiedBy>
  <dcterms:created xsi:type="dcterms:W3CDTF">2015-01-20T07:23:43Z</dcterms:created>
  <dcterms:modified xsi:type="dcterms:W3CDTF">2015-02-22T20:38:01Z</dcterms:modified>
</cp:coreProperties>
</file>